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oanh_nn/Downloads/"/>
    </mc:Choice>
  </mc:AlternateContent>
  <xr:revisionPtr revIDLastSave="0" documentId="13_ncr:1_{24146753-6034-854A-8F12-EB84D02AC8DD}" xr6:coauthVersionLast="47" xr6:coauthVersionMax="47" xr10:uidLastSave="{00000000-0000-0000-0000-000000000000}"/>
  <bookViews>
    <workbookView xWindow="30240" yWindow="1400" windowWidth="38400" windowHeight="21100" xr2:uid="{61C2E028-8B08-46BB-A13F-FE0A482A296D}"/>
  </bookViews>
  <sheets>
    <sheet name="Dashboard" sheetId="4" r:id="rId1"/>
    <sheet name="Waterfall Chart" sheetId="5" r:id="rId2"/>
    <sheet name="Pie Chart" sheetId="6" r:id="rId3"/>
    <sheet name=" Map Chart" sheetId="7" r:id="rId4"/>
    <sheet name="Top 5" sheetId="8" r:id="rId5"/>
    <sheet name="KPI" sheetId="9" r:id="rId6"/>
    <sheet name="KPI YOY" sheetId="10" r:id="rId7"/>
    <sheet name="Best Selling Products" sheetId="13" r:id="rId8"/>
    <sheet name="Combo Chart" sheetId="3" r:id="rId9"/>
    <sheet name="Ecommerce Sales Analysis xlsx -" sheetId="2" r:id="rId10"/>
  </sheets>
  <definedNames>
    <definedName name="_xlchart.v1.0" hidden="1">'Waterfall Chart'!$D$4:$D$7</definedName>
    <definedName name="_xlchart.v1.1" hidden="1">'Waterfall Chart'!$E$3</definedName>
    <definedName name="_xlchart.v1.10" hidden="1">'Waterfall Chart'!$D$4:$D$7</definedName>
    <definedName name="_xlchart.v1.11" hidden="1">'Waterfall Chart'!$E$3</definedName>
    <definedName name="_xlchart.v1.12"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3" hidden="1">' Map Chart'!$D$3</definedName>
    <definedName name="_xlchart.v5.14" hidden="1">' Map Chart'!$D$4:$D$52</definedName>
    <definedName name="_xlchart.v5.15" hidden="1">' Map Chart'!$E$3</definedName>
    <definedName name="_xlchart.v5.16" hidden="1">' Map Chart'!$E$4:$E$52</definedName>
    <definedName name="_xlchart.v5.3" hidden="1">' Map Chart'!$D$3</definedName>
    <definedName name="_xlchart.v5.4" hidden="1">' Map Chart'!$D$4:$D$52</definedName>
    <definedName name="_xlchart.v5.5" hidden="1">' Map Chart'!$E$3</definedName>
    <definedName name="_xlchart.v5.6" hidden="1">' Map Chart'!$E$4:$E$52</definedName>
    <definedName name="ExternalData_1" localSheetId="9" hidden="1">'Ecommerce Sales Analysis xlsx -'!$A$1:$V$9995</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7" l="1"/>
  <c r="D5" i="7"/>
  <c r="D6" i="7"/>
  <c r="D7" i="7"/>
  <c r="D8" i="7"/>
  <c r="D9" i="7"/>
  <c r="D10" i="7"/>
  <c r="D11" i="7"/>
  <c r="D12" i="7"/>
  <c r="D13" i="7"/>
  <c r="D14" i="7"/>
  <c r="D4" i="7"/>
  <c r="D5" i="5"/>
  <c r="D6" i="5"/>
  <c r="D7" i="5"/>
  <c r="D4" i="5"/>
  <c r="B11" i="4"/>
  <c r="E7" i="7"/>
  <c r="E6" i="7"/>
  <c r="E4" i="5"/>
  <c r="E15" i="7"/>
  <c r="E4" i="7"/>
  <c r="E9" i="7"/>
  <c r="E10" i="7"/>
  <c r="K17" i="9"/>
  <c r="L7" i="10"/>
  <c r="C19" i="9"/>
  <c r="E7" i="5"/>
  <c r="E6" i="5"/>
  <c r="H7" i="10"/>
  <c r="E5" i="7"/>
  <c r="B17" i="9"/>
  <c r="J7" i="10"/>
  <c r="N17" i="9"/>
  <c r="I7" i="10"/>
  <c r="E17" i="9"/>
  <c r="H17" i="9"/>
  <c r="E12" i="7"/>
  <c r="E11" i="7"/>
  <c r="E5" i="5"/>
  <c r="E8" i="7"/>
  <c r="K7" i="10"/>
  <c r="E13" i="7"/>
  <c r="E1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D60CD2-A372-447E-8590-5E834CB869F7}"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<sst xmlns="http://schemas.openxmlformats.org/spreadsheetml/2006/main" count="130088" uniqueCount="10951">
  <si>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</si>
  <si>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</si>
  <si>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</si>
  <si>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</si>
  <si>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</si>
  <si>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</si>
  <si>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</si>
  <si>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</si>
  <si>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</si>
  <si>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</si>
  <si>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</si>
  <si>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</si>
  <si>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</si>
  <si>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</si>
  <si>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</si>
  <si>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</si>
  <si>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</si>
  <si>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</si>
  <si>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</si>
  <si>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</si>
  <si>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</si>
  <si>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</si>
  <si>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</si>
  <si>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</si>
  <si>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</si>
  <si>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</si>
  <si>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</si>
  <si>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</si>
  <si>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</si>
  <si>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</si>
  <si>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</si>
  <si>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</si>
  <si>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</si>
  <si>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</si>
  <si>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</si>
  <si>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</si>
  <si>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</si>
  <si>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</si>
  <si>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</si>
  <si>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</si>
  <si>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</si>
  <si>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</si>
  <si>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</si>
  <si>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</si>
  <si>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</si>
  <si>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</si>
  <si>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</si>
  <si>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</si>
  <si>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</si>
  <si>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</si>
  <si>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</si>
  <si>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</si>
  <si>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</si>
  <si>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</si>
  <si>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</si>
  <si>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</si>
  <si>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</si>
  <si>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</si>
  <si>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</si>
  <si>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</si>
  <si>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</si>
  <si>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</si>
  <si>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</si>
  <si>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</si>
  <si>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</si>
  <si>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</si>
  <si>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</si>
  <si>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</si>
  <si>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</si>
  <si>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</si>
  <si>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</si>
  <si>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</si>
  <si>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</si>
  <si>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</si>
  <si>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</si>
  <si>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</si>
  <si>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</si>
  <si>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</si>
  <si>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</si>
  <si>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</si>
  <si>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</si>
  <si>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</si>
  <si>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</si>
  <si>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</si>
  <si>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</si>
  <si>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</si>
  <si>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</si>
  <si>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</si>
  <si>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</si>
  <si>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</si>
  <si>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</si>
  <si>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</si>
  <si>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</si>
  <si>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</si>
  <si>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</si>
  <si>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</si>
  <si>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</si>
  <si>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</si>
  <si>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</si>
  <si>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</si>
  <si>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</si>
  <si>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</si>
  <si>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</si>
  <si>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</si>
  <si>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</si>
  <si>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</si>
  <si>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</si>
  <si>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</si>
  <si>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</si>
  <si>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</si>
  <si>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</si>
  <si>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</si>
  <si>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</si>
  <si>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</si>
  <si>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</si>
  <si>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</si>
  <si>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</si>
  <si>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</si>
  <si>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</si>
  <si>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</si>
  <si>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</si>
  <si>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</si>
  <si>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</si>
  <si>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</si>
  <si>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</si>
  <si>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</si>
  <si>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</si>
  <si>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</si>
  <si>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</si>
  <si>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</si>
  <si>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</si>
  <si>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</si>
  <si>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</si>
  <si>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</si>
  <si>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</si>
  <si>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</si>
  <si>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</si>
  <si>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</si>
  <si>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</si>
  <si>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</si>
  <si>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</si>
  <si>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</si>
  <si>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</si>
  <si>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</si>
  <si>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</si>
  <si>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</si>
  <si>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</si>
  <si>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</si>
  <si>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</si>
  <si>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</si>
  <si>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</si>
  <si>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</si>
  <si>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</si>
  <si>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</si>
  <si>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</si>
  <si>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</si>
  <si>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</si>
  <si>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</si>
  <si>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</si>
  <si>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</si>
  <si>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</si>
  <si>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</si>
  <si>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</si>
  <si>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</si>
  <si>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</si>
  <si>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</si>
  <si>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</si>
  <si>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</si>
  <si>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</si>
  <si>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</si>
  <si>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</si>
  <si>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</si>
  <si>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</si>
  <si>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</si>
  <si>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</si>
  <si>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</si>
  <si>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</si>
  <si>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</si>
  <si>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</si>
  <si>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</si>
  <si>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</si>
  <si>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</si>
  <si>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</si>
  <si>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</si>
  <si>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</si>
  <si>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</si>
  <si>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</si>
  <si>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</si>
  <si>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</si>
  <si>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</si>
  <si>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</si>
  <si>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</si>
  <si>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</si>
  <si>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</si>
  <si>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</si>
  <si>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</si>
  <si>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</si>
  <si>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</si>
  <si>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</si>
  <si>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</si>
  <si>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</si>
  <si>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</si>
  <si>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</si>
  <si>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</si>
  <si>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</si>
  <si>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</si>
  <si>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</si>
  <si>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</si>
  <si>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</si>
  <si>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</si>
  <si>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</si>
  <si>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</si>
  <si>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</si>
  <si>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</si>
  <si>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</si>
  <si>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</si>
  <si>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</si>
  <si>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</si>
  <si>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</si>
  <si>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</si>
  <si>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</si>
  <si>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</si>
  <si>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</si>
  <si>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</si>
  <si>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</si>
  <si>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</si>
  <si>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</si>
  <si>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</si>
  <si>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</si>
  <si>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</si>
  <si>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</si>
  <si>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</si>
  <si>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</si>
  <si>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</si>
  <si>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</si>
  <si>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</si>
  <si>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</si>
  <si>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</si>
  <si>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</si>
  <si>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</si>
  <si>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</si>
  <si>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</si>
  <si>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</si>
  <si>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</si>
  <si>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</si>
  <si>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</si>
  <si>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</si>
  <si>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</si>
  <si>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</si>
  <si>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</si>
  <si>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</si>
  <si>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</si>
  <si>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</si>
  <si>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</si>
  <si>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</si>
  <si>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</si>
  <si>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</si>
  <si>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</si>
  <si>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</si>
  <si>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</si>
  <si>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</si>
  <si>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</si>
  <si>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</si>
  <si>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</si>
  <si>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</si>
  <si>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</si>
  <si>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</si>
  <si>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</si>
  <si>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</si>
  <si>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</si>
  <si>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</si>
  <si>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</si>
  <si>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</si>
  <si>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</si>
  <si>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</si>
  <si>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</si>
  <si>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</si>
  <si>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</si>
  <si>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</si>
  <si>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</si>
  <si>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</si>
  <si>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</si>
  <si>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</si>
  <si>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</si>
  <si>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</si>
  <si>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</si>
  <si>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</si>
  <si>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</si>
  <si>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</si>
  <si>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</si>
  <si>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</si>
  <si>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</si>
  <si>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</si>
  <si>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</si>
  <si>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</si>
  <si>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</si>
  <si>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</si>
  <si>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</si>
  <si>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</si>
  <si>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</si>
  <si>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</si>
  <si>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</si>
  <si>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</si>
  <si>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</si>
  <si>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</si>
  <si>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</si>
  <si>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</si>
  <si>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</si>
  <si>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</si>
  <si>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</si>
  <si>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</si>
  <si>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</si>
  <si>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</si>
  <si>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</si>
  <si>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</si>
  <si>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</si>
  <si>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</si>
  <si>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</si>
  <si>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</si>
  <si>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</si>
  <si>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</si>
  <si>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</si>
  <si>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</si>
  <si>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</si>
  <si>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</si>
  <si>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</si>
  <si>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</si>
  <si>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</si>
  <si>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</si>
  <si>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</si>
  <si>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</si>
  <si>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</si>
  <si>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</si>
  <si>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</si>
  <si>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</si>
  <si>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</si>
  <si>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</si>
  <si>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</si>
  <si>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</si>
  <si>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</si>
  <si>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</si>
  <si>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</si>
  <si>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</si>
  <si>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</si>
  <si>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</si>
  <si>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</si>
  <si>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</si>
  <si>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</si>
  <si>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</si>
  <si>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</si>
  <si>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</si>
  <si>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</si>
  <si>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</si>
  <si>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</si>
  <si>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</si>
  <si>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</si>
  <si>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</si>
  <si>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</si>
  <si>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</si>
  <si>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</si>
  <si>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</si>
  <si>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</si>
  <si>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</si>
  <si>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</si>
  <si>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</si>
  <si>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</si>
  <si>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</si>
  <si>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</si>
  <si>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</si>
  <si>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</si>
  <si>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</si>
  <si>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</si>
  <si>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</si>
  <si>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</si>
  <si>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</si>
  <si>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</si>
  <si>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</si>
  <si>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</si>
  <si>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</si>
  <si>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</si>
  <si>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</si>
  <si>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</si>
  <si>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</si>
  <si>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</si>
  <si>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</si>
  <si>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</si>
  <si>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</si>
  <si>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</si>
  <si>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</si>
  <si>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</si>
  <si>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</si>
  <si>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</si>
  <si>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</si>
  <si>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</si>
  <si>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</si>
  <si>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</si>
  <si>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</si>
  <si>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</si>
  <si>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</si>
  <si>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</si>
  <si>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</si>
  <si>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</si>
  <si>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</si>
  <si>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</si>
  <si>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</si>
  <si>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</si>
  <si>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</si>
  <si>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</si>
  <si>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</si>
  <si>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</si>
  <si>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</si>
  <si>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</si>
  <si>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</si>
  <si>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</si>
  <si>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</si>
  <si>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</si>
  <si>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</si>
  <si>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</si>
  <si>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</si>
  <si>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</si>
  <si>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</si>
  <si>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</si>
  <si>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</si>
  <si>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</si>
  <si>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</si>
  <si>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</si>
  <si>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</si>
  <si>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</si>
  <si>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</si>
  <si>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</si>
  <si>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</si>
  <si>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</si>
  <si>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</si>
  <si>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</si>
  <si>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</si>
  <si>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</si>
  <si>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</si>
  <si>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</si>
  <si>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</si>
  <si>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</si>
  <si>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</si>
  <si>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</si>
  <si>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</si>
  <si>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</si>
  <si>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</si>
  <si>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</si>
  <si>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</si>
  <si>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</si>
  <si>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</si>
  <si>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</si>
  <si>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</si>
  <si>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</si>
  <si>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</si>
  <si>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</si>
  <si>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</si>
  <si>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</si>
  <si>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</si>
  <si>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</si>
  <si>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</si>
  <si>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</si>
  <si>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</si>
  <si>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</si>
  <si>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</si>
  <si>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</si>
  <si>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</si>
  <si>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</si>
  <si>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</si>
  <si>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</si>
  <si>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</si>
  <si>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</si>
  <si>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</si>
  <si>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</si>
  <si>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</si>
  <si>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</si>
  <si>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</si>
  <si>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</si>
  <si>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</si>
  <si>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</si>
  <si>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</si>
  <si>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</si>
  <si>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</si>
  <si>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</si>
  <si>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</si>
  <si>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</si>
  <si>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</si>
  <si>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</si>
  <si>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</si>
  <si>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</si>
  <si>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</si>
  <si>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</si>
  <si>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</si>
  <si>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</si>
  <si>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</si>
  <si>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</si>
  <si>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</si>
  <si>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</si>
  <si>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</si>
  <si>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</si>
  <si>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</si>
  <si>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</si>
  <si>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</si>
  <si>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</si>
  <si>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</si>
  <si>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</si>
  <si>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</si>
  <si>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</si>
  <si>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</si>
  <si>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</si>
  <si>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</si>
  <si>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</si>
  <si>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</si>
  <si>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</si>
  <si>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</si>
  <si>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</si>
  <si>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</si>
  <si>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</si>
  <si>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</si>
  <si>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</si>
  <si>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</si>
  <si>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</si>
  <si>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</si>
  <si>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</si>
  <si>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</si>
  <si>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</si>
  <si>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</si>
  <si>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</si>
  <si>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</si>
  <si>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</si>
  <si>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</si>
  <si>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</si>
  <si>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</si>
  <si>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</si>
  <si>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</si>
  <si>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</si>
  <si>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</si>
  <si>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</si>
  <si>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</si>
  <si>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</si>
  <si>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</si>
  <si>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</si>
  <si>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</si>
  <si>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</si>
  <si>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</si>
  <si>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</si>
  <si>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</si>
  <si>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</si>
  <si>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</si>
  <si>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</si>
  <si>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</si>
  <si>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</si>
  <si>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</si>
  <si>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</si>
  <si>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</si>
  <si>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</si>
  <si>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</si>
  <si>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</si>
  <si>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</si>
  <si>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</si>
  <si>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</si>
  <si>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</si>
  <si>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</si>
  <si>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</si>
  <si>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</si>
  <si>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</si>
  <si>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</si>
  <si>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</si>
  <si>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</si>
  <si>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</si>
  <si>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</si>
  <si>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</si>
  <si>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</si>
  <si>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</si>
  <si>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</si>
  <si>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</si>
  <si>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</si>
  <si>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</si>
  <si>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</si>
  <si>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</si>
  <si>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</si>
  <si>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</si>
  <si>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</si>
  <si>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</si>
  <si>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</si>
  <si>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</si>
  <si>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</si>
  <si>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</si>
  <si>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</si>
  <si>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</si>
  <si>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</si>
  <si>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</si>
  <si>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</si>
  <si>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</si>
  <si>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</si>
  <si>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</si>
  <si>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</si>
  <si>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</si>
  <si>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</si>
  <si>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</si>
  <si>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</si>
  <si>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</si>
  <si>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</si>
  <si>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</si>
  <si>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</si>
  <si>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</si>
  <si>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</si>
  <si>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</si>
  <si>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</si>
  <si>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</si>
  <si>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</si>
  <si>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</si>
  <si>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</si>
  <si>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</si>
  <si>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</si>
  <si>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</si>
  <si>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</si>
  <si>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</si>
  <si>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</si>
  <si>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</si>
  <si>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</si>
  <si>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</si>
  <si>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</si>
  <si>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</si>
  <si>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</si>
  <si>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</si>
  <si>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</si>
  <si>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</si>
  <si>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</si>
  <si>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</si>
  <si>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</si>
  <si>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</si>
  <si>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</si>
  <si>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</si>
  <si>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</si>
  <si>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</si>
  <si>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</si>
  <si>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</si>
  <si>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</si>
  <si>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</si>
  <si>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</si>
  <si>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</si>
  <si>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</si>
  <si>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</si>
  <si>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</si>
  <si>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</si>
  <si>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</si>
  <si>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</si>
  <si>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</si>
  <si>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</si>
  <si>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</si>
  <si>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</si>
  <si>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</si>
  <si>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</si>
  <si>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</si>
  <si>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</si>
  <si>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</si>
  <si>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</si>
  <si>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</si>
  <si>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</si>
  <si>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</si>
  <si>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</si>
  <si>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</si>
  <si>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</si>
  <si>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</si>
  <si>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</si>
  <si>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</si>
  <si>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</si>
  <si>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</si>
  <si>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</si>
  <si>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</si>
  <si>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</si>
  <si>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</si>
  <si>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</si>
  <si>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</si>
  <si>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</si>
  <si>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</si>
  <si>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</si>
  <si>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</si>
  <si>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</si>
  <si>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</si>
  <si>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</si>
  <si>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</si>
  <si>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</si>
  <si>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</si>
  <si>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</si>
  <si>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</si>
  <si>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</si>
  <si>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</si>
  <si>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</si>
  <si>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</si>
  <si>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</si>
  <si>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</si>
  <si>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</si>
  <si>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</si>
  <si>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</si>
  <si>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</si>
  <si>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</si>
  <si>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</si>
  <si>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</si>
  <si>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</si>
  <si>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</si>
  <si>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</si>
  <si>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</si>
  <si>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</si>
  <si>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</si>
  <si>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</si>
  <si>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</si>
  <si>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</si>
  <si>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</si>
  <si>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</si>
  <si>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</si>
  <si>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</si>
  <si>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</si>
  <si>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</si>
  <si>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</si>
  <si>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</si>
  <si>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</si>
  <si>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</si>
  <si>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</si>
  <si>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</si>
  <si>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</si>
  <si>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</si>
  <si>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</si>
  <si>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</si>
  <si>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</si>
  <si>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</si>
  <si>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</si>
  <si>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</si>
  <si>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</si>
  <si>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</si>
  <si>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</si>
  <si>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</si>
  <si>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</si>
  <si>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</si>
  <si>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</si>
  <si>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</si>
  <si>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</si>
  <si>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</si>
  <si>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</si>
  <si>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</si>
  <si>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</si>
  <si>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</si>
  <si>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</si>
  <si>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</si>
  <si>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</si>
  <si>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</si>
  <si>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</si>
  <si>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</si>
  <si>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</si>
  <si>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</si>
  <si>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</si>
  <si>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</si>
  <si>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</si>
  <si>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</si>
  <si>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</si>
  <si>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</si>
  <si>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</si>
  <si>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</si>
  <si>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</si>
  <si>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</si>
  <si>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</si>
  <si>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</si>
  <si>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</si>
  <si>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</si>
  <si>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</si>
  <si>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</si>
  <si>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</si>
  <si>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</si>
  <si>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</si>
  <si>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</si>
  <si>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</si>
  <si>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</si>
  <si>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</si>
  <si>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</si>
  <si>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</si>
  <si>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</si>
  <si>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</si>
  <si>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</si>
  <si>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</si>
  <si>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</si>
  <si>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</si>
  <si>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</si>
  <si>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</si>
  <si>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</si>
  <si>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</si>
  <si>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</si>
  <si>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</si>
  <si>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</si>
  <si>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</si>
  <si>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</si>
  <si>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</si>
  <si>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</si>
  <si>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</si>
  <si>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</si>
  <si>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</si>
  <si>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</si>
  <si>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</si>
  <si>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</si>
  <si>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</si>
  <si>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</si>
  <si>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</si>
  <si>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</si>
  <si>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</si>
  <si>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</si>
  <si>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</si>
  <si>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</si>
  <si>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</si>
  <si>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</si>
  <si>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</si>
  <si>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</si>
  <si>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</si>
  <si>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</si>
  <si>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</si>
  <si>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</si>
  <si>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</si>
  <si>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</si>
  <si>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</si>
  <si>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</si>
  <si>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</si>
  <si>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</si>
  <si>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</si>
  <si>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</si>
  <si>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</si>
  <si>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</si>
  <si>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</si>
  <si>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</si>
  <si>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</si>
  <si>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</si>
  <si>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</si>
  <si>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</si>
  <si>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</si>
  <si>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</si>
  <si>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</si>
  <si>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</si>
  <si>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</si>
  <si>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</si>
  <si>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</si>
  <si>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</si>
  <si>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</si>
  <si>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</si>
  <si>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</si>
  <si>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</si>
  <si>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</si>
  <si>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</si>
  <si>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</si>
  <si>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</si>
  <si>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</si>
  <si>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</si>
  <si>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</si>
  <si>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</si>
  <si>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</si>
  <si>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</si>
  <si>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</si>
  <si>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</si>
  <si>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</si>
  <si>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</si>
  <si>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</si>
  <si>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</si>
  <si>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</si>
  <si>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</si>
  <si>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</si>
  <si>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</si>
  <si>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</si>
  <si>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</si>
  <si>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</si>
  <si>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</si>
  <si>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</si>
  <si>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</si>
  <si>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</si>
  <si>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</si>
  <si>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</si>
  <si>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</si>
  <si>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</si>
  <si>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</si>
  <si>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</si>
  <si>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</si>
  <si>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</si>
  <si>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</si>
  <si>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</si>
  <si>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</si>
  <si>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</si>
  <si>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</si>
  <si>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</si>
  <si>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</si>
  <si>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</si>
  <si>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</si>
  <si>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</si>
  <si>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</si>
  <si>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</si>
  <si>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</si>
  <si>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</si>
  <si>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</si>
  <si>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</si>
  <si>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</si>
  <si>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</si>
  <si>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</si>
  <si>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</si>
  <si>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</si>
  <si>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</si>
  <si>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</si>
  <si>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</si>
  <si>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</si>
  <si>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</si>
  <si>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</si>
  <si>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</si>
  <si>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</si>
  <si>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</si>
  <si>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</si>
  <si>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</si>
  <si>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</si>
  <si>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</si>
  <si>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</si>
  <si>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</si>
  <si>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</si>
  <si>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</si>
  <si>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</si>
  <si>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</si>
  <si>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</si>
  <si>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</si>
  <si>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</si>
  <si>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</si>
  <si>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</si>
  <si>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</si>
  <si>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</si>
  <si>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</si>
  <si>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</si>
  <si>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</si>
  <si>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</si>
  <si>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</si>
  <si>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</si>
  <si>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</si>
  <si>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</si>
  <si>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</si>
  <si>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</si>
  <si>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</si>
  <si>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</si>
  <si>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</si>
  <si>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</si>
  <si>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</si>
  <si>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</si>
  <si>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</si>
  <si>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</si>
  <si>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</si>
  <si>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</si>
  <si>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</si>
  <si>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</si>
  <si>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</si>
  <si>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</si>
  <si>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</si>
  <si>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</si>
  <si>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</si>
  <si>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</si>
  <si>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</si>
  <si>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</si>
  <si>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</si>
  <si>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</si>
  <si>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</si>
  <si>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</si>
  <si>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</si>
  <si>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</si>
  <si>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</si>
  <si>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</si>
  <si>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</si>
  <si>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</si>
  <si>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</si>
  <si>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</si>
  <si>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</si>
  <si>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</si>
  <si>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</si>
  <si>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</si>
  <si>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</si>
  <si>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</si>
  <si>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</si>
  <si>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</si>
  <si>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</si>
  <si>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</si>
  <si>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</si>
  <si>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</si>
  <si>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</si>
  <si>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</si>
  <si>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</si>
  <si>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</si>
  <si>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</si>
  <si>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</si>
  <si>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</si>
  <si>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</si>
  <si>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</si>
  <si>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</si>
  <si>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</si>
  <si>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</si>
  <si>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</si>
  <si>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</si>
  <si>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</si>
  <si>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</si>
  <si>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</si>
  <si>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</si>
  <si>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</si>
  <si>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</si>
  <si>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</si>
  <si>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</si>
  <si>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</si>
  <si>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</si>
  <si>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</si>
  <si>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</si>
  <si>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</si>
  <si>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</si>
  <si>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</si>
  <si>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</si>
  <si>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</si>
  <si>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</si>
  <si>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</si>
  <si>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</si>
  <si>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</si>
  <si>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</si>
  <si>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</si>
  <si>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</si>
  <si>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</si>
  <si>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</si>
  <si>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</si>
  <si>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</si>
  <si>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</si>
  <si>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</si>
  <si>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</si>
  <si>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</si>
  <si>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</si>
  <si>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</si>
  <si>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</si>
  <si>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</si>
  <si>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</si>
  <si>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</si>
  <si>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</si>
  <si>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</si>
  <si>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</si>
  <si>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</si>
  <si>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</si>
  <si>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</si>
  <si>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</si>
  <si>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</si>
  <si>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</si>
  <si>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</si>
  <si>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</si>
  <si>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</si>
  <si>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</si>
  <si>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</si>
  <si>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</si>
  <si>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</si>
  <si>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</si>
  <si>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</si>
  <si>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</si>
  <si>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</si>
  <si>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</si>
  <si>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</si>
  <si>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</si>
  <si>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</si>
  <si>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</si>
  <si>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</si>
  <si>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</si>
  <si>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</si>
  <si>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</si>
  <si>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</si>
  <si>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</si>
  <si>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</si>
  <si>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</si>
  <si>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</si>
  <si>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</si>
  <si>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</si>
  <si>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</si>
  <si>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</si>
  <si>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</si>
  <si>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</si>
  <si>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</si>
  <si>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</si>
  <si>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</si>
  <si>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</si>
  <si>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</si>
  <si>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</si>
  <si>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</si>
  <si>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</si>
  <si>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</si>
  <si>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</si>
  <si>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</si>
  <si>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</si>
  <si>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</si>
  <si>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</si>
  <si>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</si>
  <si>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</si>
  <si>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</si>
  <si>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</si>
  <si>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</si>
  <si>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</si>
  <si>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</si>
  <si>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</si>
  <si>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</si>
  <si>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</si>
  <si>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</si>
  <si>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</si>
  <si>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</si>
  <si>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</si>
  <si>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</si>
  <si>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</si>
  <si>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</si>
  <si>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</si>
  <si>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</si>
  <si>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</si>
  <si>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</si>
  <si>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</si>
  <si>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</si>
  <si>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</si>
  <si>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</si>
  <si>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</si>
  <si>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</si>
  <si>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</si>
  <si>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</si>
  <si>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</si>
  <si>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</si>
  <si>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</si>
  <si>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</si>
  <si>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</si>
  <si>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</si>
  <si>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</si>
  <si>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</si>
  <si>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</si>
  <si>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</si>
  <si>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</si>
  <si>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</si>
  <si>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</si>
  <si>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</si>
  <si>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</si>
  <si>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</si>
  <si>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</si>
  <si>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</si>
  <si>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</si>
  <si>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</si>
  <si>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</si>
  <si>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</si>
  <si>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</si>
  <si>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</si>
  <si>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</si>
  <si>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</si>
  <si>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</si>
  <si>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</si>
  <si>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</si>
  <si>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</si>
  <si>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</si>
  <si>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</si>
  <si>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</si>
  <si>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</si>
  <si>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</si>
  <si>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</si>
  <si>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</si>
  <si>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</si>
  <si>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</si>
  <si>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</si>
  <si>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</si>
  <si>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</si>
  <si>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</si>
  <si>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</si>
  <si>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</si>
  <si>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</si>
  <si>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</si>
  <si>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</si>
  <si>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</si>
  <si>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</si>
  <si>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</si>
  <si>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</si>
  <si>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</si>
  <si>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</si>
  <si>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</si>
  <si>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</si>
  <si>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</si>
  <si>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</si>
  <si>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</si>
  <si>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</si>
  <si>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</si>
  <si>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</si>
  <si>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</si>
  <si>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</si>
  <si>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</si>
  <si>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</si>
  <si>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</si>
  <si>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</si>
  <si>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</si>
  <si>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</si>
  <si>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</si>
  <si>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</si>
  <si>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</si>
  <si>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</si>
  <si>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</si>
  <si>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</si>
  <si>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</si>
  <si>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</si>
  <si>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</si>
  <si>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</si>
  <si>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</si>
  <si>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</si>
  <si>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</si>
  <si>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</si>
  <si>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</si>
  <si>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</si>
  <si>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</si>
  <si>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</si>
  <si>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</si>
  <si>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</si>
  <si>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</si>
  <si>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</si>
  <si>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</si>
  <si>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</si>
  <si>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</si>
  <si>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</si>
  <si>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</si>
  <si>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</si>
  <si>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</si>
  <si>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</si>
  <si>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</si>
  <si>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</si>
  <si>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</si>
  <si>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</si>
  <si>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</si>
  <si>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</si>
  <si>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</si>
  <si>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</si>
  <si>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</si>
  <si>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</si>
  <si>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</si>
  <si>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</si>
  <si>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</si>
  <si>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</si>
  <si>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</si>
  <si>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</si>
  <si>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</si>
  <si>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</si>
  <si>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</si>
  <si>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</si>
  <si>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</si>
  <si>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</si>
  <si>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</si>
  <si>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</si>
  <si>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</si>
  <si>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</si>
  <si>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</si>
  <si>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</si>
  <si>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</si>
  <si>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</si>
  <si>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</si>
  <si>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</si>
  <si>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</si>
  <si>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</si>
  <si>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</si>
  <si>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</si>
  <si>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</si>
  <si>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</si>
  <si>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</si>
  <si>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</si>
  <si>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</si>
  <si>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</si>
  <si>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</si>
  <si>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</si>
  <si>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</si>
  <si>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</si>
  <si>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</si>
  <si>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</si>
  <si>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</si>
  <si>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</si>
  <si>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</si>
  <si>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</si>
  <si>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</si>
  <si>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</si>
  <si>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</si>
  <si>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</si>
  <si>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</si>
  <si>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</si>
  <si>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</si>
  <si>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</si>
  <si>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</si>
  <si>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</si>
  <si>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</si>
  <si>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</si>
  <si>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</si>
  <si>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</si>
  <si>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</si>
  <si>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</si>
  <si>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</si>
  <si>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</si>
  <si>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</si>
  <si>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</si>
  <si>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</si>
  <si>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</si>
  <si>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</si>
  <si>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</si>
  <si>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</si>
  <si>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</si>
  <si>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</si>
  <si>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</si>
  <si>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</si>
  <si>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</si>
  <si>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</si>
  <si>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</si>
  <si>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</si>
  <si>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</si>
  <si>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</si>
  <si>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</si>
  <si>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</si>
  <si>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</si>
  <si>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</si>
  <si>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</si>
  <si>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</si>
  <si>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</si>
  <si>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</si>
  <si>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</si>
  <si>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</si>
  <si>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</si>
  <si>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</si>
  <si>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</si>
  <si>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</si>
  <si>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</si>
  <si>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</si>
  <si>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</si>
  <si>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</si>
  <si>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</si>
  <si>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</si>
  <si>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</si>
  <si>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</si>
  <si>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</si>
  <si>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</si>
  <si>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</si>
  <si>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</si>
  <si>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</si>
  <si>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</si>
  <si>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</si>
  <si>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</si>
  <si>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</si>
  <si>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</si>
  <si>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</si>
  <si>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</si>
  <si>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</si>
  <si>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</si>
  <si>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</si>
  <si>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</si>
  <si>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</si>
  <si>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</si>
  <si>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</si>
  <si>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</si>
  <si>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</si>
  <si>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</si>
  <si>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</si>
  <si>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</si>
  <si>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</si>
  <si>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</si>
  <si>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</si>
  <si>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</si>
  <si>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</si>
  <si>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</si>
  <si>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</si>
  <si>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</si>
  <si>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</si>
  <si>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</si>
  <si>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</si>
  <si>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</si>
  <si>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</si>
  <si>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</si>
  <si>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</si>
  <si>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</si>
  <si>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</si>
  <si>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</si>
  <si>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</si>
  <si>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</si>
  <si>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</si>
  <si>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</si>
  <si>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</si>
  <si>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</si>
  <si>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</si>
  <si>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</si>
  <si>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</si>
  <si>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</si>
  <si>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</si>
  <si>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</si>
  <si>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</si>
  <si>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</si>
  <si>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</si>
  <si>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</si>
  <si>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</si>
  <si>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</si>
  <si>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</si>
  <si>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</si>
  <si>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</si>
  <si>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</si>
  <si>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</si>
  <si>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</si>
  <si>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</si>
  <si>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</si>
  <si>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</si>
  <si>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</si>
  <si>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</si>
  <si>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</si>
  <si>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</si>
  <si>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</si>
  <si>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</si>
  <si>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</si>
  <si>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</si>
  <si>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</si>
  <si>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</si>
  <si>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</si>
  <si>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</si>
  <si>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</si>
  <si>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</si>
  <si>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</si>
  <si>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</si>
  <si>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</si>
  <si>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</si>
  <si>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</si>
  <si>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</si>
  <si>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</si>
  <si>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</si>
  <si>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</si>
  <si>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</si>
  <si>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</si>
  <si>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</si>
  <si>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</si>
  <si>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</si>
  <si>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</si>
  <si>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</si>
  <si>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</si>
  <si>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</si>
  <si>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</si>
  <si>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</si>
  <si>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</si>
  <si>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</si>
  <si>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</si>
  <si>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</si>
  <si>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</si>
  <si>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</si>
  <si>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</si>
  <si>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</si>
  <si>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</si>
  <si>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</si>
  <si>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</si>
  <si>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</si>
  <si>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</si>
  <si>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</si>
  <si>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</si>
  <si>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</si>
  <si>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</si>
  <si>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</si>
  <si>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</si>
  <si>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</si>
  <si>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</si>
  <si>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</si>
  <si>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</si>
  <si>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</si>
  <si>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</si>
  <si>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</si>
  <si>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</si>
  <si>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</si>
  <si>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</si>
  <si>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</si>
  <si>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</si>
  <si>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</si>
  <si>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</si>
  <si>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</si>
  <si>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</si>
  <si>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</si>
  <si>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</si>
  <si>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</si>
  <si>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</si>
  <si>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</si>
  <si>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</si>
  <si>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</si>
  <si>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</si>
  <si>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</si>
  <si>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</si>
  <si>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</si>
  <si>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</si>
  <si>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</si>
  <si>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</si>
  <si>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</si>
  <si>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</si>
  <si>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</si>
  <si>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</si>
  <si>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</si>
  <si>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</si>
  <si>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</si>
  <si>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</si>
  <si>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</si>
  <si>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</si>
  <si>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</si>
  <si>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</si>
  <si>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</si>
  <si>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</si>
  <si>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</si>
  <si>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</si>
  <si>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</si>
  <si>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</si>
  <si>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</si>
  <si>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</si>
  <si>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</si>
  <si>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</si>
  <si>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</si>
  <si>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</si>
  <si>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</si>
  <si>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</si>
  <si>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</si>
  <si>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</si>
  <si>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</si>
  <si>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</si>
  <si>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</si>
  <si>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</si>
  <si>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</si>
  <si>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</si>
  <si>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</si>
  <si>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</si>
  <si>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</si>
  <si>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</si>
  <si>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</si>
  <si>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</si>
  <si>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</si>
  <si>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</si>
  <si>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</si>
  <si>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</si>
  <si>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</si>
  <si>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</si>
  <si>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</si>
  <si>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</si>
  <si>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</si>
  <si>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</si>
  <si>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</si>
  <si>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</si>
  <si>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</si>
  <si>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</si>
  <si>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</si>
  <si>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</si>
  <si>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</si>
  <si>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</si>
  <si>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</si>
  <si>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</si>
  <si>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</si>
  <si>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</si>
  <si>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</si>
  <si>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</si>
  <si>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</si>
  <si>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</si>
  <si>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</si>
  <si>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</si>
  <si>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</si>
  <si>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</si>
  <si>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</si>
  <si>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</si>
  <si>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</si>
  <si>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</si>
  <si>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</si>
  <si>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</si>
  <si>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</si>
  <si>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</si>
  <si>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</si>
  <si>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</si>
  <si>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</si>
  <si>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</si>
  <si>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</si>
  <si>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</si>
  <si>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</si>
  <si>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</si>
  <si>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</si>
  <si>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</si>
  <si>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</si>
  <si>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</si>
  <si>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</si>
  <si>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</si>
  <si>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</si>
  <si>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</si>
  <si>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</si>
  <si>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</si>
  <si>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</si>
  <si>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</si>
  <si>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</si>
  <si>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</si>
  <si>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</si>
  <si>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</si>
  <si>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</si>
  <si>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</si>
  <si>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</si>
  <si>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</si>
  <si>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</si>
  <si>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</si>
  <si>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</si>
  <si>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</si>
  <si>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</si>
  <si>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</si>
  <si>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</si>
  <si>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</si>
  <si>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</si>
  <si>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</si>
  <si>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</si>
  <si>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</si>
  <si>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</si>
  <si>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</si>
  <si>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</si>
  <si>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</si>
  <si>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</si>
  <si>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</si>
  <si>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</si>
  <si>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</si>
  <si>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</si>
  <si>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</si>
  <si>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</si>
  <si>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</si>
  <si>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</si>
  <si>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</si>
  <si>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</si>
  <si>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</si>
  <si>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</si>
  <si>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</si>
  <si>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</si>
  <si>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</si>
  <si>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</si>
  <si>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</si>
  <si>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</si>
  <si>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</si>
  <si>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</si>
  <si>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</si>
  <si>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</si>
  <si>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</si>
  <si>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</si>
  <si>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</si>
  <si>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</si>
  <si>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</si>
  <si>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</si>
  <si>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</si>
  <si>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</si>
  <si>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</si>
  <si>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</si>
  <si>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</si>
  <si>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</si>
  <si>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</si>
  <si>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</si>
  <si>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</si>
  <si>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</si>
  <si>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</si>
  <si>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</si>
  <si>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</si>
  <si>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</si>
  <si>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</si>
  <si>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</si>
  <si>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</si>
  <si>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</si>
  <si>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</si>
  <si>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</si>
  <si>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</si>
  <si>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</si>
  <si>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</si>
  <si>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</si>
  <si>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</si>
  <si>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</si>
  <si>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</si>
  <si>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</si>
  <si>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</si>
  <si>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</si>
  <si>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</si>
  <si>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</si>
  <si>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</si>
  <si>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</si>
  <si>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</si>
  <si>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</si>
  <si>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</si>
  <si>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</si>
  <si>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</si>
  <si>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</si>
  <si>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</si>
  <si>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</si>
  <si>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</si>
  <si>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</si>
  <si>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</si>
  <si>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</si>
  <si>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</si>
  <si>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</si>
  <si>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</si>
  <si>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</si>
  <si>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</si>
  <si>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</si>
  <si>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</si>
  <si>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</si>
  <si>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</si>
  <si>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</si>
  <si>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</si>
  <si>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</si>
  <si>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</si>
  <si>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</si>
  <si>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</si>
  <si>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</si>
  <si>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</si>
  <si>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</si>
  <si>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</si>
  <si>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</si>
  <si>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</si>
  <si>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</si>
  <si>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</si>
  <si>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</si>
  <si>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</si>
  <si>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</si>
  <si>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</si>
  <si>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</si>
  <si>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</si>
  <si>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</si>
  <si>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</si>
  <si>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</si>
  <si>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</si>
  <si>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</si>
  <si>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</si>
  <si>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</si>
  <si>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</si>
  <si>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</si>
  <si>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</si>
  <si>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</si>
  <si>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</si>
  <si>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</si>
  <si>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</si>
  <si>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</si>
  <si>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</si>
  <si>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</si>
  <si>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</si>
  <si>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</si>
  <si>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</si>
  <si>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</si>
  <si>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</si>
  <si>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</si>
  <si>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</si>
  <si>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</si>
  <si>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</si>
  <si>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</si>
  <si>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</si>
  <si>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</si>
  <si>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</si>
  <si>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</si>
  <si>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</si>
  <si>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</si>
  <si>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</si>
  <si>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</si>
  <si>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</si>
  <si>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</si>
  <si>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</si>
  <si>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</si>
  <si>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</si>
  <si>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</si>
  <si>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</si>
  <si>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</si>
  <si>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</si>
  <si>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</si>
  <si>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</si>
  <si>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</si>
  <si>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</si>
  <si>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</si>
  <si>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</si>
  <si>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</si>
  <si>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</si>
  <si>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</si>
  <si>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</si>
  <si>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</si>
  <si>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</si>
  <si>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</si>
  <si>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</si>
  <si>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</si>
  <si>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</si>
  <si>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</si>
  <si>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</si>
  <si>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</si>
  <si>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</si>
  <si>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</si>
  <si>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</si>
  <si>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</si>
  <si>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</si>
  <si>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</si>
  <si>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</si>
  <si>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</si>
  <si>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</si>
  <si>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</si>
  <si>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</si>
  <si>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</si>
  <si>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</si>
  <si>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</si>
  <si>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</si>
  <si>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</si>
  <si>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</si>
  <si>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</si>
  <si>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</si>
  <si>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</si>
  <si>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</si>
  <si>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</si>
  <si>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</si>
  <si>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</si>
  <si>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</si>
  <si>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</si>
  <si>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</si>
  <si>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</si>
  <si>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</si>
  <si>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</si>
  <si>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</si>
  <si>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</si>
  <si>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</si>
  <si>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</si>
  <si>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</si>
  <si>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</si>
  <si>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</si>
  <si>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</si>
  <si>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</si>
  <si>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</si>
  <si>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</si>
  <si>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</si>
  <si>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</si>
  <si>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</si>
  <si>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</si>
  <si>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</si>
  <si>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</si>
  <si>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</si>
  <si>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</si>
  <si>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</si>
  <si>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</si>
  <si>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</si>
  <si>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</si>
  <si>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</si>
  <si>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</si>
  <si>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</si>
  <si>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</si>
  <si>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</si>
  <si>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</si>
  <si>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</si>
  <si>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</si>
  <si>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</si>
  <si>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</si>
  <si>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</si>
  <si>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</si>
  <si>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</si>
  <si>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</si>
  <si>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</si>
  <si>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</si>
  <si>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</si>
  <si>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</si>
  <si>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</si>
  <si>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</si>
  <si>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</si>
  <si>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</si>
  <si>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</si>
  <si>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</si>
  <si>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</si>
  <si>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</si>
  <si>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</si>
  <si>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</si>
  <si>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</si>
  <si>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</si>
  <si>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</si>
  <si>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</si>
  <si>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</si>
  <si>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</si>
  <si>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</si>
  <si>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</si>
  <si>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</si>
  <si>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</si>
  <si>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</si>
  <si>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</si>
  <si>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</si>
  <si>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</si>
  <si>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</si>
  <si>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</si>
  <si>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</si>
  <si>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</si>
  <si>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</si>
  <si>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</si>
  <si>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</si>
  <si>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</si>
  <si>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</si>
  <si>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</si>
  <si>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</si>
  <si>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</si>
  <si>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</si>
  <si>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</si>
  <si>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</si>
  <si>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</si>
  <si>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</si>
  <si>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</si>
  <si>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</si>
  <si>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</si>
  <si>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</si>
  <si>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</si>
  <si>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</si>
  <si>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</si>
  <si>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</si>
  <si>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</si>
  <si>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</si>
  <si>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</si>
  <si>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</si>
  <si>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</si>
  <si>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</si>
  <si>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</si>
  <si>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</si>
  <si>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</si>
  <si>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</si>
  <si>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</si>
  <si>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</si>
  <si>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</si>
  <si>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</si>
  <si>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</si>
  <si>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</si>
  <si>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</si>
  <si>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</si>
  <si>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</si>
  <si>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</si>
  <si>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</si>
  <si>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</si>
  <si>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</si>
  <si>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</si>
  <si>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</si>
  <si>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</si>
  <si>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</si>
  <si>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</si>
  <si>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</si>
  <si>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</si>
  <si>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</si>
  <si>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</si>
  <si>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</si>
  <si>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</si>
  <si>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</si>
  <si>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</si>
  <si>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</si>
  <si>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</si>
  <si>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</si>
  <si>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</si>
  <si>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</si>
  <si>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</si>
  <si>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</si>
  <si>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</si>
  <si>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</si>
  <si>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</si>
  <si>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</si>
  <si>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</si>
  <si>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</si>
  <si>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</si>
  <si>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</si>
  <si>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</si>
  <si>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</si>
  <si>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</si>
  <si>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</si>
  <si>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</si>
  <si>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</si>
  <si>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</si>
  <si>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</si>
  <si>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</si>
  <si>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</si>
  <si>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</si>
  <si>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</si>
  <si>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</si>
  <si>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</si>
  <si>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</si>
  <si>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</si>
  <si>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</si>
  <si>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</si>
  <si>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</si>
  <si>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</si>
  <si>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</si>
  <si>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</si>
  <si>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</si>
  <si>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</si>
  <si>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</si>
  <si>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</si>
  <si>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</si>
  <si>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</si>
  <si>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</si>
  <si>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</si>
  <si>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</si>
  <si>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</si>
  <si>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</si>
  <si>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</si>
  <si>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</si>
  <si>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</si>
  <si>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</si>
  <si>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</si>
  <si>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</si>
  <si>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</si>
  <si>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</si>
  <si>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</si>
  <si>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</si>
  <si>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</si>
  <si>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</si>
  <si>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</si>
  <si>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</si>
  <si>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</si>
  <si>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</si>
  <si>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</si>
  <si>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</si>
  <si>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</si>
  <si>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</si>
  <si>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</si>
  <si>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</si>
  <si>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</si>
  <si>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</si>
  <si>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</si>
  <si>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</si>
  <si>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</si>
  <si>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</si>
  <si>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</si>
  <si>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</si>
  <si>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</si>
  <si>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</si>
  <si>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</si>
  <si>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</si>
  <si>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</si>
  <si>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</si>
  <si>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</si>
  <si>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</si>
  <si>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</si>
  <si>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</si>
  <si>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</si>
  <si>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</si>
  <si>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</si>
  <si>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</si>
  <si>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</si>
  <si>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</si>
  <si>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</si>
  <si>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</si>
  <si>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</si>
  <si>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</si>
  <si>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</si>
  <si>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</si>
  <si>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</si>
  <si>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</si>
  <si>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</si>
  <si>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</si>
  <si>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</si>
  <si>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</si>
  <si>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</si>
  <si>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</si>
  <si>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</si>
  <si>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</si>
  <si>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</si>
  <si>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</si>
  <si>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</si>
  <si>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</si>
  <si>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</si>
  <si>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</si>
  <si>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</si>
  <si>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</si>
  <si>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</si>
  <si>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</si>
  <si>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</si>
  <si>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</si>
  <si>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</si>
  <si>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</si>
  <si>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</si>
  <si>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</si>
  <si>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</si>
  <si>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</si>
  <si>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</si>
  <si>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</si>
  <si>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</si>
  <si>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</si>
  <si>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</si>
  <si>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</si>
  <si>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</si>
  <si>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</si>
  <si>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</si>
  <si>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</si>
  <si>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</si>
  <si>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</si>
  <si>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</si>
  <si>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</si>
  <si>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</si>
  <si>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</si>
  <si>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</si>
  <si>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</si>
  <si>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</si>
  <si>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</si>
  <si>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</si>
  <si>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</si>
  <si>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</si>
  <si>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</si>
  <si>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</si>
  <si>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</si>
  <si>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</si>
  <si>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</si>
  <si>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</si>
  <si>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</si>
  <si>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</si>
  <si>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</si>
  <si>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</si>
  <si>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</si>
  <si>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</si>
  <si>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</si>
  <si>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</si>
  <si>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</si>
  <si>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</si>
  <si>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</si>
  <si>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</si>
  <si>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</si>
  <si>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</si>
  <si>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</si>
  <si>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</si>
  <si>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</si>
  <si>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</si>
  <si>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</si>
  <si>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</si>
  <si>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</si>
  <si>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</si>
  <si>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</si>
  <si>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</si>
  <si>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</si>
  <si>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</si>
  <si>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</si>
  <si>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</si>
  <si>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</si>
  <si>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</si>
  <si>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</si>
  <si>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</si>
  <si>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</si>
  <si>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</si>
  <si>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</si>
  <si>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</si>
  <si>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</si>
  <si>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</si>
  <si>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</si>
  <si>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</si>
  <si>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</si>
  <si>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</si>
  <si>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</si>
  <si>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</si>
  <si>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</si>
  <si>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</si>
  <si>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</si>
  <si>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</si>
  <si>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</si>
  <si>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</si>
  <si>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</si>
  <si>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</si>
  <si>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</si>
  <si>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</si>
  <si>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</si>
  <si>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</si>
  <si>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</si>
  <si>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</si>
  <si>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</si>
  <si>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</si>
  <si>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</si>
  <si>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</si>
  <si>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</si>
  <si>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</si>
  <si>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</si>
  <si>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</si>
  <si>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</si>
  <si>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</si>
  <si>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</si>
  <si>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</si>
  <si>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</si>
  <si>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</si>
  <si>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</si>
  <si>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</si>
  <si>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</si>
  <si>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</si>
  <si>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</si>
  <si>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</si>
  <si>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</si>
  <si>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</si>
  <si>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</si>
  <si>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</si>
  <si>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</si>
  <si>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</si>
  <si>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</si>
  <si>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</si>
  <si>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</si>
  <si>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</si>
  <si>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</si>
  <si>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</si>
  <si>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</si>
  <si>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</si>
  <si>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</si>
  <si>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</si>
  <si>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</si>
  <si>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</si>
  <si>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</si>
  <si>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</si>
  <si>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</si>
  <si>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</si>
  <si>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</si>
  <si>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</si>
  <si>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</si>
  <si>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</si>
  <si>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</si>
  <si>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</si>
  <si>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</si>
  <si>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</si>
  <si>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</si>
  <si>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</si>
  <si>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</si>
  <si>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</si>
  <si>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</si>
  <si>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</si>
  <si>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</si>
  <si>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</si>
  <si>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</si>
  <si>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</si>
  <si>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</si>
  <si>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</si>
  <si>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</si>
  <si>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</si>
  <si>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</si>
  <si>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</si>
  <si>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</si>
  <si>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</si>
  <si>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</si>
  <si>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</si>
  <si>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</si>
  <si>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</si>
  <si>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</si>
  <si>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</si>
  <si>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</si>
  <si>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</si>
  <si>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</si>
  <si>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</si>
  <si>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</si>
  <si>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</si>
  <si>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</si>
  <si>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</si>
  <si>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</si>
  <si>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</si>
  <si>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</si>
  <si>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</si>
  <si>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</si>
  <si>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</si>
  <si>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</si>
  <si>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</si>
  <si>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</si>
  <si>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</si>
  <si>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</si>
  <si>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</si>
  <si>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</si>
  <si>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</si>
  <si>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</si>
  <si>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</si>
  <si>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</si>
  <si>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</si>
  <si>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</si>
  <si>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</si>
  <si>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</si>
  <si>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</si>
  <si>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</si>
  <si>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</si>
  <si>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</si>
  <si>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</si>
  <si>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</si>
  <si>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</si>
  <si>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</si>
  <si>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</si>
  <si>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</si>
  <si>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</si>
  <si>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</si>
  <si>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</si>
  <si>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</si>
  <si>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</si>
  <si>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</si>
  <si>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</si>
  <si>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</si>
  <si>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</si>
  <si>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</si>
  <si>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</si>
  <si>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</si>
  <si>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</si>
  <si>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</si>
  <si>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</si>
  <si>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</si>
  <si>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</si>
  <si>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</si>
  <si>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</si>
  <si>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</si>
  <si>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</si>
  <si>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</si>
  <si>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</si>
  <si>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</si>
  <si>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</si>
  <si>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</si>
  <si>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</si>
  <si>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</si>
  <si>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</si>
  <si>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</si>
  <si>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</si>
  <si>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</si>
  <si>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</si>
  <si>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</si>
  <si>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</si>
  <si>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</si>
  <si>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</si>
  <si>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</si>
  <si>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</si>
  <si>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</si>
  <si>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</si>
  <si>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</si>
  <si>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</si>
  <si>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</si>
  <si>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</si>
  <si>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</si>
  <si>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</si>
  <si>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</si>
  <si>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</si>
  <si>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</si>
  <si>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</si>
  <si>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</si>
  <si>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</si>
  <si>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</si>
  <si>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</si>
  <si>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</si>
  <si>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</si>
  <si>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</si>
  <si>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</si>
  <si>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</si>
  <si>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</si>
  <si>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</si>
  <si>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</si>
  <si>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</si>
  <si>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</si>
  <si>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</si>
  <si>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</si>
  <si>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</si>
  <si>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</si>
  <si>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</si>
  <si>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</si>
  <si>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</si>
  <si>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</si>
  <si>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</si>
  <si>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</si>
  <si>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</si>
  <si>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</si>
  <si>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</si>
  <si>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</si>
  <si>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</si>
  <si>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</si>
  <si>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</si>
  <si>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</si>
  <si>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</si>
  <si>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</si>
  <si>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</si>
  <si>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</si>
  <si>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</si>
  <si>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</si>
  <si>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</si>
  <si>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</si>
  <si>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</si>
  <si>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</si>
  <si>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</si>
  <si>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</si>
  <si>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</si>
  <si>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</si>
  <si>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</si>
  <si>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</si>
  <si>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</si>
  <si>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</si>
  <si>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</si>
  <si>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</si>
  <si>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</si>
  <si>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</si>
  <si>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</si>
  <si>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</si>
  <si>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</si>
  <si>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</si>
  <si>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</si>
  <si>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</si>
  <si>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</si>
  <si>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</si>
  <si>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</si>
  <si>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</si>
  <si>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</si>
  <si>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</si>
  <si>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</si>
  <si>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</si>
  <si>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</si>
  <si>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</si>
  <si>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</si>
  <si>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</si>
  <si>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</si>
  <si>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</si>
  <si>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</si>
  <si>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</si>
  <si>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</si>
  <si>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</si>
  <si>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</si>
  <si>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</si>
  <si>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</si>
  <si>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</si>
  <si>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</si>
  <si>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</si>
  <si>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</si>
  <si>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</si>
  <si>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</si>
  <si>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</si>
  <si>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</si>
  <si>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</si>
  <si>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</si>
  <si>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</si>
  <si>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</si>
  <si>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</si>
  <si>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</si>
  <si>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</si>
  <si>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</si>
  <si>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</si>
  <si>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</si>
  <si>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</si>
  <si>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</si>
  <si>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</si>
  <si>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</si>
  <si>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</si>
  <si>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</si>
  <si>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</si>
  <si>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</si>
  <si>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</si>
  <si>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</si>
  <si>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</si>
  <si>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</si>
  <si>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</si>
  <si>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</si>
  <si>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</si>
  <si>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</si>
  <si>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</si>
  <si>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</si>
  <si>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</si>
  <si>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</si>
  <si>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</si>
  <si>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</si>
  <si>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</si>
  <si>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</si>
  <si>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</si>
  <si>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</si>
  <si>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</si>
  <si>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</si>
  <si>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</si>
  <si>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</si>
  <si>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</si>
  <si>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</si>
  <si>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</si>
  <si>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</si>
  <si>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</si>
  <si>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</si>
  <si>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</si>
  <si>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</si>
  <si>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</si>
  <si>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</si>
  <si>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</si>
  <si>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</si>
  <si>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</si>
  <si>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</si>
  <si>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</si>
  <si>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</si>
  <si>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</si>
  <si>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</si>
  <si>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</si>
  <si>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</si>
  <si>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</si>
  <si>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</si>
  <si>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</si>
  <si>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</si>
  <si>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</si>
  <si>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</si>
  <si>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</si>
  <si>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</si>
  <si>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</si>
  <si>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</si>
  <si>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</si>
  <si>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</si>
  <si>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</si>
  <si>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</si>
  <si>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</si>
  <si>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</si>
  <si>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</si>
  <si>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</si>
  <si>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</si>
  <si>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</si>
  <si>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</si>
  <si>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</si>
  <si>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</si>
  <si>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</si>
  <si>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</si>
  <si>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</si>
  <si>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</si>
  <si>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</si>
  <si>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</si>
  <si>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</si>
  <si>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</si>
  <si>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</si>
  <si>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</si>
  <si>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</si>
  <si>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</si>
  <si>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</si>
  <si>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</si>
  <si>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</si>
  <si>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</si>
  <si>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</si>
  <si>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</si>
  <si>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</si>
  <si>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</si>
  <si>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</si>
  <si>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</si>
  <si>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</si>
  <si>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</si>
  <si>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</si>
  <si>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</si>
  <si>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</si>
  <si>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</si>
  <si>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</si>
  <si>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</si>
  <si>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</si>
  <si>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</si>
  <si>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</si>
  <si>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</si>
  <si>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</si>
  <si>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</si>
  <si>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</si>
  <si>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</si>
  <si>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</si>
  <si>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</si>
  <si>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</si>
  <si>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</si>
  <si>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</si>
  <si>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</si>
  <si>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</si>
  <si>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</si>
  <si>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</si>
  <si>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</si>
  <si>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</si>
  <si>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</si>
  <si>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</si>
  <si>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</si>
  <si>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</si>
  <si>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</si>
  <si>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</si>
  <si>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</si>
  <si>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</si>
  <si>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</si>
  <si>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</si>
  <si>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</si>
  <si>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</si>
  <si>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</si>
  <si>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</si>
  <si>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</si>
  <si>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</si>
  <si>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</si>
  <si>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</si>
  <si>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</si>
  <si>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</si>
  <si>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</si>
  <si>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</si>
  <si>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</si>
  <si>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</si>
  <si>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</si>
  <si>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</si>
  <si>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</si>
  <si>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</si>
  <si>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</si>
  <si>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</si>
  <si>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</si>
  <si>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</si>
  <si>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</si>
  <si>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</si>
  <si>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</si>
  <si>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</si>
  <si>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</si>
  <si>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</si>
  <si>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</si>
  <si>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</si>
  <si>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</si>
  <si>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</si>
  <si>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</si>
  <si>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</si>
  <si>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</si>
  <si>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</si>
  <si>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</si>
  <si>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</si>
  <si>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</si>
  <si>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</si>
  <si>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</si>
  <si>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</si>
  <si>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</si>
  <si>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</si>
  <si>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</si>
  <si>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</si>
  <si>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</si>
  <si>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</si>
  <si>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</si>
  <si>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</si>
  <si>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</si>
  <si>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</si>
  <si>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</si>
  <si>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</si>
  <si>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</si>
  <si>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</si>
  <si>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</si>
  <si>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</si>
  <si>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</si>
  <si>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</si>
  <si>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</si>
  <si>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</si>
  <si>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</si>
  <si>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</si>
  <si>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</si>
  <si>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</si>
  <si>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</si>
  <si>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</si>
  <si>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</si>
  <si>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</si>
  <si>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</si>
  <si>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</si>
  <si>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</si>
  <si>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</si>
  <si>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</si>
  <si>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</si>
  <si>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</si>
  <si>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</si>
  <si>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</si>
  <si>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</si>
  <si>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</si>
  <si>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</si>
  <si>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</si>
  <si>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</si>
  <si>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</si>
  <si>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</si>
  <si>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</si>
  <si>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</si>
  <si>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</si>
  <si>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</si>
  <si>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</si>
  <si>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</si>
  <si>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</si>
  <si>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</si>
  <si>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</si>
  <si>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</si>
  <si>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</si>
  <si>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</si>
  <si>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</si>
  <si>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</si>
  <si>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</si>
  <si>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</si>
  <si>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</si>
  <si>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</si>
  <si>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</si>
  <si>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</si>
  <si>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</si>
  <si>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</si>
  <si>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</si>
  <si>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</si>
  <si>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</si>
  <si>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</si>
  <si>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</si>
  <si>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</si>
  <si>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</si>
  <si>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</si>
  <si>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</si>
  <si>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</si>
  <si>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</si>
  <si>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</si>
  <si>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</si>
  <si>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</si>
  <si>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</si>
  <si>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</si>
  <si>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</si>
  <si>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</si>
  <si>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</si>
  <si>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</si>
  <si>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</si>
  <si>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</si>
  <si>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</si>
  <si>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</si>
  <si>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</si>
  <si>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</si>
  <si>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</si>
  <si>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</si>
  <si>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</si>
  <si>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</si>
  <si>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</si>
  <si>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</si>
  <si>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</si>
  <si>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</si>
  <si>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</si>
  <si>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</si>
  <si>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</si>
  <si>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</si>
  <si>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</si>
  <si>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</si>
  <si>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</si>
  <si>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</si>
  <si>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</si>
  <si>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</si>
  <si>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</si>
  <si>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</si>
  <si>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</si>
  <si>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</si>
  <si>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</si>
  <si>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</si>
  <si>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</si>
  <si>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</si>
  <si>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</si>
  <si>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</si>
  <si>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</si>
  <si>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</si>
  <si>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</si>
  <si>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</si>
  <si>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</si>
  <si>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</si>
  <si>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</si>
  <si>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</si>
  <si>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</si>
  <si>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</si>
  <si>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</si>
  <si>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</si>
  <si>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</si>
  <si>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</si>
  <si>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</si>
  <si>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</si>
  <si>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</si>
  <si>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</si>
  <si>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</si>
  <si>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</si>
  <si>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</si>
  <si>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</si>
  <si>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</si>
  <si>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</si>
  <si>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</si>
  <si>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</si>
  <si>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</si>
  <si>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</si>
  <si>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</si>
  <si>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</si>
  <si>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</si>
  <si>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</si>
  <si>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</si>
  <si>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</si>
  <si>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</si>
  <si>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</si>
  <si>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</si>
  <si>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</si>
  <si>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</si>
  <si>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</si>
  <si>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</si>
  <si>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</si>
  <si>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</si>
  <si>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</si>
  <si>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</si>
  <si>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</si>
  <si>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</si>
  <si>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</si>
  <si>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</si>
  <si>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</si>
  <si>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</si>
  <si>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</si>
  <si>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</si>
  <si>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</si>
  <si>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</si>
  <si>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</si>
  <si>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</si>
  <si>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</si>
  <si>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</si>
  <si>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</si>
  <si>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</si>
  <si>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</si>
  <si>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</si>
  <si>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</si>
  <si>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</si>
  <si>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</si>
  <si>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</si>
  <si>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</si>
  <si>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</si>
  <si>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</si>
  <si>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</si>
  <si>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</si>
  <si>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</si>
  <si>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</si>
  <si>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</si>
  <si>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</si>
  <si>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</si>
  <si>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</si>
  <si>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</si>
  <si>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</si>
  <si>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</si>
  <si>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</si>
  <si>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</si>
  <si>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</si>
  <si>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</si>
  <si>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</si>
  <si>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</si>
  <si>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</si>
  <si>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</si>
  <si>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</si>
  <si>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</si>
  <si>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</si>
  <si>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</si>
  <si>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</si>
  <si>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</si>
  <si>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</si>
  <si>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</si>
  <si>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</si>
  <si>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</si>
  <si>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</si>
  <si>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</si>
  <si>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</si>
  <si>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</si>
  <si>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</si>
  <si>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</si>
  <si>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</si>
  <si>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</si>
  <si>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</si>
  <si>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</si>
  <si>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</si>
  <si>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</si>
  <si>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</si>
  <si>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</si>
  <si>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</si>
  <si>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</si>
  <si>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</si>
  <si>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</si>
  <si>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</si>
  <si>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</si>
  <si>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</si>
  <si>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</si>
  <si>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</si>
  <si>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</si>
  <si>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</si>
  <si>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</si>
  <si>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</si>
  <si>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</si>
  <si>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</si>
  <si>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</si>
  <si>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</si>
  <si>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</si>
  <si>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</si>
  <si>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</si>
  <si>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</si>
  <si>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</si>
  <si>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</si>
  <si>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</si>
  <si>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</si>
  <si>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</si>
  <si>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</si>
  <si>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</si>
  <si>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</si>
  <si>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</si>
  <si>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</si>
  <si>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</si>
  <si>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</si>
  <si>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</si>
  <si>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</si>
  <si>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</si>
  <si>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</si>
  <si>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</si>
  <si>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</si>
  <si>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</si>
  <si>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</si>
  <si>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</si>
  <si>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</si>
  <si>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</si>
  <si>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</si>
  <si>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</si>
  <si>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</si>
  <si>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</si>
  <si>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</si>
  <si>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</si>
  <si>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</si>
  <si>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</si>
  <si>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</si>
  <si>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</si>
  <si>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</si>
  <si>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</si>
  <si>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</si>
  <si>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</si>
  <si>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</si>
  <si>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</si>
  <si>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</si>
  <si>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</si>
  <si>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</si>
  <si>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</si>
  <si>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</si>
  <si>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</si>
  <si>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</si>
  <si>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</si>
  <si>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</si>
  <si>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</si>
  <si>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</si>
  <si>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</si>
  <si>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</si>
  <si>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</si>
  <si>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</si>
  <si>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</si>
  <si>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</si>
  <si>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</si>
  <si>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</si>
  <si>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</si>
  <si>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</si>
  <si>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</si>
  <si>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</si>
  <si>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</si>
  <si>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</si>
  <si>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</si>
  <si>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</si>
  <si>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</si>
  <si>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</si>
  <si>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</si>
  <si>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</si>
  <si>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</si>
  <si>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</si>
  <si>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</si>
  <si>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</si>
  <si>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</si>
  <si>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</si>
  <si>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</si>
  <si>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</si>
  <si>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</si>
  <si>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</si>
  <si>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</si>
  <si>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</si>
  <si>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</si>
  <si>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</si>
  <si>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</si>
  <si>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</si>
  <si>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</si>
  <si>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</si>
  <si>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</si>
  <si>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</si>
  <si>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</si>
  <si>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</si>
  <si>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</si>
  <si>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</si>
  <si>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</si>
  <si>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</si>
  <si>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</si>
  <si>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</si>
  <si>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</si>
  <si>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</si>
  <si>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</si>
  <si>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</si>
  <si>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</si>
  <si>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</si>
  <si>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</si>
  <si>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</si>
  <si>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</si>
  <si>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</si>
  <si>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</si>
  <si>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</si>
  <si>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</si>
  <si>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</si>
  <si>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</si>
  <si>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</si>
  <si>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</si>
  <si>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</si>
  <si>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</si>
  <si>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</si>
  <si>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</si>
  <si>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</si>
  <si>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</si>
  <si>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</si>
  <si>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</si>
  <si>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</si>
  <si>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</si>
  <si>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</si>
  <si>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</si>
  <si>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</si>
  <si>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</si>
  <si>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</si>
  <si>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</si>
  <si>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</si>
  <si>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</si>
  <si>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</si>
  <si>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</si>
  <si>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</si>
  <si>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</si>
  <si>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</si>
  <si>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</si>
  <si>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</si>
  <si>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</si>
  <si>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</si>
  <si>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</si>
  <si>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</si>
  <si>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</si>
  <si>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</si>
  <si>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</si>
  <si>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</si>
  <si>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</si>
  <si>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</si>
  <si>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</si>
  <si>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</si>
  <si>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</si>
  <si>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</si>
  <si>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</si>
  <si>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</si>
  <si>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</si>
  <si>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</si>
  <si>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</si>
  <si>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</si>
  <si>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</si>
  <si>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</si>
  <si>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</si>
  <si>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</si>
  <si>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</si>
  <si>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</si>
  <si>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</si>
  <si>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</si>
  <si>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</si>
  <si>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</si>
  <si>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</si>
  <si>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</si>
  <si>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</si>
  <si>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</si>
  <si>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</si>
  <si>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</si>
  <si>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</si>
  <si>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</si>
  <si>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</si>
  <si>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</si>
  <si>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</si>
  <si>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</si>
  <si>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</si>
  <si>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</si>
  <si>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</si>
  <si>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</si>
  <si>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</si>
  <si>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</si>
  <si>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</si>
  <si>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</si>
  <si>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</si>
  <si>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</si>
  <si>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</si>
  <si>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</si>
  <si>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</si>
  <si>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</si>
  <si>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</si>
  <si>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</si>
  <si>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</si>
  <si>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</si>
  <si>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</si>
  <si>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</si>
  <si>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</si>
  <si>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</si>
  <si>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</si>
  <si>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</si>
  <si>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</si>
  <si>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</si>
  <si>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</si>
  <si>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</si>
  <si>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</si>
  <si>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</si>
  <si>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</si>
  <si>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</si>
  <si>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</si>
  <si>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</si>
  <si>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</si>
  <si>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</si>
  <si>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</si>
  <si>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</si>
  <si>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</si>
  <si>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</si>
  <si>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</si>
  <si>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</si>
  <si>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</si>
  <si>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</si>
  <si>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</si>
  <si>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</si>
  <si>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</si>
  <si>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</si>
  <si>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</si>
  <si>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</si>
  <si>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</si>
  <si>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</si>
  <si>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</si>
  <si>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</si>
  <si>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</si>
  <si>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</si>
  <si>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</si>
  <si>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</si>
  <si>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</si>
  <si>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</si>
  <si>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</si>
  <si>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</si>
  <si>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</si>
  <si>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</si>
  <si>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</si>
  <si>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</si>
  <si>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</si>
  <si>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</si>
  <si>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</si>
  <si>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</si>
  <si>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</si>
  <si>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</si>
  <si>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</si>
  <si>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</si>
  <si>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</si>
  <si>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</si>
  <si>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</si>
  <si>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</si>
  <si>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</si>
  <si>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</si>
  <si>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</si>
  <si>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</si>
  <si>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</si>
  <si>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</si>
  <si>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</si>
  <si>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</si>
  <si>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</si>
  <si>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</si>
  <si>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</si>
  <si>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</si>
  <si>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</si>
  <si>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</si>
  <si>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</si>
  <si>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</si>
  <si>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</si>
  <si>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</si>
  <si>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</si>
  <si>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</si>
  <si>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</si>
  <si>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</si>
  <si>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</si>
  <si>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</si>
  <si>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</si>
  <si>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</si>
  <si>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</si>
  <si>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</si>
  <si>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</si>
  <si>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</si>
  <si>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</si>
  <si>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</si>
  <si>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</si>
  <si>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</si>
  <si>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</si>
  <si>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</si>
  <si>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</si>
  <si>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</si>
  <si>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</si>
  <si>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</si>
  <si>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</si>
  <si>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</si>
  <si>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</si>
  <si>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</si>
  <si>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</si>
  <si>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</si>
  <si>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</si>
  <si>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</si>
  <si>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</si>
  <si>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</si>
  <si>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</si>
  <si>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</si>
  <si>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</si>
  <si>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</si>
  <si>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</si>
  <si>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</si>
  <si>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</si>
  <si>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</si>
  <si>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</si>
  <si>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</si>
  <si>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</si>
  <si>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</si>
  <si>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</si>
  <si>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</si>
  <si>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</si>
  <si>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</si>
  <si>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</si>
  <si>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</si>
  <si>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</si>
  <si>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</si>
  <si>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</si>
  <si>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</si>
  <si>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</si>
  <si>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</si>
  <si>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</si>
  <si>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</si>
  <si>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</si>
  <si>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</si>
  <si>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</si>
  <si>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</si>
  <si>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</si>
  <si>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</si>
  <si>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</si>
  <si>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</si>
  <si>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</si>
  <si>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</si>
  <si>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</si>
  <si>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</si>
  <si>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</si>
  <si>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</si>
  <si>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</si>
  <si>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</si>
  <si>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</si>
  <si>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</si>
  <si>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</si>
  <si>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</si>
  <si>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</si>
  <si>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</si>
  <si>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</si>
  <si>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</si>
  <si>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</si>
  <si>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</si>
  <si>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</si>
  <si>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</si>
  <si>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</si>
  <si>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</si>
  <si>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</si>
  <si>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</si>
  <si>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</si>
  <si>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</si>
  <si>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</si>
  <si>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</si>
  <si>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</si>
  <si>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</si>
  <si>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</si>
  <si>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</si>
  <si>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</si>
  <si>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</si>
  <si>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</si>
  <si>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</si>
  <si>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</si>
  <si>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</si>
  <si>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</si>
  <si>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</si>
  <si>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</si>
  <si>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</si>
  <si>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</si>
  <si>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</si>
  <si>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</si>
  <si>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</si>
  <si>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</si>
  <si>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</si>
  <si>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</si>
  <si>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</si>
  <si>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</si>
  <si>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</si>
  <si>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</si>
  <si>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</si>
  <si>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</si>
  <si>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</si>
  <si>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</si>
  <si>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</si>
  <si>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</si>
  <si>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</si>
  <si>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</si>
  <si>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</si>
  <si>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</si>
  <si>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</si>
  <si>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</si>
  <si>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</si>
  <si>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</si>
  <si>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</si>
  <si>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</si>
  <si>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</si>
  <si>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</si>
  <si>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</si>
  <si>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</si>
  <si>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</si>
  <si>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</si>
  <si>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</si>
  <si>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</si>
  <si>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</si>
  <si>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</si>
  <si>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</si>
  <si>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</si>
  <si>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</si>
  <si>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</si>
  <si>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</si>
  <si>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</si>
  <si>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</si>
  <si>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</si>
  <si>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</si>
  <si>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</si>
  <si>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</si>
  <si>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</si>
  <si>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</si>
  <si>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</si>
  <si>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</si>
  <si>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</si>
  <si>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</si>
  <si>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</si>
  <si>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</si>
  <si>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</si>
  <si>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</si>
  <si>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</si>
  <si>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</si>
  <si>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</si>
  <si>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</si>
  <si>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</si>
  <si>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</si>
  <si>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</si>
  <si>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</si>
  <si>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</si>
  <si>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</si>
  <si>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</si>
  <si>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</si>
  <si>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</si>
  <si>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</si>
  <si>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</si>
  <si>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</si>
  <si>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</si>
  <si>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</si>
  <si>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</si>
  <si>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</si>
  <si>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</si>
  <si>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</si>
  <si>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</si>
  <si>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</si>
  <si>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</si>
  <si>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</si>
  <si>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</si>
  <si>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</si>
  <si>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</si>
  <si>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</si>
  <si>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</si>
  <si>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</si>
  <si>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</si>
  <si>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</si>
  <si>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</si>
  <si>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</si>
  <si>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</si>
  <si>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</si>
  <si>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</si>
  <si>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</si>
  <si>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</si>
  <si>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</si>
  <si>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</si>
  <si>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</si>
  <si>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</si>
  <si>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</si>
  <si>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</si>
  <si>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</si>
  <si>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</si>
  <si>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</si>
  <si>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</si>
  <si>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</si>
  <si>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</si>
  <si>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</si>
  <si>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</si>
  <si>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</si>
  <si>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</si>
  <si>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</si>
  <si>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</si>
  <si>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</si>
  <si>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</si>
  <si>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</si>
  <si>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</si>
  <si>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</si>
  <si>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</si>
  <si>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</si>
  <si>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</si>
  <si>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</si>
  <si>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</si>
  <si>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</si>
  <si>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</si>
  <si>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</si>
  <si>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</si>
  <si>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</si>
  <si>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</si>
  <si>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</si>
  <si>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</si>
  <si>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</si>
  <si>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</si>
  <si>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</si>
  <si>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</si>
  <si>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</si>
  <si>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</si>
  <si>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</si>
  <si>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</si>
  <si>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</si>
  <si>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</si>
  <si>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</si>
  <si>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</si>
  <si>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</si>
  <si>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</si>
  <si>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</si>
  <si>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</si>
  <si>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</si>
  <si>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</si>
  <si>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</si>
  <si>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</si>
  <si>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</si>
  <si>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</si>
  <si>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</si>
  <si>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</si>
  <si>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</si>
  <si>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</si>
  <si>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</si>
  <si>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</si>
  <si>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</si>
  <si>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</si>
  <si>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</si>
  <si>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</si>
  <si>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</si>
  <si>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</si>
  <si>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</si>
  <si>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</si>
  <si>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</si>
  <si>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</si>
  <si>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</si>
  <si>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</si>
  <si>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</si>
  <si>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</si>
  <si>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</si>
  <si>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</si>
  <si>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</si>
  <si>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</si>
  <si>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</si>
  <si>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</si>
  <si>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</si>
  <si>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</si>
  <si>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</si>
  <si>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</si>
  <si>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</si>
  <si>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</si>
  <si>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</si>
  <si>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</si>
  <si>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</si>
  <si>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</si>
  <si>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</si>
  <si>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</si>
  <si>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</si>
  <si>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</si>
  <si>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</si>
  <si>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</si>
  <si>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</si>
  <si>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</si>
  <si>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</si>
  <si>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</si>
  <si>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</si>
  <si>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</si>
  <si>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</si>
  <si>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</si>
  <si>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</si>
  <si>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</si>
  <si>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</si>
  <si>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</si>
  <si>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</si>
  <si>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</si>
  <si>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</si>
  <si>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</si>
  <si>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</si>
  <si>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</si>
  <si>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</si>
  <si>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</si>
  <si>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</si>
  <si>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</si>
  <si>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</si>
  <si>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</si>
  <si>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</si>
  <si>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</si>
  <si>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</si>
  <si>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</si>
  <si>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</si>
  <si>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</si>
  <si>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</si>
  <si>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</si>
  <si>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</si>
  <si>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</si>
  <si>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</si>
  <si>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</si>
  <si>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</si>
  <si>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</si>
  <si>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</si>
  <si>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</si>
  <si>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</si>
  <si>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</si>
  <si>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</si>
  <si>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</si>
  <si>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</si>
  <si>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</si>
  <si>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</si>
  <si>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</si>
  <si>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</si>
  <si>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</si>
  <si>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</si>
  <si>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</si>
  <si>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</si>
  <si>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</si>
  <si>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</si>
  <si>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</si>
  <si>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</si>
  <si>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</si>
  <si>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</si>
  <si>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</si>
  <si>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</si>
  <si>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</si>
  <si>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</si>
  <si>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</si>
  <si>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</si>
  <si>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</si>
  <si>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</si>
  <si>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</si>
  <si>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</si>
  <si>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</si>
  <si>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</si>
  <si>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</si>
  <si>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</si>
  <si>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</si>
  <si>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</si>
  <si>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</si>
  <si>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</si>
  <si>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</si>
  <si>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</si>
  <si>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</si>
  <si>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</si>
  <si>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</si>
  <si>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</si>
  <si>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</si>
  <si>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</si>
  <si>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</si>
  <si>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</si>
  <si>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</si>
  <si>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</si>
  <si>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</si>
  <si>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</si>
  <si>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</si>
  <si>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</si>
  <si>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</si>
  <si>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</si>
  <si>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</si>
  <si>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</si>
  <si>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</si>
  <si>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</si>
  <si>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</si>
  <si>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</si>
  <si>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</si>
  <si>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</si>
  <si>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</si>
  <si>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</si>
  <si>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</si>
  <si>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</si>
  <si>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</si>
  <si>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</si>
  <si>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</si>
  <si>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</si>
  <si>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</si>
  <si>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</si>
  <si>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</si>
  <si>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</si>
  <si>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</si>
  <si>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</si>
  <si>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</si>
  <si>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</si>
  <si>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</si>
  <si>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</si>
  <si>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</si>
  <si>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</si>
  <si>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</si>
  <si>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</si>
  <si>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</si>
  <si>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</si>
  <si>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</si>
  <si>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</si>
  <si>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</si>
  <si>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</si>
  <si>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</si>
  <si>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</si>
  <si>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</si>
  <si>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</si>
  <si>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</si>
  <si>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</si>
  <si>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</si>
  <si>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</si>
  <si>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</si>
  <si>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</si>
  <si>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</si>
  <si>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</si>
  <si>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</si>
  <si>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</si>
  <si>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</si>
  <si>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</si>
  <si>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</si>
  <si>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</si>
  <si>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</si>
  <si>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</si>
  <si>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</si>
  <si>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</si>
  <si>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</si>
  <si>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</si>
  <si>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</si>
  <si>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</si>
  <si>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</si>
  <si>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</si>
  <si>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</si>
  <si>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</si>
  <si>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</si>
  <si>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</si>
  <si>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</si>
  <si>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</si>
  <si>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</si>
  <si>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</si>
  <si>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</si>
  <si>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</si>
  <si>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</si>
  <si>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</si>
  <si>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</si>
  <si>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</si>
  <si>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</si>
  <si>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</si>
  <si>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</si>
  <si>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</si>
  <si>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</si>
  <si>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</si>
  <si>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</si>
  <si>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</si>
  <si>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</si>
  <si>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</si>
  <si>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</si>
  <si>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</si>
  <si>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</si>
  <si>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</si>
  <si>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</si>
  <si>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</si>
  <si>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</si>
  <si>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</si>
  <si>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</si>
  <si>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</si>
  <si>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</si>
  <si>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</si>
  <si>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</si>
  <si>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</si>
  <si>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</si>
  <si>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</si>
  <si>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</si>
  <si>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</si>
  <si>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</si>
  <si>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</si>
  <si>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</si>
  <si>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</si>
  <si>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</si>
  <si>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</si>
  <si>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</si>
  <si>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</si>
  <si>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</si>
  <si>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</si>
  <si>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</si>
  <si>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</si>
  <si>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</si>
  <si>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</si>
  <si>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</si>
  <si>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</si>
  <si>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</si>
  <si>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</si>
  <si>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</si>
  <si>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</si>
  <si>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</si>
  <si>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</si>
  <si>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</si>
  <si>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</si>
  <si>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</si>
  <si>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</si>
  <si>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</si>
  <si>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</si>
  <si>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</si>
  <si>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</si>
  <si>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</si>
  <si>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</si>
  <si>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</si>
  <si>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</si>
  <si>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</si>
  <si>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</si>
  <si>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</si>
  <si>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</si>
  <si>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</si>
  <si>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</si>
  <si>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</si>
  <si>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</si>
  <si>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</si>
  <si>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</si>
  <si>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</si>
  <si>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</si>
  <si>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</si>
  <si>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</si>
  <si>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</si>
  <si>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</si>
  <si>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</si>
  <si>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</si>
  <si>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</si>
  <si>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</si>
  <si>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</si>
  <si>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</si>
  <si>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</si>
  <si>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</si>
  <si>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</si>
  <si>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</si>
  <si>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</si>
  <si>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</si>
  <si>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</si>
  <si>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</si>
  <si>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</si>
  <si>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</si>
  <si>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</si>
  <si>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</si>
  <si>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</si>
  <si>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</si>
  <si>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</si>
  <si>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</si>
  <si>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</si>
  <si>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</si>
  <si>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</si>
  <si>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</si>
  <si>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</si>
  <si>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</si>
  <si>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</si>
  <si>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</si>
  <si>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</si>
  <si>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</si>
  <si>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</si>
  <si>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</si>
  <si>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</si>
  <si>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</si>
  <si>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</si>
  <si>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</si>
  <si>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</si>
  <si>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</si>
  <si>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</si>
  <si>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</si>
  <si>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</si>
  <si>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</si>
  <si>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</si>
  <si>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</si>
  <si>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</si>
  <si>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</si>
  <si>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</si>
  <si>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</si>
  <si>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</si>
  <si>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</si>
  <si>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</si>
  <si>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</si>
  <si>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</si>
  <si>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</si>
  <si>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</si>
  <si>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</si>
  <si>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</si>
  <si>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</si>
  <si>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</si>
  <si>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</si>
  <si>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</si>
  <si>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</si>
  <si>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</si>
  <si>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</si>
  <si>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</si>
  <si>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</si>
  <si>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</si>
  <si>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</si>
  <si>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</si>
  <si>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</si>
  <si>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</si>
  <si>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</si>
  <si>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</si>
  <si>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</si>
  <si>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</si>
  <si>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</si>
  <si>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</si>
  <si>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</si>
  <si>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</si>
  <si>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</si>
  <si>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</si>
  <si>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</si>
  <si>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</si>
  <si>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</si>
  <si>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</si>
  <si>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</si>
  <si>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</si>
  <si>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</si>
  <si>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</si>
  <si>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</si>
  <si>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</si>
  <si>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</si>
  <si>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</si>
  <si>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</si>
  <si>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</si>
  <si>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</si>
  <si>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</si>
  <si>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</si>
  <si>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</si>
  <si>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</si>
  <si>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</si>
  <si>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</si>
  <si>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</si>
  <si>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</si>
  <si>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</si>
  <si>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</si>
  <si>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</si>
  <si>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</si>
  <si>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</si>
  <si>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</si>
  <si>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</si>
  <si>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</si>
  <si>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</si>
  <si>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</si>
  <si>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</si>
  <si>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</si>
  <si>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</si>
  <si>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</si>
  <si>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</si>
  <si>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</si>
  <si>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</si>
  <si>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</si>
  <si>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</si>
  <si>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</si>
  <si>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</si>
  <si>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</si>
  <si>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</si>
  <si>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</si>
  <si>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</si>
  <si>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</si>
  <si>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</si>
  <si>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</si>
  <si>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</si>
  <si>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</si>
  <si>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</si>
  <si>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</si>
  <si>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</si>
  <si>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</si>
  <si>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</si>
  <si>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</si>
  <si>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</si>
  <si>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</si>
  <si>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</si>
  <si>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</si>
  <si>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</si>
  <si>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</si>
  <si>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</si>
  <si>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</si>
  <si>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</si>
  <si>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</si>
  <si>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</si>
  <si>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</si>
  <si>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</si>
  <si>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</si>
  <si>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</si>
  <si>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</si>
  <si>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</si>
  <si>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</si>
  <si>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</si>
  <si>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</si>
  <si>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</si>
  <si>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</si>
  <si>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</si>
  <si>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</si>
  <si>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</si>
  <si>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</si>
  <si>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</si>
  <si>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</si>
  <si>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</si>
  <si>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</si>
  <si>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</si>
  <si>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</si>
  <si>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</si>
  <si>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</si>
  <si>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</si>
  <si>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</si>
  <si>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</si>
  <si>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</si>
  <si>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</si>
  <si>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</si>
  <si>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</si>
  <si>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</si>
  <si>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</si>
  <si>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</si>
  <si>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</si>
  <si>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</si>
  <si>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</si>
  <si>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</si>
  <si>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</si>
  <si>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</si>
  <si>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</si>
  <si>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</si>
  <si>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</si>
  <si>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</si>
  <si>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</si>
  <si>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</si>
  <si>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</si>
  <si>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</si>
  <si>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</si>
  <si>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</si>
  <si>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</si>
  <si>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</si>
  <si>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</si>
  <si>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</si>
  <si>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</si>
  <si>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</si>
  <si>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</si>
  <si>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</si>
  <si>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</si>
  <si>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</si>
  <si>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</si>
  <si>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</si>
  <si>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</si>
  <si>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</si>
  <si>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</si>
  <si>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</si>
  <si>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</si>
  <si>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</si>
  <si>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</si>
  <si>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</si>
  <si>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</si>
  <si>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</si>
  <si>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</si>
  <si>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</si>
  <si>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</si>
  <si>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</si>
  <si>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</si>
  <si>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</si>
  <si>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</si>
  <si>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</si>
  <si>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</si>
  <si>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</si>
  <si>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</si>
  <si>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</si>
  <si>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</si>
  <si>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</si>
  <si>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</si>
  <si>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</si>
  <si>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</si>
  <si>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</si>
  <si>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</si>
  <si>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</si>
  <si>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</si>
  <si>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</si>
  <si>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</si>
  <si>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</si>
  <si>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</si>
  <si>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</si>
  <si>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</si>
  <si>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</si>
  <si>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</si>
  <si>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</si>
  <si>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</si>
  <si>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</si>
  <si>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</si>
  <si>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</si>
  <si>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</si>
  <si>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</si>
  <si>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</si>
  <si>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</si>
  <si>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</si>
  <si>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</si>
  <si>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</si>
  <si>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</si>
  <si>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</si>
  <si>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</si>
  <si>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</si>
  <si>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</si>
  <si>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</si>
  <si>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</si>
  <si>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</si>
  <si>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</si>
  <si>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</si>
  <si>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</si>
  <si>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</si>
  <si>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</si>
  <si>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</si>
  <si>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</si>
  <si>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</si>
  <si>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</si>
  <si>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</si>
  <si>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</si>
  <si>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</si>
  <si>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</si>
  <si>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</si>
  <si>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</si>
  <si>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</si>
  <si>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</si>
  <si>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</si>
  <si>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</si>
  <si>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</si>
  <si>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</si>
  <si>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</si>
  <si>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</si>
  <si>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</si>
  <si>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</si>
  <si>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</si>
  <si>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</si>
  <si>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</si>
  <si>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</si>
  <si>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</si>
  <si>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</si>
  <si>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</si>
  <si>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</si>
  <si>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</si>
  <si>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</si>
  <si>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</si>
  <si>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</si>
  <si>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</si>
  <si>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</si>
  <si>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</si>
  <si>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</si>
  <si>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</si>
  <si>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</si>
  <si>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</si>
  <si>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</si>
  <si>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</si>
  <si>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</si>
  <si>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</si>
  <si>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</si>
  <si>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</si>
  <si>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</si>
  <si>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</si>
  <si>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</si>
  <si>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</si>
  <si>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</si>
  <si>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</si>
  <si>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</si>
  <si>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</si>
  <si>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</si>
  <si>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</si>
  <si>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</si>
  <si>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</si>
  <si>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</si>
  <si>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</si>
  <si>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</si>
  <si>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</si>
  <si>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</si>
  <si>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</si>
  <si>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</si>
  <si>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</si>
  <si>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</si>
  <si>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</si>
  <si>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</si>
  <si>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</si>
  <si>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</si>
  <si>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</si>
  <si>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</si>
  <si>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</si>
  <si>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</si>
  <si>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</si>
  <si>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</si>
  <si>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</si>
  <si>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</si>
  <si>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</si>
  <si>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</si>
  <si>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</si>
  <si>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</si>
  <si>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</si>
  <si>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</si>
  <si>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</si>
  <si>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</si>
  <si>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</si>
  <si>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</si>
  <si>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</si>
  <si>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</si>
  <si>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</si>
  <si>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</si>
  <si>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</si>
  <si>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</si>
  <si>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</si>
  <si>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</si>
  <si>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</si>
  <si>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</si>
  <si>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</si>
  <si>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</si>
  <si>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</si>
  <si>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</si>
  <si>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</si>
  <si>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</si>
  <si>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</si>
  <si>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</si>
  <si>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</si>
  <si>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</si>
  <si>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</si>
  <si>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</si>
  <si>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</si>
  <si>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</si>
  <si>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</si>
  <si>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</si>
  <si>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</si>
  <si>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</si>
  <si>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</si>
  <si>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</si>
  <si>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</si>
  <si>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</si>
  <si>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</si>
  <si>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</si>
  <si>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</si>
  <si>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</si>
  <si>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</si>
  <si>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</si>
  <si>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</si>
  <si>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</si>
  <si>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</si>
  <si>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</si>
  <si>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</si>
  <si>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</si>
  <si>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</si>
  <si>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</si>
  <si>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</si>
  <si>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</si>
  <si>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</si>
  <si>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</si>
  <si>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</si>
  <si>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</si>
  <si>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</si>
  <si>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</si>
  <si>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</si>
  <si>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</si>
  <si>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</si>
  <si>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</si>
  <si>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</si>
  <si>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</si>
  <si>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</si>
  <si>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</si>
  <si>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</si>
  <si>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</si>
  <si>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</si>
  <si>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</si>
  <si>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</si>
  <si>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</si>
  <si>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</si>
  <si>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</si>
  <si>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</si>
  <si>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</si>
  <si>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</si>
  <si>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</si>
  <si>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</si>
  <si>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</si>
  <si>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</si>
  <si>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</si>
  <si>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</si>
  <si>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</si>
  <si>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</si>
  <si>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</si>
  <si>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</si>
  <si>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</si>
  <si>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</si>
  <si>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</si>
  <si>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</si>
  <si>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</si>
  <si>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</si>
  <si>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</si>
  <si>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</si>
  <si>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</si>
  <si>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</si>
  <si>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</si>
  <si>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</si>
  <si>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</si>
  <si>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</si>
  <si>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</si>
  <si>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</si>
  <si>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</si>
  <si>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</si>
  <si>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</si>
  <si>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</si>
  <si>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</si>
  <si>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</si>
  <si>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</si>
  <si>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</si>
  <si>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</si>
  <si>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</si>
  <si>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</si>
  <si>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</si>
  <si>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</si>
  <si>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</si>
  <si>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</si>
  <si>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</si>
  <si>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</si>
  <si>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</si>
  <si>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</si>
  <si>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</si>
  <si>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</si>
  <si>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</si>
  <si>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</si>
  <si>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</si>
  <si>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</si>
  <si>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</si>
  <si>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</si>
  <si>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</si>
  <si>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</si>
  <si>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</si>
  <si>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</si>
  <si>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</si>
  <si>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</si>
  <si>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</si>
  <si>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</si>
  <si>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</si>
  <si>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</si>
  <si>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</si>
  <si>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</si>
  <si>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</si>
  <si>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</si>
  <si>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</si>
  <si>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</si>
  <si>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</si>
  <si>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</si>
  <si>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</si>
  <si>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</si>
  <si>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</si>
  <si>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</si>
  <si>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</si>
  <si>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</si>
  <si>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</si>
  <si>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</si>
  <si>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</si>
  <si>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</si>
  <si>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</si>
  <si>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</si>
  <si>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</si>
  <si>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</si>
  <si>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</si>
  <si>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</si>
  <si>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</si>
  <si>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</si>
  <si>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</si>
  <si>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</si>
  <si>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</si>
  <si>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</si>
  <si>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</si>
  <si>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</si>
  <si>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</si>
  <si>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</si>
  <si>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</si>
  <si>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</si>
  <si>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</si>
  <si>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</si>
  <si>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</si>
  <si>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</si>
  <si>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</si>
  <si>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</si>
  <si>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</si>
  <si>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</si>
  <si>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</si>
  <si>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</si>
  <si>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</si>
  <si>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</si>
  <si>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</si>
  <si>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</si>
  <si>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</si>
  <si>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</si>
  <si>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</si>
  <si>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</si>
  <si>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</si>
  <si>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</si>
  <si>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</si>
  <si>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</si>
  <si>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</si>
  <si>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</si>
  <si>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</si>
  <si>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</si>
  <si>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</si>
  <si>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</si>
  <si>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</si>
  <si>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</si>
  <si>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</si>
  <si>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</si>
  <si>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</si>
  <si>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</si>
  <si>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</si>
  <si>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</si>
  <si>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</si>
  <si>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</si>
  <si>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</si>
  <si>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</si>
  <si>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</si>
  <si>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</si>
  <si>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</si>
  <si>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</si>
  <si>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</si>
  <si>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</si>
  <si>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</si>
  <si>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</si>
  <si>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</si>
  <si>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</si>
  <si>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</si>
  <si>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</si>
  <si>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</si>
  <si>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</si>
  <si>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</si>
  <si>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</si>
  <si>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</si>
  <si>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</si>
  <si>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</si>
  <si>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</si>
  <si>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</si>
  <si>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</si>
  <si>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</si>
  <si>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</si>
  <si>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</si>
  <si>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</si>
  <si>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</si>
  <si>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</si>
  <si>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</si>
  <si>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</si>
  <si>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</si>
  <si>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</si>
  <si>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</si>
  <si>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</si>
  <si>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</si>
  <si>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</si>
  <si>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</si>
  <si>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</si>
  <si>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</si>
  <si>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</si>
  <si>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</si>
  <si>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</si>
  <si>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</si>
  <si>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</si>
  <si>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</si>
  <si>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</si>
  <si>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</si>
  <si>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</si>
  <si>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</si>
  <si>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</si>
  <si>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</si>
  <si>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</si>
  <si>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</si>
  <si>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</si>
  <si>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</si>
  <si>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</si>
  <si>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</si>
  <si>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</si>
  <si>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</si>
  <si>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</si>
  <si>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</si>
  <si>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</si>
  <si>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</si>
  <si>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</si>
  <si>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</si>
  <si>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</si>
  <si>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</si>
  <si>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</si>
  <si>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</si>
  <si>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</si>
  <si>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</si>
  <si>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</si>
  <si>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</si>
  <si>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</si>
  <si>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</si>
  <si>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</si>
  <si>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</si>
  <si>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</si>
  <si>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</si>
  <si>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</si>
  <si>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</si>
  <si>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</si>
  <si>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</si>
  <si>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</si>
  <si>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</si>
  <si>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</si>
  <si>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</si>
  <si>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</si>
  <si>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</si>
  <si>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</si>
  <si>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</si>
  <si>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</si>
  <si>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</si>
  <si>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</si>
  <si>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</si>
  <si>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</si>
  <si>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</si>
  <si>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</si>
  <si>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</si>
  <si>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</si>
  <si>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</si>
  <si>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</si>
  <si>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</si>
  <si>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</si>
  <si>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</si>
  <si>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</si>
  <si>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</si>
  <si>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</si>
  <si>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</si>
  <si>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</si>
  <si>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</si>
  <si>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</si>
  <si>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</si>
  <si>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</si>
  <si>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</si>
  <si>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</si>
  <si>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</si>
  <si>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</si>
  <si>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</si>
  <si>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</si>
  <si>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</si>
  <si>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</si>
  <si>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</si>
  <si>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</si>
  <si>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</si>
  <si>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</si>
  <si>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</si>
  <si>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</si>
  <si>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</si>
  <si>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</si>
  <si>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</si>
  <si>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</si>
  <si>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</si>
  <si>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</si>
  <si>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</si>
  <si>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</si>
  <si>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</si>
  <si>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</si>
  <si>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</si>
  <si>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</si>
  <si>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</si>
  <si>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</si>
  <si>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</si>
  <si>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</si>
  <si>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</si>
  <si>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</si>
  <si>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</si>
  <si>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</si>
  <si>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</si>
  <si>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</si>
  <si>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</si>
  <si>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</si>
  <si>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</si>
  <si>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</si>
  <si>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</si>
  <si>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</si>
  <si>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</si>
  <si>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</si>
  <si>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</si>
  <si>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</si>
  <si>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</si>
  <si>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</si>
  <si>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</si>
  <si>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</si>
  <si>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</si>
  <si>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</si>
  <si>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</si>
  <si>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</si>
  <si>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</si>
  <si>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</si>
  <si>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</si>
  <si>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</si>
  <si>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</si>
  <si>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</si>
  <si>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</si>
  <si>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</si>
  <si>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</si>
  <si>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</si>
  <si>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</si>
  <si>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</si>
  <si>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</si>
  <si>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</si>
  <si>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</si>
  <si>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</si>
  <si>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</si>
  <si>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</si>
  <si>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</si>
  <si>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</si>
  <si>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</si>
  <si>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</si>
  <si>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</si>
  <si>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</si>
  <si>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</si>
  <si>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</si>
  <si>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</si>
  <si>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</si>
  <si>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</si>
  <si>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</si>
  <si>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</si>
  <si>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</si>
  <si>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</si>
  <si>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</si>
  <si>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</si>
  <si>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</si>
  <si>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</si>
  <si>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</si>
  <si>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</si>
  <si>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</si>
  <si>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</si>
  <si>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</si>
  <si>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</si>
  <si>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</si>
  <si>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</si>
  <si>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</si>
  <si>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</si>
  <si>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</si>
  <si>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</si>
  <si>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</si>
  <si>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</si>
  <si>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</si>
  <si>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</si>
  <si>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</si>
  <si>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</si>
  <si>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</si>
  <si>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</si>
  <si>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</si>
  <si>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</si>
  <si>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</si>
  <si>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</si>
  <si>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</si>
  <si>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</si>
  <si>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</si>
  <si>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</si>
  <si>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</si>
  <si>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</si>
  <si>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</si>
  <si>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</si>
  <si>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</si>
  <si>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</si>
  <si>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</si>
  <si>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</si>
  <si>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</si>
  <si>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</si>
  <si>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</si>
  <si>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</si>
  <si>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</si>
  <si>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</si>
  <si>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</si>
  <si>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</si>
  <si>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</si>
  <si>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</si>
  <si>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</si>
  <si>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</si>
  <si>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</si>
  <si>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</si>
  <si>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</si>
  <si>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</si>
  <si>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</si>
  <si>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</si>
  <si>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</si>
  <si>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</si>
  <si>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</si>
  <si>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</si>
  <si>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</si>
  <si>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</si>
  <si>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</si>
  <si>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</si>
  <si>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</si>
  <si>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</si>
  <si>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</si>
  <si>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</si>
  <si>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</si>
  <si>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</si>
  <si>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</si>
  <si>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</si>
  <si>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</si>
  <si>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</si>
  <si>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</si>
  <si>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</si>
  <si>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</si>
  <si>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</si>
  <si>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</si>
  <si>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</si>
  <si>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</si>
  <si>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</si>
  <si>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</si>
  <si>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</si>
  <si>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</si>
  <si>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</si>
  <si>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</si>
  <si>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</si>
  <si>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</si>
  <si>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</si>
  <si>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</si>
  <si>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</si>
  <si>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</si>
  <si>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</si>
  <si>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</si>
  <si>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</si>
  <si>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</si>
  <si>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</si>
  <si>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</si>
  <si>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</si>
  <si>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</si>
  <si>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</si>
  <si>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</si>
  <si>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</si>
  <si>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</si>
  <si>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</si>
  <si>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</si>
  <si>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</si>
  <si>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</si>
  <si>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</si>
  <si>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</si>
  <si>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</si>
  <si>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</si>
  <si>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</si>
  <si>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</si>
  <si>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</si>
  <si>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</si>
  <si>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</si>
  <si>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</si>
  <si>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</si>
  <si>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</si>
  <si>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</si>
  <si>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</si>
  <si>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</si>
  <si>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</si>
  <si>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</si>
  <si>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</si>
  <si>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</si>
  <si>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</si>
  <si>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</si>
  <si>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</si>
  <si>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</si>
  <si>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</si>
  <si>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</si>
  <si>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</si>
  <si>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</si>
  <si>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</si>
  <si>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</si>
  <si>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</si>
  <si>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</si>
  <si>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</si>
  <si>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</si>
  <si>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</si>
  <si>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</si>
  <si>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</si>
  <si>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</si>
  <si>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</si>
  <si>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</si>
  <si>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</si>
  <si>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</si>
  <si>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</si>
  <si>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</si>
  <si>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</si>
  <si>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</si>
  <si>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</si>
  <si>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</si>
  <si>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</si>
  <si>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</si>
  <si>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</si>
  <si>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</si>
  <si>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</si>
  <si>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</si>
  <si>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</si>
  <si>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</si>
  <si>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</si>
  <si>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</si>
  <si>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</si>
  <si>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</si>
  <si>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</si>
  <si>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</si>
  <si>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</si>
  <si>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</si>
  <si>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</si>
  <si>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</si>
  <si>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</si>
  <si>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</si>
  <si>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</si>
  <si>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</si>
  <si>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</si>
  <si>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</si>
  <si>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</si>
  <si>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</si>
  <si>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</si>
  <si>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</si>
  <si>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</si>
  <si>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</si>
  <si>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</si>
  <si>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</si>
  <si>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</si>
  <si>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</si>
  <si>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</si>
  <si>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</si>
  <si>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</si>
  <si>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</si>
  <si>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</si>
  <si>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</si>
  <si>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</si>
  <si>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</si>
  <si>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</si>
  <si>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</si>
  <si>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</si>
  <si>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</si>
  <si>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</si>
  <si>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</si>
  <si>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</si>
  <si>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</si>
  <si>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</si>
  <si>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</si>
  <si>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</si>
  <si>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</si>
  <si>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</si>
  <si>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</si>
  <si>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</si>
  <si>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</si>
  <si>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</si>
  <si>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</si>
  <si>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</si>
  <si>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</si>
  <si>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</si>
  <si>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</si>
  <si>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</si>
  <si>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</si>
  <si>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</si>
  <si>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</si>
  <si>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</si>
  <si>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</si>
  <si>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</si>
  <si>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</si>
  <si>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</si>
  <si>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</si>
  <si>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</si>
  <si>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</si>
  <si>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</si>
  <si>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</si>
  <si>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</si>
  <si>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</si>
  <si>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</si>
  <si>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</si>
  <si>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</si>
  <si>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</si>
  <si>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</si>
  <si>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</si>
  <si>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</si>
  <si>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</si>
  <si>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</si>
  <si>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</si>
  <si>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</si>
  <si>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</si>
  <si>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</si>
  <si>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</si>
  <si>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</si>
  <si>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</si>
  <si>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</si>
  <si>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</si>
  <si>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</si>
  <si>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</si>
  <si>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</si>
  <si>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</si>
  <si>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</si>
  <si>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</si>
  <si>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</si>
  <si>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</si>
  <si>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</si>
  <si>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</si>
  <si>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</si>
  <si>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</si>
  <si>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</si>
  <si>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</si>
  <si>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</si>
  <si>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</si>
  <si>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</si>
  <si>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</si>
  <si>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</si>
  <si>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</si>
  <si>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</si>
  <si>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</si>
  <si>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</si>
  <si>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</si>
  <si>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</si>
  <si>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</si>
  <si>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</si>
  <si>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</si>
  <si>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</si>
  <si>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</si>
  <si>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</si>
  <si>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</si>
  <si>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</si>
  <si>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</si>
  <si>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</si>
  <si>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</si>
  <si>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</si>
  <si>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</si>
  <si>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</si>
  <si>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</si>
  <si>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</si>
  <si>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</si>
  <si>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</si>
  <si>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</si>
  <si>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</si>
  <si>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</si>
  <si>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</si>
  <si>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</si>
  <si>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</si>
  <si>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</si>
  <si>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</si>
  <si>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</si>
  <si>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</si>
  <si>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</si>
  <si>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</si>
  <si>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</si>
  <si>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</si>
  <si>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</si>
  <si>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</si>
  <si>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</si>
  <si>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</si>
  <si>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</si>
  <si>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</si>
  <si>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</si>
  <si>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</si>
  <si>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</si>
  <si>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</si>
  <si>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</si>
  <si>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</si>
  <si>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</si>
  <si>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</si>
  <si>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</si>
  <si>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</si>
  <si>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</si>
  <si>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</si>
  <si>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</si>
  <si>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</si>
  <si>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</si>
  <si>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</si>
  <si>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</si>
  <si>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</si>
  <si>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</si>
  <si>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</si>
  <si>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</si>
  <si>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</si>
  <si>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</si>
  <si>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</si>
  <si>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</si>
  <si>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</si>
  <si>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</si>
  <si>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</si>
  <si>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</si>
  <si>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</si>
  <si>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</si>
  <si>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</si>
  <si>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</si>
  <si>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</si>
  <si>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</si>
  <si>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</si>
  <si>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</si>
  <si>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</si>
  <si>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</si>
  <si>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</si>
  <si>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</si>
  <si>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</si>
  <si>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</si>
  <si>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</si>
  <si>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</si>
  <si>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</si>
  <si>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</si>
  <si>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</si>
  <si>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</si>
  <si>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</si>
  <si>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</si>
  <si>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</si>
  <si>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</si>
  <si>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</si>
  <si>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</si>
  <si>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</si>
  <si>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</si>
  <si>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</si>
  <si>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</si>
  <si>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</si>
  <si>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</si>
  <si>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</si>
  <si>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</si>
  <si>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</si>
  <si>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</si>
  <si>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</si>
  <si>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</si>
  <si>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</si>
  <si>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</si>
  <si>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</si>
  <si>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</si>
  <si>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</si>
  <si>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</si>
  <si>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</si>
  <si>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</si>
  <si>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</si>
  <si>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</si>
  <si>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</si>
  <si>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</si>
  <si>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</si>
  <si>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</si>
  <si>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</si>
  <si>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</si>
  <si>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</si>
  <si>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</si>
  <si>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</si>
  <si>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</si>
  <si>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</si>
  <si>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</si>
  <si>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</si>
  <si>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</si>
  <si>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</si>
  <si>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</si>
  <si>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</si>
  <si>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</si>
  <si>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</si>
  <si>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</si>
  <si>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</si>
  <si>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</si>
  <si>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</si>
  <si>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</si>
  <si>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</si>
  <si>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</si>
  <si>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</si>
  <si>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</si>
  <si>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</si>
  <si>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</si>
  <si>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</si>
  <si>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</si>
  <si>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</si>
  <si>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</si>
  <si>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</si>
  <si>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</si>
  <si>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</si>
  <si>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</si>
  <si>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</si>
  <si>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</si>
  <si>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</si>
  <si>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</si>
  <si>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</si>
  <si>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</si>
  <si>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</si>
  <si>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</si>
  <si>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</si>
  <si>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</si>
  <si>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</si>
  <si>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</si>
  <si>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</si>
  <si>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</si>
  <si>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</si>
  <si>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</si>
  <si>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</si>
  <si>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</si>
  <si>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</si>
  <si>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</si>
  <si>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</si>
  <si>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</si>
  <si>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</si>
  <si>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</si>
  <si>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</si>
  <si>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</si>
  <si>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</si>
  <si>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</si>
  <si>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</si>
  <si>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</si>
  <si>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</si>
  <si>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</si>
  <si>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</si>
  <si>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</si>
  <si>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</si>
  <si>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</si>
  <si>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</si>
  <si>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</si>
  <si>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</si>
  <si>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</si>
  <si>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</si>
  <si>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</si>
  <si>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</si>
  <si>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</si>
  <si>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</si>
  <si>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</si>
  <si>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</si>
  <si>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</si>
  <si>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</si>
  <si>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</si>
  <si>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</si>
  <si>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</si>
  <si>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</si>
  <si>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</si>
  <si>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</si>
  <si>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</si>
  <si>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</si>
  <si>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</si>
  <si>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</si>
  <si>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</si>
  <si>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</si>
  <si>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</si>
  <si>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</si>
  <si>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</si>
  <si>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</si>
  <si>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</si>
  <si>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</si>
  <si>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</si>
  <si>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</si>
  <si>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</si>
  <si>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</si>
  <si>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</si>
  <si>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</si>
  <si>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</si>
  <si>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</si>
  <si>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</si>
  <si>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</si>
  <si>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</si>
  <si>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</si>
  <si>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</si>
  <si>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</si>
  <si>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</si>
  <si>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</si>
  <si>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</si>
  <si>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</si>
  <si>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</si>
  <si>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</si>
  <si>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</si>
  <si>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</si>
  <si>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</si>
  <si>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</si>
  <si>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</si>
  <si>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</si>
  <si>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</si>
  <si>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</si>
  <si>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</si>
  <si>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</si>
  <si>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</si>
  <si>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</si>
  <si>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</si>
  <si>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</si>
  <si>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</si>
  <si>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</si>
  <si>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</si>
  <si>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</si>
  <si>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</si>
  <si>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</si>
  <si>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</si>
  <si>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</si>
  <si>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</si>
  <si>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</si>
  <si>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</si>
  <si>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</si>
  <si>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</si>
  <si>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</si>
  <si>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</si>
  <si>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</si>
  <si>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</si>
  <si>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</si>
  <si>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</si>
  <si>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</si>
  <si>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</si>
  <si>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</si>
  <si>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</si>
  <si>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</si>
  <si>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</si>
  <si>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</si>
  <si>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</si>
  <si>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</si>
  <si>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</si>
  <si>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</si>
  <si>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</si>
  <si>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</si>
  <si>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</si>
  <si>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</si>
  <si>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</si>
  <si>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</si>
  <si>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</si>
  <si>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</si>
  <si>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</si>
  <si>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</si>
  <si>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</si>
  <si>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</si>
  <si>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</si>
  <si>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</si>
  <si>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</si>
  <si>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</si>
  <si>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</si>
  <si>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</si>
  <si>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</si>
  <si>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</si>
  <si>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</si>
  <si>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</si>
  <si>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</si>
  <si>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</si>
  <si>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</si>
  <si>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</si>
  <si>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</si>
  <si>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</si>
  <si>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</si>
  <si>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</si>
  <si>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</si>
  <si>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</si>
  <si>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</si>
  <si>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</si>
  <si>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</si>
  <si>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</si>
  <si>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</si>
  <si>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</si>
  <si>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</si>
  <si>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</si>
  <si>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</si>
  <si>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</si>
  <si>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</si>
  <si>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</si>
  <si>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</si>
  <si>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</si>
  <si>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</si>
  <si>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</si>
  <si>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</si>
  <si>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</si>
  <si>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</si>
  <si>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</si>
  <si>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</si>
  <si>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</si>
  <si>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</si>
  <si>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</si>
  <si>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</si>
  <si>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</si>
  <si>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</si>
  <si>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</si>
  <si>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</si>
  <si>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</si>
  <si>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</si>
  <si>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</si>
  <si>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</si>
  <si>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</si>
  <si>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</si>
  <si>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</si>
  <si>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</si>
  <si>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</si>
  <si>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</si>
  <si>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</si>
  <si>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</si>
  <si>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</si>
  <si>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</si>
  <si>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</si>
  <si>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</si>
  <si>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</si>
  <si>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</si>
  <si>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</si>
  <si>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</si>
  <si>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</si>
  <si>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</si>
  <si>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</si>
  <si>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</si>
  <si>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</si>
  <si>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</si>
  <si>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</si>
  <si>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</si>
  <si>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</si>
  <si>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</si>
  <si>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</si>
  <si>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</si>
  <si>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</si>
  <si>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</si>
  <si>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</si>
  <si>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</si>
  <si>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</si>
  <si>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</si>
  <si>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</si>
  <si>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</si>
  <si>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</si>
  <si>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</si>
  <si>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</si>
  <si>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</si>
  <si>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</si>
  <si>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</si>
  <si>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</si>
  <si>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</si>
  <si>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</si>
  <si>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</si>
  <si>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</si>
  <si>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</si>
  <si>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</si>
  <si>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</si>
  <si>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</si>
  <si>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</si>
  <si>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</si>
  <si>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</si>
  <si>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</si>
  <si>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</si>
  <si>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</si>
  <si>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</si>
  <si>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</si>
  <si>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</si>
  <si>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</si>
  <si>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</si>
  <si>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</si>
  <si>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</si>
  <si>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</si>
  <si>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</si>
  <si>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</si>
  <si>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</si>
  <si>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</si>
  <si>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</si>
  <si>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</si>
  <si>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</si>
  <si>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</si>
  <si>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</si>
  <si>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</si>
  <si>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</si>
  <si>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</si>
  <si>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</si>
  <si>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</si>
  <si>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</si>
  <si>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</si>
  <si>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</si>
  <si>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</si>
  <si>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</si>
  <si>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</si>
  <si>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</si>
  <si>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</si>
  <si>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</si>
  <si>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</si>
  <si>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</si>
  <si>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</si>
  <si>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</si>
  <si>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</si>
  <si>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</si>
  <si>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</si>
  <si>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</si>
  <si>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</si>
  <si>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</si>
  <si>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</si>
  <si>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</si>
  <si>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</si>
  <si>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</si>
  <si>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</si>
  <si>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</si>
  <si>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</si>
  <si>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</si>
  <si>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</si>
  <si>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</si>
  <si>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</si>
  <si>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</si>
  <si>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</si>
  <si>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</si>
  <si>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</si>
  <si>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</si>
  <si>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</si>
  <si>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</si>
  <si>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</si>
  <si>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</si>
  <si>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</si>
  <si>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</si>
  <si>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</si>
  <si>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</si>
  <si>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</si>
  <si>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</si>
  <si>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</si>
  <si>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</si>
  <si>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</si>
  <si>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</si>
  <si>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</si>
  <si>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</si>
  <si>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</si>
  <si>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</si>
  <si>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</si>
  <si>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</si>
  <si>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</si>
  <si>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</si>
  <si>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</si>
  <si>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</si>
  <si>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</si>
  <si>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</si>
  <si>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</si>
  <si>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</si>
  <si>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</si>
  <si>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</si>
  <si>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</si>
  <si>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</si>
  <si>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</si>
  <si>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</si>
  <si>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</si>
  <si>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</si>
  <si>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</si>
  <si>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</si>
  <si>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</si>
  <si>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</si>
  <si>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</si>
  <si>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</si>
  <si>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</si>
  <si>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</si>
  <si>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</si>
  <si>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</si>
  <si>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</si>
  <si>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</si>
  <si>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</si>
  <si>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</si>
  <si>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</si>
  <si>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</si>
  <si>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</si>
  <si>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</si>
  <si>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</si>
  <si>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</si>
  <si>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</si>
  <si>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</si>
  <si>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</si>
  <si>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</si>
  <si>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</si>
  <si>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</si>
  <si>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</si>
  <si>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</si>
  <si>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</si>
  <si>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</si>
  <si>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</si>
  <si>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</si>
  <si>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</si>
  <si>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</si>
  <si>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</si>
  <si>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</si>
  <si>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</si>
  <si>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</si>
  <si>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</si>
  <si>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</si>
  <si>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</si>
  <si>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</si>
  <si>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</si>
  <si>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</si>
  <si>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</si>
  <si>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</si>
  <si>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</si>
  <si>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</si>
  <si>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</si>
  <si>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</si>
  <si>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</si>
  <si>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</si>
  <si>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</si>
  <si>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</si>
  <si>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</si>
  <si>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</si>
  <si>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</si>
  <si>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</si>
  <si>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</si>
  <si>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</si>
  <si>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</si>
  <si>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</si>
  <si>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</si>
  <si>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</si>
  <si>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</si>
  <si>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</si>
  <si>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</si>
  <si>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</si>
  <si>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</si>
  <si>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</si>
  <si>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</si>
  <si>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</si>
  <si>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</si>
  <si>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</si>
  <si>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</si>
  <si>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</si>
  <si>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</si>
  <si>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</si>
  <si>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</si>
  <si>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</si>
  <si>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</si>
  <si>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</si>
  <si>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</si>
  <si>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</si>
  <si>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</si>
  <si>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</si>
  <si>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</si>
  <si>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</si>
  <si>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</si>
  <si>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</si>
  <si>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</si>
  <si>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</si>
  <si>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</si>
  <si>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</si>
  <si>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</si>
  <si>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</si>
  <si>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</si>
  <si>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</si>
  <si>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</si>
  <si>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</si>
  <si>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</si>
  <si>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</si>
  <si>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</si>
  <si>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</si>
  <si>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</si>
  <si>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</si>
  <si>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</si>
  <si>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</si>
  <si>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</si>
  <si>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</si>
  <si>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</si>
  <si>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</si>
  <si>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</si>
  <si>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</si>
  <si>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</si>
  <si>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</si>
  <si>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</si>
  <si>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</si>
  <si>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</si>
  <si>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</si>
  <si>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</si>
  <si>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</si>
  <si>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</si>
  <si>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</si>
  <si>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</si>
  <si>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</si>
  <si>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</si>
  <si>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</si>
  <si>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</si>
  <si>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</si>
  <si>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</si>
  <si>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</si>
  <si>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</si>
  <si>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</si>
  <si>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</si>
  <si>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</si>
  <si>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</si>
  <si>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</si>
  <si>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</si>
  <si>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</si>
  <si>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</si>
  <si>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</si>
  <si>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</si>
  <si>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</si>
  <si>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</si>
  <si>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</si>
  <si>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</si>
  <si>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</si>
  <si>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</si>
  <si>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</si>
  <si>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</si>
  <si>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</si>
  <si>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</si>
  <si>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</si>
  <si>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</si>
  <si>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</si>
  <si>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</si>
  <si>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</si>
  <si>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</si>
  <si>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</si>
  <si>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</si>
  <si>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</si>
  <si>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</si>
  <si>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</si>
  <si>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</si>
  <si>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</si>
  <si>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</si>
  <si>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</si>
  <si>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</si>
  <si>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</si>
  <si>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</si>
  <si>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</si>
  <si>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</si>
  <si>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</si>
  <si>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</si>
  <si>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</si>
  <si>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</si>
  <si>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</si>
  <si>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</si>
  <si>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</si>
  <si>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</si>
  <si>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</si>
  <si>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</si>
  <si>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</si>
  <si>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</si>
  <si>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</si>
  <si>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</si>
  <si>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</si>
  <si>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</si>
  <si>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</si>
  <si>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</si>
  <si>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</si>
  <si>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</si>
  <si>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</si>
  <si>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</si>
  <si>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</si>
  <si>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</si>
  <si>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</si>
  <si>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</si>
  <si>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</si>
  <si>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</si>
  <si>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</si>
  <si>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</si>
  <si>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</si>
  <si>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</si>
  <si>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</si>
  <si>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</si>
  <si>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</si>
  <si>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</si>
  <si>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</si>
  <si>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</si>
  <si>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</si>
  <si>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</si>
  <si>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</si>
  <si>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</si>
  <si>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</si>
  <si>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</si>
  <si>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</si>
  <si>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</si>
  <si>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</si>
  <si>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</si>
  <si>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</si>
  <si>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</si>
  <si>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</si>
  <si>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</si>
  <si>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</si>
  <si>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</si>
  <si>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</si>
  <si>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</si>
  <si>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</si>
  <si>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</si>
  <si>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</si>
  <si>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</si>
  <si>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</si>
  <si>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</si>
  <si>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</si>
  <si>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</si>
  <si>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</si>
  <si>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</si>
  <si>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</si>
  <si>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</si>
  <si>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</si>
  <si>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</si>
  <si>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</si>
  <si>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</si>
  <si>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</si>
  <si>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</si>
  <si>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</si>
  <si>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</si>
  <si>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</si>
  <si>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</si>
  <si>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</si>
  <si>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</si>
  <si>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</si>
  <si>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</si>
  <si>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</si>
  <si>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</si>
  <si>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</si>
  <si>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</si>
  <si>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</si>
  <si>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</si>
  <si>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</si>
  <si>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</si>
  <si>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</si>
  <si>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</si>
  <si>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</si>
  <si>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</si>
  <si>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</si>
  <si>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</si>
  <si>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</si>
  <si>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</si>
  <si>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</si>
  <si>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</si>
  <si>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</si>
  <si>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</si>
  <si>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</si>
  <si>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</si>
  <si>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</si>
  <si>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</si>
  <si>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</si>
  <si>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</si>
  <si>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</si>
  <si>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</si>
  <si>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</si>
  <si>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</si>
  <si>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</si>
  <si>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</si>
  <si>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</si>
  <si>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</si>
  <si>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</si>
  <si>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</si>
  <si>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</si>
  <si>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</si>
  <si>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</si>
  <si>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</si>
  <si>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</si>
  <si>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</si>
  <si>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</si>
  <si>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</si>
  <si>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</si>
  <si>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</si>
  <si>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</si>
  <si>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</si>
  <si>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</si>
  <si>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</si>
  <si>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</si>
  <si>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</si>
  <si>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</si>
  <si>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</si>
  <si>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</si>
  <si>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</si>
  <si>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</si>
  <si>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</si>
  <si>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</si>
  <si>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</si>
  <si>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</si>
  <si>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</si>
  <si>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</si>
  <si>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</si>
  <si>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</si>
  <si>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</si>
  <si>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</si>
  <si>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</si>
  <si>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</si>
  <si>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</si>
  <si>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</si>
  <si>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</si>
  <si>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</si>
  <si>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</si>
  <si>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</si>
  <si>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</si>
  <si>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</si>
  <si>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</si>
  <si>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</si>
  <si>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</si>
  <si>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</si>
  <si>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</si>
  <si>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</si>
  <si>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</si>
  <si>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</si>
  <si>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</si>
  <si>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</si>
  <si>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</si>
  <si>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</si>
  <si>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</si>
  <si>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</si>
  <si>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</si>
  <si>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</si>
  <si>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</si>
  <si>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</si>
  <si>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</si>
  <si>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</si>
  <si>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</si>
  <si>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</si>
  <si>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</si>
  <si>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</si>
  <si>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</si>
  <si>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</si>
  <si>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</si>
  <si>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</si>
  <si>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</si>
  <si>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</si>
  <si>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</si>
  <si>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</si>
  <si>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</si>
  <si>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</si>
  <si>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</si>
  <si>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</si>
  <si>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</si>
  <si>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</si>
  <si>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</si>
  <si>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</si>
  <si>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</si>
  <si>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</si>
  <si>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</si>
  <si>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</si>
  <si>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</si>
  <si>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</si>
  <si>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</si>
  <si>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</si>
  <si>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</si>
  <si>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</si>
  <si>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</si>
  <si>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</si>
  <si>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</si>
  <si>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</si>
  <si>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</si>
  <si>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</si>
  <si>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</si>
  <si>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</si>
  <si>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</si>
  <si>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</si>
  <si>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</si>
  <si>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</si>
  <si>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</si>
  <si>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</si>
  <si>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</si>
  <si>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</si>
  <si>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</si>
  <si>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</si>
  <si>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</si>
  <si>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</si>
  <si>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</si>
  <si>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</si>
  <si>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</si>
  <si>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</si>
  <si>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</si>
  <si>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</si>
  <si>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</si>
  <si>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</si>
  <si>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</si>
  <si>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</si>
  <si>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</si>
  <si>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</si>
  <si>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</si>
  <si>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</si>
  <si>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</si>
  <si>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</si>
  <si>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</si>
  <si>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</si>
  <si>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</si>
  <si>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</si>
  <si>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</si>
  <si>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</si>
  <si>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</si>
  <si>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</si>
  <si>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</si>
  <si>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</si>
  <si>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</si>
  <si>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</si>
  <si>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</si>
  <si>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</si>
  <si>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</si>
  <si>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</si>
  <si>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</si>
  <si>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</si>
  <si>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</si>
  <si>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</si>
  <si>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</si>
  <si>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</si>
  <si>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</si>
  <si>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</si>
  <si>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</si>
  <si>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</si>
  <si>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</si>
  <si>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</si>
  <si>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</si>
  <si>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</si>
  <si>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</si>
  <si>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</si>
  <si>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</si>
  <si>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</si>
  <si>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</si>
  <si>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</si>
  <si>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</si>
  <si>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</si>
  <si>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</si>
  <si>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</si>
  <si>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</si>
  <si>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</si>
  <si>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</si>
  <si>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</si>
  <si>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</si>
  <si>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</si>
  <si>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</si>
  <si>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</si>
  <si>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</si>
  <si>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</si>
  <si>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</si>
  <si>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</si>
  <si>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</si>
  <si>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</si>
  <si>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</si>
  <si>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</si>
  <si>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</si>
  <si>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</si>
  <si>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</si>
  <si>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</si>
  <si>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</si>
  <si>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</si>
  <si>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</si>
  <si>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</si>
  <si>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</si>
  <si>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</si>
  <si>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</si>
  <si>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</si>
  <si>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</si>
  <si>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</si>
  <si>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</si>
  <si>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</si>
  <si>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</si>
  <si>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</si>
  <si>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</si>
  <si>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</si>
  <si>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</si>
  <si>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</si>
  <si>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</si>
  <si>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</si>
  <si>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</si>
  <si>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</si>
  <si>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</si>
  <si>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</si>
  <si>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</si>
  <si>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</si>
  <si>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</si>
  <si>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</si>
  <si>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</si>
  <si>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</si>
  <si>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</si>
  <si>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</si>
  <si>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</si>
  <si>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</si>
  <si>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</si>
  <si>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</si>
  <si>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</si>
  <si>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</si>
  <si>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</si>
  <si>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</si>
  <si>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</si>
  <si>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</si>
  <si>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</si>
  <si>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</si>
  <si>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</si>
  <si>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</si>
  <si>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</si>
  <si>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</si>
  <si>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</si>
  <si>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</si>
  <si>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</si>
  <si>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</si>
  <si>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</si>
  <si>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</si>
  <si>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</si>
  <si>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</si>
  <si>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</si>
  <si>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</si>
  <si>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</si>
  <si>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</si>
  <si>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</si>
  <si>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</si>
  <si>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</si>
  <si>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</si>
  <si>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</si>
  <si>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</si>
  <si>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</si>
  <si>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</si>
  <si>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</si>
  <si>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</si>
  <si>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</si>
  <si>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</si>
  <si>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</si>
  <si>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</si>
  <si>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</si>
  <si>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</si>
  <si>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</si>
  <si>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</si>
  <si>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</si>
  <si>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</si>
  <si>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</si>
  <si>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</si>
  <si>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</si>
  <si>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</si>
  <si>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</si>
  <si>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</si>
  <si>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</si>
  <si>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</si>
  <si>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</si>
  <si>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</si>
  <si>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</si>
  <si>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</si>
  <si>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</si>
  <si>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</si>
  <si>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</si>
  <si>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</si>
  <si>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</si>
  <si>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</si>
  <si>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</si>
  <si>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</si>
  <si>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</si>
  <si>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</si>
  <si>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</si>
  <si>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</si>
  <si>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</si>
  <si>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</si>
  <si>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</si>
  <si>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</si>
  <si>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</si>
  <si>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</si>
  <si>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</si>
  <si>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</si>
  <si>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</si>
  <si>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</si>
  <si>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</si>
  <si>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</si>
  <si>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</si>
  <si>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</si>
  <si>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</si>
  <si>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</si>
  <si>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</si>
  <si>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</si>
  <si>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</si>
  <si>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</si>
  <si>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</si>
  <si>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</si>
  <si>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</si>
  <si>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</si>
  <si>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</si>
  <si>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</si>
  <si>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</si>
  <si>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</si>
  <si>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</si>
  <si>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</si>
  <si>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</si>
  <si>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</si>
  <si>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</si>
  <si>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</si>
  <si>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</si>
  <si>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</si>
  <si>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</si>
  <si>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</si>
  <si>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</si>
  <si>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</si>
  <si>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</si>
  <si>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</si>
  <si>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</si>
  <si>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</si>
  <si>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</si>
  <si>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</si>
  <si>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</si>
  <si>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</si>
  <si>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</si>
  <si>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</si>
  <si>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</si>
  <si>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</si>
  <si>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</si>
  <si>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</si>
  <si>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</si>
  <si>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</si>
  <si>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</si>
  <si>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</si>
  <si>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</si>
  <si>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</si>
  <si>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</si>
  <si>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</si>
  <si>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</si>
  <si>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</si>
  <si>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</si>
  <si>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</si>
  <si>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</si>
  <si>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</si>
  <si>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</si>
  <si>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</si>
  <si>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</si>
  <si>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</si>
  <si>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</si>
  <si>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</si>
  <si>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</si>
  <si>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</si>
  <si>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</si>
  <si>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</si>
  <si>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</si>
  <si>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</si>
  <si>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</si>
  <si>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</si>
  <si>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</si>
  <si>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</si>
  <si>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</si>
  <si>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</si>
  <si>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</si>
  <si>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</si>
  <si>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</si>
  <si>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</si>
  <si>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</si>
  <si>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</si>
  <si>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</si>
  <si>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</si>
  <si>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</si>
  <si>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</si>
  <si>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</si>
  <si>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</si>
  <si>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</si>
  <si>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</si>
  <si>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</si>
  <si>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</si>
  <si>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</si>
  <si>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</si>
  <si>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</si>
  <si>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</si>
  <si>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</si>
  <si>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</si>
  <si>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</si>
  <si>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</si>
  <si>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</si>
  <si>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</si>
  <si>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</si>
  <si>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</si>
  <si>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</si>
  <si>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</si>
  <si>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</si>
  <si>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</si>
  <si>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</si>
  <si>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</si>
  <si>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</si>
  <si>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</si>
  <si>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</si>
  <si>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</si>
  <si>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</si>
  <si>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</si>
  <si>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</si>
  <si>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</si>
  <si>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</si>
  <si>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</si>
  <si>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</si>
  <si>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</si>
  <si>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</si>
  <si>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</si>
  <si>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</si>
  <si>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</si>
  <si>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</si>
  <si>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</si>
  <si>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</si>
  <si>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</si>
  <si>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</si>
  <si>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</si>
  <si>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</si>
  <si>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</si>
  <si>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</si>
  <si>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</si>
  <si>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</si>
  <si>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</si>
  <si>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</si>
  <si>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</si>
  <si>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</si>
  <si>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</si>
  <si>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</si>
  <si>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</si>
  <si>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</si>
  <si>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</si>
  <si>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</si>
  <si>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</si>
  <si>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</si>
  <si>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</si>
  <si>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</si>
  <si>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</si>
  <si>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</si>
  <si>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</si>
  <si>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</si>
  <si>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</si>
  <si>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</si>
  <si>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</si>
  <si>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</si>
  <si>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</si>
  <si>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</si>
  <si>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</si>
  <si>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</si>
  <si>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</si>
  <si>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</si>
  <si>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</si>
  <si>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</si>
  <si>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</si>
  <si>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</si>
  <si>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</si>
  <si>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</si>
  <si>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</si>
  <si>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</si>
  <si>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</si>
  <si>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</si>
  <si>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</si>
  <si>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</si>
  <si>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</si>
  <si>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</si>
  <si>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</si>
  <si>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</si>
  <si>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</si>
  <si>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</si>
  <si>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</si>
  <si>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</si>
  <si>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</si>
  <si>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</si>
  <si>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</si>
  <si>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</si>
  <si>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</si>
  <si>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</si>
  <si>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</si>
  <si>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</si>
  <si>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</si>
  <si>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</si>
  <si>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</si>
  <si>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</si>
  <si>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</si>
  <si>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</si>
  <si>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</si>
  <si>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</si>
  <si>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</si>
  <si>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</si>
  <si>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</si>
  <si>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</si>
  <si>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</si>
  <si>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</si>
  <si>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</si>
  <si>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</si>
  <si>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</si>
  <si>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</si>
  <si>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</si>
  <si>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</si>
  <si>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</si>
  <si>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</si>
  <si>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</si>
  <si>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</si>
  <si>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</si>
  <si>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</si>
  <si>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</si>
  <si>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</si>
  <si>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</si>
  <si>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</si>
  <si>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</si>
  <si>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</si>
  <si>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</si>
  <si>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</si>
  <si>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</si>
  <si>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</si>
  <si>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</si>
  <si>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</si>
  <si>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</si>
  <si>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</si>
  <si>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</si>
  <si>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</si>
  <si>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</si>
  <si>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</si>
  <si>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</si>
  <si>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</si>
  <si>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</si>
  <si>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</si>
  <si>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</si>
  <si>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</si>
  <si>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</si>
  <si>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</si>
  <si>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</si>
  <si>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</si>
  <si>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</si>
  <si>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</si>
  <si>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</si>
  <si>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</si>
  <si>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</si>
  <si>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</si>
  <si>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</si>
  <si>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</si>
  <si>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</si>
  <si>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</si>
  <si>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</si>
  <si>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</si>
  <si>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</si>
  <si>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</si>
  <si>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</si>
  <si>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</si>
  <si>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</si>
  <si>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</si>
  <si>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</si>
  <si>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</si>
  <si>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</si>
  <si>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</si>
  <si>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</si>
  <si>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</si>
  <si>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</si>
  <si>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</si>
  <si>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</si>
  <si>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</si>
  <si>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</si>
  <si>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</si>
  <si>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</si>
  <si>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</si>
  <si>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</si>
  <si>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</si>
  <si>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</si>
  <si>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</si>
  <si>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</si>
  <si>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</si>
  <si>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</si>
  <si>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</si>
  <si>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</si>
  <si>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</si>
  <si>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</si>
  <si>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</si>
  <si>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</si>
  <si>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</si>
  <si>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</si>
  <si>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</si>
  <si>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</si>
  <si>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</si>
  <si>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</si>
  <si>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</si>
  <si>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</si>
  <si>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</si>
  <si>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</si>
  <si>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</si>
  <si>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</si>
  <si>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</si>
  <si>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</si>
  <si>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</si>
  <si>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</si>
  <si>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</si>
  <si>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</si>
  <si>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</si>
  <si>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</si>
  <si>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</si>
  <si>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</si>
  <si>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</si>
  <si>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</si>
  <si>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</si>
  <si>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</si>
  <si>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</si>
  <si>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</si>
  <si>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</si>
  <si>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</si>
  <si>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</si>
  <si>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</si>
  <si>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</si>
  <si>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</si>
  <si>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</si>
  <si>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</si>
  <si>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</si>
  <si>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</si>
  <si>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</si>
  <si>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</si>
  <si>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</si>
  <si>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</si>
  <si>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</si>
  <si>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</si>
  <si>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</si>
  <si>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</si>
  <si>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</si>
  <si>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</si>
  <si>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</si>
  <si>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</si>
  <si>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</si>
  <si>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</si>
  <si>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</si>
  <si>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</si>
  <si>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</si>
  <si>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</si>
  <si>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</si>
  <si>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</si>
  <si>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</si>
  <si>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</si>
  <si>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</si>
  <si>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</si>
  <si>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</si>
  <si>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</si>
  <si>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</si>
  <si>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</si>
  <si>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</si>
  <si>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</si>
  <si>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</si>
  <si>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</si>
  <si>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</si>
  <si>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</si>
  <si>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</si>
  <si>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</si>
  <si>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</si>
  <si>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</si>
  <si>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</si>
  <si>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</si>
  <si>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</si>
  <si>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</si>
  <si>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</si>
  <si>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</si>
  <si>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</si>
  <si>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</si>
  <si>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</si>
  <si>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</si>
  <si>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</si>
  <si>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</si>
  <si>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</si>
  <si>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</si>
  <si>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</si>
  <si>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</si>
  <si>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</si>
  <si>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</si>
  <si>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</si>
  <si>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</si>
  <si>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</si>
  <si>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</si>
  <si>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</si>
  <si>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</si>
  <si>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</si>
  <si>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</si>
  <si>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</si>
  <si>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</si>
  <si>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</si>
  <si>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</si>
  <si>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</si>
  <si>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</si>
  <si>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</si>
  <si>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</si>
  <si>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</si>
  <si>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</si>
  <si>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</si>
  <si>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</si>
  <si>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</si>
  <si>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</si>
  <si>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</si>
  <si>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</si>
  <si>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</si>
  <si>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</si>
  <si>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</si>
  <si>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</si>
  <si>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</si>
  <si>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</si>
  <si>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</si>
  <si>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</si>
  <si>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</si>
  <si>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</si>
  <si>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</si>
  <si>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</si>
  <si>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</si>
  <si>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</si>
  <si>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</si>
  <si>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</si>
  <si>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</si>
  <si>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</si>
  <si>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</si>
  <si>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</si>
  <si>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</si>
  <si>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</si>
  <si>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</si>
  <si>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</si>
  <si>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</si>
  <si>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</si>
  <si>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</si>
  <si>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</si>
  <si>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</si>
  <si>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</si>
  <si>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</si>
  <si>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</si>
  <si>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</si>
  <si>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</si>
  <si>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</si>
  <si>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</si>
  <si>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</si>
  <si>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</si>
  <si>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</si>
  <si>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</si>
  <si>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</si>
  <si>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</si>
  <si>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</si>
  <si>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</si>
  <si>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</si>
  <si>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</si>
  <si>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</si>
  <si>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</si>
  <si>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</si>
  <si>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</si>
  <si>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</si>
  <si>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</si>
  <si>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</si>
  <si>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</si>
  <si>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</si>
  <si>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</si>
  <si>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</si>
  <si>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</si>
  <si>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</si>
  <si>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</si>
  <si>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</si>
  <si>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</si>
  <si>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</si>
  <si>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</si>
  <si>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</si>
  <si>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</si>
  <si>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</si>
  <si>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</si>
  <si>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</si>
  <si>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</si>
  <si>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</si>
  <si>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</si>
  <si>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</si>
  <si>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</si>
  <si>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</si>
  <si>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</si>
  <si>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</si>
  <si>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</si>
  <si>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</si>
  <si>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</si>
  <si>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</si>
  <si>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</si>
  <si>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</si>
  <si>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</si>
  <si>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</si>
  <si>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</si>
  <si>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</si>
  <si>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</si>
  <si>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</si>
  <si>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</si>
  <si>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</si>
  <si>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</si>
  <si>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</si>
  <si>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</si>
  <si>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</si>
  <si>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</si>
  <si>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</si>
  <si>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</si>
  <si>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</si>
  <si>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</si>
  <si>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</si>
  <si>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</si>
  <si>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</si>
  <si>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</si>
  <si>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</si>
  <si>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</si>
  <si>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</si>
  <si>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</si>
  <si>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</si>
  <si>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</si>
  <si>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</si>
  <si>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</si>
  <si>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</si>
  <si>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</si>
  <si>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</si>
  <si>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</si>
  <si>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</si>
  <si>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</si>
  <si>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</si>
  <si>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</si>
  <si>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</si>
  <si>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</si>
  <si>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</si>
  <si>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</si>
  <si>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</si>
  <si>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</si>
  <si>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</si>
  <si>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</si>
  <si>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</si>
  <si>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</si>
  <si>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</si>
  <si>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</si>
  <si>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</si>
  <si>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</si>
  <si>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</si>
  <si>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</si>
  <si>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</si>
  <si>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</si>
  <si>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</si>
  <si>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</si>
  <si>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</si>
  <si>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</si>
  <si>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</si>
  <si>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</si>
  <si>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</si>
  <si>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</si>
  <si>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</si>
  <si>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</si>
  <si>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</si>
  <si>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</si>
  <si>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</si>
  <si>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</si>
  <si>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</si>
  <si>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</si>
  <si>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</si>
  <si>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</si>
  <si>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</si>
  <si>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</si>
  <si>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</si>
  <si>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</si>
  <si>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</si>
  <si>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</si>
  <si>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</si>
  <si>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</si>
  <si>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</si>
  <si>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</si>
  <si>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</si>
  <si>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</si>
  <si>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</si>
  <si>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</si>
  <si>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</si>
  <si>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</si>
  <si>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</si>
  <si>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</si>
  <si>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</si>
  <si>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</si>
  <si>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</si>
  <si>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</si>
  <si>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</si>
  <si>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</si>
  <si>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</si>
  <si>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</si>
  <si>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</si>
  <si>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</si>
  <si>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</si>
  <si>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</si>
  <si>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</si>
  <si>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</si>
  <si>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</si>
  <si>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</si>
  <si>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</si>
  <si>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</si>
  <si>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</si>
  <si>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</si>
  <si>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</si>
  <si>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</si>
  <si>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</si>
  <si>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</si>
  <si>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</si>
  <si>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</si>
  <si>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</si>
  <si>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</si>
  <si>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</si>
  <si>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</si>
  <si>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</si>
  <si>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</si>
  <si>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</si>
  <si>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</si>
  <si>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</si>
  <si>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</si>
  <si>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</si>
  <si>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</si>
  <si>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</si>
  <si>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</si>
  <si>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</si>
  <si>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</si>
  <si>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</si>
  <si>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</si>
  <si>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</si>
  <si>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</si>
  <si>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</si>
  <si>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</si>
  <si>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</si>
  <si>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</si>
  <si>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</si>
  <si>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</si>
  <si>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</si>
  <si>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</si>
  <si>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</si>
  <si>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</si>
  <si>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</si>
  <si>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</si>
  <si>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</si>
  <si>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</si>
  <si>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</si>
  <si>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</si>
  <si>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</si>
  <si>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</si>
  <si>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</si>
  <si>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</si>
  <si>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</si>
  <si>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</si>
  <si>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</si>
  <si>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</si>
  <si>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</si>
  <si>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</si>
  <si>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</si>
  <si>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</si>
  <si>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</si>
  <si>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</si>
  <si>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</si>
  <si>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</si>
  <si>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</si>
  <si>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</si>
  <si>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</si>
  <si>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</si>
  <si>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</si>
  <si>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</si>
  <si>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</si>
  <si>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</si>
  <si>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</si>
  <si>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</si>
  <si>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</si>
  <si>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</si>
  <si>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</si>
  <si>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</si>
  <si>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</si>
  <si>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</si>
  <si>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</si>
  <si>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</si>
  <si>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</si>
  <si>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</si>
  <si>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</si>
  <si>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</si>
  <si>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</si>
  <si>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</si>
  <si>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</si>
  <si>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</si>
  <si>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</si>
  <si>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</si>
  <si>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</si>
  <si>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</si>
  <si>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</si>
  <si>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</si>
  <si>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</si>
  <si>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</si>
  <si>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</si>
  <si>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</si>
  <si>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</si>
  <si>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</si>
  <si>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</si>
  <si>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</si>
  <si>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</si>
  <si>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</si>
  <si>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</si>
  <si>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</si>
  <si>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</si>
  <si>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</si>
  <si>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</si>
  <si>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</si>
  <si>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</si>
  <si>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</si>
  <si>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</si>
  <si>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</si>
  <si>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</si>
  <si>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</si>
  <si>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</si>
  <si>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</si>
  <si>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</si>
  <si>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</si>
  <si>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</si>
  <si>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</si>
  <si>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</si>
  <si>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</si>
  <si>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</si>
  <si>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</si>
  <si>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</si>
  <si>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</si>
  <si>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</si>
  <si>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</si>
  <si>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</si>
  <si>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</si>
  <si>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</si>
  <si>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</si>
  <si>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</si>
  <si>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</si>
  <si>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</si>
  <si>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</si>
  <si>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</si>
  <si>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</si>
  <si>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</si>
  <si>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</si>
  <si>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</si>
  <si>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</si>
  <si>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</si>
  <si>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</si>
  <si>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</si>
  <si>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</si>
  <si>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</si>
  <si>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</si>
  <si>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</si>
  <si>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</si>
  <si>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</si>
  <si>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</si>
  <si>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</si>
  <si>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</si>
  <si>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</si>
  <si>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</si>
  <si>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</si>
  <si>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</si>
  <si>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</si>
  <si>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</si>
  <si>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</si>
  <si>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</si>
  <si>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</si>
  <si>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</si>
  <si>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</si>
  <si>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</si>
  <si>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</si>
  <si>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</si>
  <si>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</si>
  <si>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</si>
  <si>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</si>
  <si>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</si>
  <si>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</si>
  <si>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</si>
  <si>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</si>
  <si>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</si>
  <si>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</si>
  <si>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</si>
  <si>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</si>
  <si>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</si>
  <si>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</si>
  <si>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</si>
  <si>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</si>
  <si>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</si>
  <si>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</si>
  <si>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</si>
  <si>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</si>
  <si>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</si>
  <si>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</si>
  <si>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</si>
  <si>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</si>
  <si>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</si>
  <si>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</si>
  <si>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</si>
  <si>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</si>
  <si>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</si>
  <si>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</si>
  <si>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</si>
  <si>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</si>
  <si>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</si>
  <si>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</si>
  <si>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</si>
  <si>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</si>
  <si>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</si>
  <si>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</si>
  <si>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</si>
  <si>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</si>
  <si>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</si>
  <si>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</si>
  <si>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</si>
  <si>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</si>
  <si>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</si>
  <si>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</si>
  <si>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</si>
  <si>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</si>
  <si>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</si>
  <si>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</si>
  <si>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</si>
  <si>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</si>
  <si>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</si>
  <si>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</si>
  <si>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</si>
  <si>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</si>
  <si>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</si>
  <si>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</si>
  <si>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</si>
  <si>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</si>
  <si>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</si>
  <si>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</si>
  <si>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</si>
  <si>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</si>
  <si>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</si>
  <si>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</si>
  <si>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</si>
  <si>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</si>
  <si>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</si>
  <si>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</si>
  <si>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</si>
  <si>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</si>
  <si>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</si>
  <si>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</si>
  <si>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</si>
  <si>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</si>
  <si>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</si>
  <si>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</si>
  <si>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</si>
  <si>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</si>
  <si>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</si>
  <si>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</si>
  <si>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</si>
  <si>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</si>
  <si>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</si>
  <si>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</si>
  <si>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</si>
  <si>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</si>
  <si>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</si>
  <si>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</si>
  <si>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</si>
  <si>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</si>
  <si>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</si>
  <si>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</si>
  <si>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</si>
  <si>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</si>
  <si>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</si>
  <si>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</si>
  <si>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</si>
  <si>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</si>
  <si>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</si>
  <si>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</si>
  <si>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</si>
  <si>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</si>
  <si>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</si>
  <si>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</si>
  <si>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</si>
  <si>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</si>
  <si>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</si>
  <si>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</si>
  <si>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</si>
  <si>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</si>
  <si>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</si>
  <si>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</si>
  <si>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</si>
  <si>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</si>
  <si>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</si>
  <si>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</si>
  <si>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</si>
  <si>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</si>
  <si>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</si>
  <si>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</si>
  <si>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</si>
  <si>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</si>
  <si>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</si>
  <si>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</si>
  <si>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</si>
  <si>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</si>
  <si>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</si>
  <si>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</si>
  <si>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</si>
  <si>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</si>
  <si>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</si>
  <si>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</si>
  <si>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</si>
  <si>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</si>
  <si>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</si>
  <si>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</si>
  <si>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</si>
  <si>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</si>
  <si>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</si>
  <si>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</si>
  <si>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</si>
  <si>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</si>
  <si>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</si>
  <si>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</si>
  <si>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</si>
  <si>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</si>
  <si>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</si>
  <si>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</si>
  <si>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</si>
  <si>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</si>
  <si>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</si>
  <si>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</si>
  <si>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</si>
  <si>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</si>
  <si>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</si>
  <si>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</si>
  <si>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</si>
  <si>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</si>
  <si>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</si>
  <si>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</si>
  <si>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</si>
  <si>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</si>
  <si>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</si>
  <si>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</si>
  <si>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</si>
  <si>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</si>
  <si>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</si>
  <si>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</si>
  <si>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</si>
  <si>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</si>
  <si>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</si>
  <si>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</si>
  <si>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</si>
  <si>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</si>
  <si>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</si>
  <si>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</si>
  <si>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</si>
  <si>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</si>
  <si>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</si>
  <si>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</si>
  <si>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</si>
  <si>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</si>
  <si>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</si>
  <si>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</si>
  <si>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</si>
  <si>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</si>
  <si>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</si>
  <si>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</si>
  <si>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</si>
  <si>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</si>
  <si>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</si>
  <si>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</si>
  <si>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</si>
  <si>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</si>
  <si>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</si>
  <si>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</si>
  <si>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</si>
  <si>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</si>
  <si>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</si>
  <si>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</si>
  <si>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</si>
  <si>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</si>
  <si>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</si>
  <si>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</si>
  <si>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</si>
  <si>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</si>
  <si>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</si>
  <si>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</si>
  <si>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</si>
  <si>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</si>
  <si>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</si>
  <si>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</si>
  <si>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</si>
  <si>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</si>
  <si>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</si>
  <si>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</si>
  <si>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</si>
  <si>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</si>
  <si>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</si>
  <si>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</si>
  <si>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</si>
  <si>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</si>
  <si>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</si>
  <si>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</si>
  <si>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</si>
  <si>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</si>
  <si>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</si>
  <si>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</si>
  <si>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</si>
  <si>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</si>
  <si>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</si>
  <si>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</si>
  <si>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</si>
  <si>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</si>
  <si>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</si>
  <si>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</si>
  <si>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</si>
  <si>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</si>
  <si>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</si>
  <si>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</si>
  <si>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</si>
  <si>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</si>
  <si>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</si>
  <si>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</si>
  <si>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</si>
  <si>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</si>
  <si>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</si>
  <si>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</si>
  <si>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</si>
  <si>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</si>
  <si>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</si>
  <si>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</si>
  <si>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</si>
  <si>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</si>
  <si>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</si>
  <si>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</si>
  <si>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</si>
  <si>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</si>
  <si>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</si>
  <si>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</si>
  <si>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</si>
  <si>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</si>
  <si>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</si>
  <si>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</si>
  <si>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</si>
  <si>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</si>
  <si>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</si>
  <si>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</si>
  <si>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</si>
  <si>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</si>
  <si>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</si>
  <si>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</si>
  <si>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</si>
  <si>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</si>
  <si>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</si>
  <si>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</si>
  <si>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</si>
  <si>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</si>
  <si>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</si>
  <si>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</si>
  <si>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</si>
  <si>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</si>
  <si>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</si>
  <si>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</si>
  <si>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</si>
  <si>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</si>
  <si>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</si>
  <si>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</si>
  <si>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</si>
  <si>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</si>
  <si>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</si>
  <si>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</si>
  <si>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</si>
  <si>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</si>
  <si>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</si>
  <si>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</si>
  <si>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</si>
  <si>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</si>
  <si>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</si>
  <si>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</si>
  <si>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</si>
  <si>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</si>
  <si>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</si>
  <si>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</si>
  <si>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</si>
  <si>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</si>
  <si>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</si>
  <si>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</si>
  <si>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</si>
  <si>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</si>
  <si>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</si>
  <si>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</si>
  <si>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</si>
  <si>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</si>
  <si>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</si>
  <si>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</si>
  <si>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</si>
  <si>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</si>
  <si>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</si>
  <si>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</si>
  <si>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</si>
  <si>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</si>
  <si>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</si>
  <si>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</si>
  <si>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</si>
  <si>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</si>
  <si>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</si>
  <si>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</si>
  <si>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</si>
  <si>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</si>
  <si>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</si>
  <si>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</si>
  <si>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</si>
  <si>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</si>
  <si>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</si>
  <si>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</si>
  <si>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</si>
  <si>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</si>
  <si>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</si>
  <si>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</si>
  <si>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</si>
  <si>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</si>
  <si>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</si>
  <si>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</si>
  <si>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</si>
  <si>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</si>
  <si>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</si>
  <si>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</si>
  <si>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</si>
  <si>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</si>
  <si>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</si>
  <si>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</si>
  <si>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</si>
  <si>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</si>
  <si>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</si>
  <si>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</si>
  <si>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</si>
  <si>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</si>
  <si>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</si>
  <si>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</si>
  <si>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</si>
  <si>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</si>
  <si>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</si>
  <si>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</si>
  <si>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</si>
  <si>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</si>
  <si>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</si>
  <si>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</si>
  <si>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</si>
  <si>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</si>
  <si>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</si>
  <si>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</si>
  <si>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</si>
  <si>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</si>
  <si>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</si>
  <si>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</si>
  <si>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</si>
  <si>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</si>
  <si>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</si>
  <si>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</si>
  <si>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</si>
  <si>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</si>
  <si>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</si>
  <si>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</si>
  <si>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</si>
  <si>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</si>
  <si>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</si>
  <si>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</si>
  <si>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</si>
  <si>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</si>
  <si>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</si>
  <si>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</si>
  <si>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</si>
  <si>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</si>
  <si>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</si>
  <si>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</si>
  <si>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</si>
  <si>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</si>
  <si>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</si>
  <si>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</si>
  <si>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</si>
  <si>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</si>
  <si>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</si>
  <si>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</si>
  <si>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</si>
  <si>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</si>
  <si>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</si>
  <si>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</si>
  <si>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</si>
  <si>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</si>
  <si>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</si>
  <si>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</si>
  <si>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</si>
  <si>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</si>
  <si>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</si>
  <si>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</si>
  <si>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</si>
  <si>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</si>
  <si>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</si>
  <si>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</si>
  <si>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</si>
  <si>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</si>
  <si>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</si>
  <si>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</si>
  <si>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</si>
  <si>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</si>
  <si>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</si>
  <si>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</si>
  <si>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</si>
  <si>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</si>
  <si>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</si>
  <si>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</si>
  <si>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</si>
  <si>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</si>
  <si>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</si>
  <si>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</si>
  <si>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</si>
  <si>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</si>
  <si>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</si>
  <si>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</si>
  <si>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</si>
  <si>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</si>
  <si>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</si>
  <si>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</si>
  <si>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</si>
  <si>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</si>
  <si>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</si>
  <si>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</si>
  <si>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</si>
  <si>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</si>
  <si>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</si>
  <si>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</si>
  <si>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</si>
  <si>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</si>
  <si>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</si>
  <si>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</si>
  <si>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</si>
  <si>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</si>
  <si>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</si>
  <si>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</si>
  <si>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</si>
  <si>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</si>
  <si>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</si>
  <si>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</si>
  <si>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</si>
  <si>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</si>
  <si>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</si>
  <si>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</si>
  <si>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</si>
  <si>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</si>
  <si>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</si>
  <si>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</si>
  <si>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</si>
  <si>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</si>
  <si>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</si>
  <si>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</si>
  <si>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</si>
  <si>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</si>
  <si>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</si>
  <si>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</si>
  <si>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</si>
  <si>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</si>
  <si>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</si>
  <si>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</si>
  <si>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</si>
  <si>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</si>
  <si>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</si>
  <si>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</si>
  <si>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</si>
  <si>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</si>
  <si>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</si>
  <si>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</si>
  <si>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</si>
  <si>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</si>
  <si>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</si>
  <si>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</si>
  <si>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</si>
  <si>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</si>
  <si>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</si>
  <si>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</si>
  <si>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</si>
  <si>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</si>
  <si>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</si>
  <si>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</si>
  <si>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</si>
  <si>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</si>
  <si>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</si>
  <si>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</si>
  <si>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</si>
  <si>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</si>
  <si>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</si>
  <si>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</si>
  <si>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</si>
  <si>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</si>
  <si>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</si>
  <si>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</si>
  <si>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</si>
  <si>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</si>
  <si>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</si>
  <si>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</si>
  <si>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</si>
  <si>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</si>
  <si>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</si>
  <si>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</si>
  <si>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</si>
  <si>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</si>
  <si>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</si>
  <si>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</si>
  <si>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</si>
  <si>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</si>
  <si>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</si>
  <si>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</si>
  <si>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</si>
  <si>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</si>
  <si>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</si>
  <si>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</si>
  <si>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</si>
  <si>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</si>
  <si>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</si>
  <si>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</si>
  <si>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</si>
  <si>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</si>
  <si>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</si>
  <si>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</si>
  <si>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</si>
  <si>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</si>
  <si>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</si>
  <si>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</si>
  <si>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</si>
  <si>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</si>
  <si>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</si>
  <si>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</si>
  <si>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</si>
  <si>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</si>
  <si>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</si>
  <si>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</si>
  <si>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</si>
  <si>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</si>
  <si>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</si>
  <si>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</si>
  <si>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</si>
  <si>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</si>
  <si>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</si>
  <si>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</si>
  <si>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</si>
  <si>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</si>
  <si>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</si>
  <si>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</si>
  <si>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</si>
  <si>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</si>
  <si>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</si>
  <si>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</si>
  <si>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</si>
  <si>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</si>
  <si>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</si>
  <si>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</si>
  <si>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</si>
  <si>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</si>
  <si>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</si>
  <si>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</si>
  <si>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</si>
  <si>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</si>
  <si>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</si>
  <si>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</si>
  <si>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</si>
  <si>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</si>
  <si>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</si>
  <si>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</si>
  <si>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</si>
  <si>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</si>
  <si>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</si>
  <si>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</si>
  <si>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</si>
  <si>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</si>
  <si>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</si>
  <si>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</si>
  <si>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</si>
  <si>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</si>
  <si>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</si>
  <si>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</si>
  <si>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</si>
  <si>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</si>
  <si>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</si>
  <si>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</si>
  <si>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</si>
  <si>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</si>
  <si>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</si>
  <si>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</si>
  <si>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</si>
  <si>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</si>
  <si>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</si>
  <si>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</si>
  <si>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</si>
  <si>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</si>
  <si>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</si>
  <si>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</si>
  <si>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</si>
  <si>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</si>
  <si>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</si>
  <si>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</si>
  <si>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</si>
  <si>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</si>
  <si>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</si>
  <si>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</si>
  <si>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</si>
  <si>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</si>
  <si>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</si>
  <si>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</si>
  <si>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</si>
  <si>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</si>
  <si>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</si>
  <si>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</si>
  <si>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</si>
  <si>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</si>
  <si>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</si>
  <si>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</si>
  <si>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</si>
  <si>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</si>
  <si>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</si>
  <si>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</si>
  <si>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</si>
  <si>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</si>
  <si>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</si>
  <si>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</si>
  <si>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</si>
  <si>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</si>
  <si>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</si>
  <si>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</si>
  <si>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</si>
  <si>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</si>
  <si>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</si>
  <si>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</si>
  <si>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</si>
  <si>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</si>
  <si>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</si>
  <si>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</si>
  <si>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</si>
  <si>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</si>
  <si>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</si>
  <si>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</si>
  <si>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</si>
  <si>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</si>
  <si>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</si>
  <si>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</si>
  <si>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</si>
  <si>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</si>
  <si>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</si>
  <si>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</si>
  <si>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</si>
  <si>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</si>
  <si>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</si>
  <si>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</si>
  <si>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</si>
  <si>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</si>
  <si>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</si>
  <si>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</si>
  <si>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</si>
  <si>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</si>
  <si>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</si>
  <si>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</si>
  <si>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</si>
  <si>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</si>
  <si>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</si>
  <si>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</si>
  <si>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</si>
  <si>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</si>
  <si>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</si>
  <si>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</si>
  <si>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</si>
  <si>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</si>
  <si>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</si>
  <si>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</si>
  <si>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</si>
  <si>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</si>
  <si>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</si>
  <si>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</si>
  <si>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</si>
  <si>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</si>
  <si>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</si>
  <si>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</si>
  <si>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</si>
  <si>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</si>
  <si>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</si>
  <si>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</si>
  <si>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</si>
  <si>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</si>
  <si>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</si>
  <si>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</si>
  <si>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</si>
  <si>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</si>
  <si>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</si>
  <si>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</si>
  <si>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</si>
  <si>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</si>
  <si>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</si>
  <si>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</si>
  <si>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</si>
  <si>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</si>
  <si>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</si>
  <si>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</si>
  <si>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</si>
  <si>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</si>
  <si>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</si>
  <si>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</si>
  <si>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</si>
  <si>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</si>
  <si>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</si>
  <si>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</si>
  <si>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</si>
  <si>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</si>
  <si>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</si>
  <si>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</si>
  <si>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</si>
  <si>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</si>
  <si>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</si>
  <si>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</si>
  <si>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</si>
  <si>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</si>
  <si>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</si>
  <si>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</si>
  <si>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</si>
  <si>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</si>
  <si>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</si>
  <si>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</si>
  <si>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</si>
  <si>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</si>
  <si>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</si>
  <si>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</si>
  <si>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</si>
  <si>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</si>
  <si>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</si>
  <si>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</si>
  <si>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</si>
  <si>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</si>
  <si>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</si>
  <si>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</si>
  <si>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</si>
  <si>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</si>
  <si>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</si>
  <si>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</si>
  <si>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</si>
  <si>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</si>
  <si>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</si>
  <si>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</si>
  <si>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</si>
  <si>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</si>
  <si>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</si>
  <si>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</si>
  <si>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</si>
  <si>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</si>
  <si>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</si>
  <si>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</si>
  <si>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</si>
  <si>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</si>
  <si>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</si>
  <si>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</si>
  <si>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</si>
  <si>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</si>
  <si>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</si>
  <si>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</si>
  <si>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</si>
  <si>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</si>
  <si>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</si>
  <si>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</si>
  <si>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</si>
  <si>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</si>
  <si>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</si>
  <si>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</si>
  <si>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</si>
  <si>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</si>
  <si>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</si>
  <si>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</si>
  <si>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</si>
  <si>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</si>
  <si>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</si>
  <si>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</si>
  <si>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</si>
  <si>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</si>
  <si>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</si>
  <si>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</si>
  <si>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</si>
  <si>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</si>
  <si>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</si>
  <si>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</si>
  <si>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</si>
  <si>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</si>
  <si>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</si>
  <si>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</si>
  <si>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</si>
  <si>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</si>
  <si>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</si>
  <si>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</si>
  <si>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</si>
  <si>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</si>
  <si>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</si>
  <si>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</si>
  <si>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</si>
  <si>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</si>
  <si>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</si>
  <si>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</si>
  <si>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</si>
  <si>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</si>
  <si>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</si>
  <si>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</si>
  <si>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</si>
  <si>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</si>
  <si>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</si>
  <si>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</si>
  <si>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</si>
  <si>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</si>
  <si>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</si>
  <si>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</si>
  <si>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</si>
  <si>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</si>
  <si>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</si>
  <si>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</si>
  <si>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</si>
  <si>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</si>
  <si>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</si>
  <si>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</si>
  <si>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</si>
  <si>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</si>
  <si>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</si>
  <si>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</si>
  <si>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</si>
  <si>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</si>
  <si>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</si>
  <si>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</si>
  <si>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</si>
  <si>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</si>
  <si>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</si>
  <si>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</si>
  <si>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</si>
  <si>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</si>
  <si>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</si>
  <si>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</si>
  <si>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</si>
  <si>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</si>
  <si>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</si>
  <si>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</si>
  <si>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</si>
  <si>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</si>
  <si>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</si>
  <si>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</si>
  <si>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</si>
  <si>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</si>
  <si>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</si>
  <si>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</si>
  <si>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</si>
  <si>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</si>
  <si>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</si>
  <si>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</si>
  <si>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</si>
  <si>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</si>
  <si>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</si>
  <si>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</si>
  <si>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</si>
  <si>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</si>
  <si>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</si>
  <si>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</si>
  <si>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</si>
  <si>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</si>
  <si>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</si>
  <si>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</si>
  <si>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</si>
  <si>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</si>
  <si>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</si>
  <si>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</si>
  <si>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</si>
  <si>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</si>
  <si>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</si>
  <si>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</si>
  <si>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</si>
  <si>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</si>
  <si>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</si>
  <si>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</si>
  <si>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</si>
  <si>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</si>
  <si>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</si>
  <si>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</si>
  <si>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</si>
  <si>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</si>
  <si>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</si>
  <si>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</si>
  <si>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</si>
  <si>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</si>
  <si>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</si>
  <si>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</si>
  <si>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</si>
  <si>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</si>
  <si>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</si>
  <si>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</si>
  <si>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</si>
  <si>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</si>
  <si>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</si>
  <si>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</si>
  <si>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</si>
  <si>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</si>
  <si>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</si>
  <si>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</si>
  <si>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</si>
  <si>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</si>
  <si>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</si>
  <si>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</si>
  <si>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</si>
  <si>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</si>
  <si>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</si>
  <si>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</si>
  <si>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</si>
  <si>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</si>
  <si>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</si>
  <si>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</si>
  <si>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</si>
  <si>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</si>
  <si>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</si>
  <si>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</si>
  <si>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</si>
  <si>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</si>
  <si>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</si>
  <si>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</si>
  <si>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</si>
  <si>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</si>
  <si>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</si>
  <si>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</si>
  <si>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</si>
  <si>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</si>
  <si>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</si>
  <si>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</si>
  <si>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</si>
  <si>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</si>
  <si>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</si>
  <si>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</si>
  <si>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</si>
  <si>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</si>
  <si>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</si>
  <si>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</si>
  <si>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</si>
  <si>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</si>
  <si>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</si>
  <si>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</si>
  <si>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</si>
  <si>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</si>
  <si>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</si>
  <si>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</si>
  <si>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</si>
  <si>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</si>
  <si>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</si>
  <si>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</si>
  <si>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</si>
  <si>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</si>
  <si>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</si>
  <si>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</si>
  <si>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</si>
  <si>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</si>
  <si>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</si>
  <si>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</si>
  <si>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</si>
  <si>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</si>
  <si>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</si>
  <si>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</si>
  <si>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</si>
  <si>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</si>
  <si>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</si>
  <si>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</si>
  <si>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</si>
  <si>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</si>
  <si>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</si>
  <si>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</si>
  <si>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</si>
  <si>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</si>
  <si>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</si>
  <si>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</si>
  <si>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</si>
  <si>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</si>
  <si>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</si>
  <si>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</si>
  <si>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</si>
  <si>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</si>
  <si>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</si>
  <si>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</si>
  <si>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</si>
  <si>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</si>
  <si>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</si>
  <si>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</si>
  <si>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</si>
  <si>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</si>
  <si>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</si>
  <si>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</si>
  <si>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</si>
  <si>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</si>
  <si>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</si>
  <si>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</si>
  <si>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</si>
  <si>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</si>
  <si>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</si>
  <si>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</si>
  <si>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</si>
  <si>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</si>
  <si>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</si>
  <si>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</si>
  <si>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</si>
  <si>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</si>
  <si>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</si>
  <si>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</si>
  <si>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</si>
  <si>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</si>
  <si>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</si>
  <si>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</si>
  <si>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</si>
  <si>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</si>
  <si>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</si>
  <si>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</si>
  <si>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</si>
  <si>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</si>
  <si>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</si>
  <si>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</si>
  <si>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</si>
  <si>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</si>
  <si>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</si>
  <si>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</si>
  <si>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</si>
  <si>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</si>
  <si>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</si>
  <si>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</si>
  <si>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</si>
  <si>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</si>
  <si>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</si>
  <si>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</si>
  <si>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</si>
  <si>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</si>
  <si>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</si>
  <si>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</si>
  <si>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</si>
  <si>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</si>
  <si>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</si>
  <si>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</si>
  <si>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</si>
  <si>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</si>
  <si>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</si>
  <si>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</si>
  <si>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</si>
  <si>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</si>
  <si>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</si>
  <si>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</si>
  <si>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</si>
  <si>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</si>
  <si>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</si>
  <si>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</si>
  <si>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</si>
  <si>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</si>
  <si>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</si>
  <si>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</si>
  <si>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</si>
  <si>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</si>
  <si>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</si>
  <si>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</si>
  <si>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</si>
  <si>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</si>
  <si>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</si>
  <si>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</si>
  <si>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</si>
  <si>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</si>
  <si>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</si>
  <si>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</si>
  <si>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</si>
  <si>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</si>
  <si>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</si>
  <si>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</si>
  <si>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</si>
  <si>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</si>
  <si>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</si>
  <si>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</si>
  <si>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</si>
  <si>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</si>
  <si>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</si>
  <si>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</si>
  <si>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</si>
  <si>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</si>
  <si>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</si>
  <si>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</si>
  <si>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</si>
  <si>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</si>
  <si>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</si>
  <si>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</si>
  <si>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</si>
  <si>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</si>
  <si>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</si>
  <si>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</si>
  <si>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</si>
  <si>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</si>
  <si>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</si>
  <si>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</si>
  <si>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</si>
  <si>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</si>
  <si>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</si>
  <si>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</si>
  <si>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</si>
  <si>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</si>
  <si>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</si>
  <si>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</si>
  <si>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</si>
  <si>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</si>
  <si>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</si>
  <si>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</si>
  <si>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</si>
  <si>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</si>
  <si>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</si>
  <si>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</si>
  <si>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</si>
  <si>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</si>
  <si>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</si>
  <si>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</si>
  <si>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</si>
  <si>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</si>
  <si>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</si>
  <si>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</si>
  <si>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</si>
  <si>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</si>
  <si>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</si>
  <si>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</si>
  <si>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</si>
  <si>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</si>
  <si>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</si>
  <si>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</si>
  <si>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</si>
  <si>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</si>
  <si>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</si>
  <si>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</si>
  <si>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</si>
  <si>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</si>
  <si>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</si>
  <si>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</si>
  <si>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</si>
  <si>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</si>
  <si>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</si>
  <si>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</si>
  <si>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</si>
  <si>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</si>
  <si>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</si>
  <si>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</si>
  <si>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</si>
  <si>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</si>
  <si>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</si>
  <si>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</si>
  <si>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</si>
  <si>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</si>
  <si>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</si>
  <si>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</si>
  <si>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</si>
  <si>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</si>
  <si>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</si>
  <si>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</si>
  <si>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</si>
  <si>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</si>
  <si>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</si>
  <si>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</si>
  <si>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</si>
  <si>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</si>
  <si>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</si>
  <si>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</si>
  <si>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</si>
  <si>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</si>
  <si>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</si>
  <si>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</si>
  <si>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</si>
  <si>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</si>
  <si>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</si>
  <si>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</si>
  <si>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</si>
  <si>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</si>
  <si>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</si>
  <si>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</si>
  <si>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</si>
  <si>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</si>
  <si>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</si>
  <si>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</si>
  <si>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</si>
  <si>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</si>
  <si>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</si>
  <si>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</si>
  <si>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</si>
  <si>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</si>
  <si>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</si>
  <si>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</si>
  <si>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</si>
  <si>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</si>
  <si>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</si>
  <si>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</si>
  <si>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</si>
  <si>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</si>
  <si>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</si>
  <si>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</si>
  <si>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</si>
  <si>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</si>
  <si>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</si>
  <si>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</si>
  <si>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</si>
  <si>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</si>
  <si>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</si>
  <si>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</si>
  <si>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</si>
  <si>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</si>
  <si>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</si>
  <si>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</si>
  <si>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</si>
  <si>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</si>
  <si>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</si>
  <si>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</si>
  <si>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</si>
  <si>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</si>
  <si>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</si>
  <si>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</si>
  <si>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</si>
  <si>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</si>
  <si>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</si>
  <si>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</si>
  <si>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</si>
  <si>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</si>
  <si>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</si>
  <si>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</si>
  <si>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</si>
  <si>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</si>
  <si>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</si>
  <si>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</si>
  <si>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</si>
  <si>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</si>
  <si>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</si>
  <si>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</si>
  <si>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</si>
  <si>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</si>
  <si>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</si>
  <si>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</si>
  <si>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</si>
  <si>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</si>
  <si>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</si>
  <si>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</si>
  <si>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</si>
  <si>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</si>
  <si>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</si>
  <si>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</si>
  <si>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</si>
  <si>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</si>
  <si>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</si>
  <si>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</si>
  <si>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</si>
  <si>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</si>
  <si>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</si>
  <si>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</si>
  <si>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</si>
  <si>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</si>
  <si>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</si>
  <si>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</si>
  <si>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</si>
  <si>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</si>
  <si>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</si>
  <si>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</si>
  <si>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</si>
  <si>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</si>
  <si>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</si>
  <si>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</si>
  <si>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</si>
  <si>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</si>
  <si>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</si>
  <si>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</si>
  <si>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</si>
  <si>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</si>
  <si>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</si>
  <si>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</si>
  <si>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</si>
  <si>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</si>
  <si>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</si>
  <si>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</si>
  <si>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</si>
  <si>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</si>
  <si>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</si>
  <si>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</si>
  <si>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</si>
  <si>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</si>
  <si>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</si>
  <si>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</si>
  <si>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</si>
  <si>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</si>
  <si>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</si>
  <si>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</si>
  <si>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</si>
  <si>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</si>
  <si>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</si>
  <si>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</si>
  <si>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</si>
  <si>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</si>
  <si>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</si>
  <si>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</si>
  <si>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</si>
  <si>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</si>
  <si>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</si>
  <si>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</si>
  <si>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</si>
  <si>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</si>
  <si>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</si>
  <si>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</si>
  <si>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</si>
  <si>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</si>
  <si>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</si>
  <si>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</si>
  <si>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</si>
  <si>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</si>
  <si>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</si>
  <si>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</si>
  <si>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</si>
  <si>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</si>
  <si>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</si>
  <si>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</si>
  <si>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</si>
  <si>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</si>
  <si>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</si>
  <si>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</si>
  <si>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</si>
  <si>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</si>
  <si>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</si>
  <si>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</si>
  <si>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</si>
  <si>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</si>
  <si>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</si>
  <si>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</si>
  <si>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</si>
  <si>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</si>
  <si>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</si>
  <si>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</si>
  <si>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</si>
  <si>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</si>
  <si>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</si>
  <si>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</si>
  <si>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</si>
  <si>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</si>
  <si>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</si>
  <si>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</si>
  <si>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</si>
  <si>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</si>
  <si>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</si>
  <si>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</si>
  <si>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</si>
  <si>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</si>
  <si>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</si>
  <si>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</si>
  <si>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</si>
  <si>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</si>
  <si>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</si>
  <si>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</si>
  <si>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</si>
  <si>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</si>
  <si>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</si>
  <si>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</si>
  <si>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</si>
  <si>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</si>
  <si>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</si>
  <si>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</si>
  <si>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</si>
  <si>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</si>
  <si>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</si>
  <si>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</si>
  <si>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</si>
  <si>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</si>
  <si>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</si>
  <si>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</si>
  <si>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</si>
  <si>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</si>
  <si>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</si>
  <si>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</si>
  <si>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</si>
  <si>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</si>
  <si>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</si>
  <si>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</si>
  <si>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</si>
  <si>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</si>
  <si>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</si>
  <si>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</si>
  <si>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</si>
  <si>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</si>
  <si>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</si>
  <si>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</si>
  <si>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</si>
  <si>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</si>
  <si>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</si>
  <si>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</si>
  <si>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</si>
  <si>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</si>
  <si>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</si>
  <si>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</si>
  <si>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</si>
  <si>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</si>
  <si>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</si>
  <si>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</si>
  <si>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</si>
  <si>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</si>
  <si>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</si>
  <si>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</si>
  <si>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</si>
  <si>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</si>
  <si>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</si>
  <si>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</si>
  <si>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</si>
  <si>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</si>
  <si>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</si>
  <si>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</si>
  <si>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</si>
  <si>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</si>
  <si>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</si>
  <si>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</si>
  <si>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</si>
  <si>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</si>
  <si>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</si>
  <si>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</si>
  <si>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</si>
  <si>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</si>
  <si>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</si>
  <si>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</si>
  <si>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</si>
  <si>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</si>
  <si>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</si>
  <si>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</si>
  <si>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</si>
  <si>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</si>
  <si>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</si>
  <si>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</si>
  <si>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</si>
  <si>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</si>
  <si>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</si>
  <si>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</si>
  <si>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</si>
  <si>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</si>
  <si>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</si>
  <si>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</si>
  <si>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</si>
  <si>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</si>
  <si>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</si>
  <si>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</si>
  <si>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</si>
  <si>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</si>
  <si>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</si>
  <si>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</si>
  <si>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</si>
  <si>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</si>
  <si>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</si>
  <si>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</si>
  <si>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</si>
  <si>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</si>
  <si>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</si>
  <si>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</si>
  <si>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</si>
  <si>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</si>
  <si>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</si>
  <si>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</si>
  <si>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</si>
  <si>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</si>
  <si>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</si>
  <si>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</si>
  <si>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</si>
  <si>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</si>
  <si>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</si>
  <si>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</si>
  <si>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</si>
  <si>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</si>
  <si>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</si>
  <si>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</si>
  <si>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</si>
  <si>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</si>
  <si>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</si>
  <si>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</si>
  <si>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</si>
  <si>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</si>
  <si>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</si>
  <si>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</si>
  <si>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</si>
  <si>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</si>
  <si>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</si>
  <si>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</si>
  <si>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</si>
  <si>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</si>
  <si>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</si>
  <si>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</si>
  <si>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</si>
  <si>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</si>
  <si>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</si>
  <si>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</si>
  <si>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</si>
  <si>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</si>
  <si>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</si>
  <si>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</si>
  <si>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</si>
  <si>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</si>
  <si>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</si>
  <si>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</si>
  <si>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</si>
  <si>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</si>
  <si>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</si>
  <si>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</si>
  <si>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</si>
  <si>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</si>
  <si>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</si>
  <si>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</si>
  <si>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</si>
  <si>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</si>
  <si>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</si>
  <si>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</si>
  <si>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</si>
  <si>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</si>
  <si>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</si>
  <si>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</si>
  <si>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</si>
  <si>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</si>
  <si>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</si>
  <si>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</si>
  <si>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</si>
  <si>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</si>
  <si>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</si>
  <si>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</si>
  <si>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</si>
  <si>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</si>
  <si>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</si>
  <si>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</si>
  <si>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</si>
  <si>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</si>
  <si>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</si>
  <si>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</si>
  <si>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</si>
  <si>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</si>
  <si>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</si>
  <si>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</si>
  <si>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</si>
  <si>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</si>
  <si>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</si>
  <si>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</si>
  <si>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</si>
  <si>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</si>
  <si>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</si>
  <si>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</si>
  <si>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</si>
  <si>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</si>
  <si>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</si>
  <si>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</si>
  <si>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</si>
  <si>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</si>
  <si>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</si>
  <si>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</si>
  <si>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</si>
  <si>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</si>
  <si>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</si>
  <si>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</si>
  <si>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</si>
  <si>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</si>
  <si>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</si>
  <si>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</si>
  <si>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</si>
  <si>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</si>
  <si>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</si>
  <si>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</si>
  <si>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</si>
  <si>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</si>
  <si>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</si>
  <si>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</si>
  <si>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</si>
  <si>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</si>
  <si>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</si>
  <si>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</si>
  <si>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</si>
  <si>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</si>
  <si>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</si>
  <si>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</si>
  <si>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</si>
  <si>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</si>
  <si>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</si>
  <si>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</si>
  <si>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</si>
  <si>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</si>
  <si>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</si>
  <si>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</si>
  <si>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</si>
  <si>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</si>
  <si>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</si>
  <si>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</si>
  <si>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</si>
  <si>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</si>
  <si>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</si>
  <si>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</si>
  <si>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</si>
  <si>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</si>
  <si>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</si>
  <si>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</si>
  <si>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</si>
  <si>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</si>
  <si>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</si>
  <si>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</si>
  <si>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</si>
  <si>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</si>
  <si>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</si>
  <si>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</si>
  <si>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</si>
  <si>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</si>
  <si>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</si>
  <si>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</si>
  <si>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</si>
  <si>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</si>
  <si>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</si>
  <si>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</si>
  <si>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</si>
  <si>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</si>
  <si>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</si>
  <si>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</si>
  <si>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</si>
  <si>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</si>
  <si>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</si>
  <si>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</si>
  <si>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</si>
  <si>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</si>
  <si>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</si>
  <si>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</si>
  <si>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</si>
  <si>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</si>
  <si>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</si>
  <si>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</si>
  <si>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</si>
  <si>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</si>
  <si>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</si>
  <si>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</si>
  <si>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</si>
  <si>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</si>
  <si>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</si>
  <si>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</si>
  <si>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</si>
  <si>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</si>
  <si>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</si>
  <si>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</si>
  <si>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</si>
  <si>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</si>
  <si>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</si>
  <si>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</si>
  <si>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</si>
  <si>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</si>
  <si>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</si>
  <si>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</si>
  <si>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</si>
  <si>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</si>
  <si>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</si>
  <si>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</si>
  <si>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</si>
  <si>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</si>
  <si>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</si>
  <si>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</si>
  <si>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</si>
  <si>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</si>
  <si>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</si>
  <si>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</si>
  <si>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</si>
  <si>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</si>
  <si>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</si>
  <si>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</si>
  <si>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</si>
  <si>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</si>
  <si>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</si>
  <si>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</si>
  <si>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</si>
  <si>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</si>
  <si>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</si>
  <si>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</si>
  <si>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</si>
  <si>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</si>
  <si>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</si>
  <si>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</si>
  <si>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</si>
  <si>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</si>
  <si>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</si>
  <si>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</si>
  <si>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</si>
  <si>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</si>
  <si>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</si>
  <si>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</si>
  <si>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</si>
  <si>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</si>
  <si>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</si>
  <si>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</si>
  <si>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</si>
  <si>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</si>
  <si>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</si>
  <si>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</si>
  <si>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</si>
  <si>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</si>
  <si>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</si>
  <si>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</si>
  <si>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</si>
  <si>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</si>
  <si>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</si>
  <si>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</si>
  <si>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</si>
  <si>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</si>
  <si>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</si>
  <si>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</si>
  <si>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</si>
  <si>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</si>
  <si>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</si>
  <si>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</si>
  <si>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</si>
  <si>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</si>
  <si>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</si>
  <si>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</si>
  <si>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</si>
  <si>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</si>
  <si>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</si>
  <si>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</si>
  <si>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</si>
  <si>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</si>
  <si>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</si>
  <si>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</si>
  <si>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</si>
  <si>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</si>
  <si>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</si>
  <si>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</si>
  <si>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</si>
  <si>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</si>
  <si>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</si>
  <si>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</si>
  <si>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</si>
  <si>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</si>
  <si>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</si>
  <si>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</si>
  <si>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</si>
  <si>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</si>
  <si>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</si>
  <si>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</si>
  <si>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</si>
  <si>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</si>
  <si>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</si>
  <si>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</si>
  <si>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</si>
  <si>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</si>
  <si>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</si>
  <si>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</si>
  <si>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</si>
  <si>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</si>
  <si>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</si>
  <si>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</si>
  <si>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</si>
  <si>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</si>
  <si>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</si>
  <si>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</si>
  <si>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</si>
  <si>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</si>
  <si>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</si>
  <si>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</si>
  <si>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</si>
  <si>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</si>
  <si>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</si>
  <si>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</si>
  <si>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</si>
  <si>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</si>
  <si>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</si>
  <si>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</si>
  <si>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</si>
  <si>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</si>
  <si>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</si>
  <si>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</si>
  <si>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</si>
  <si>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</si>
  <si>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</si>
  <si>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</si>
  <si>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</si>
  <si>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</si>
  <si>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</si>
  <si>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</si>
  <si>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</si>
  <si>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</si>
  <si>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</si>
  <si>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</si>
  <si>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</si>
  <si>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</si>
  <si>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</si>
  <si>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</si>
  <si>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</si>
  <si>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</si>
  <si>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</si>
  <si>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</si>
  <si>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</si>
  <si>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</si>
  <si>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</si>
  <si>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</si>
  <si>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</si>
  <si>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</si>
  <si>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</si>
  <si>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</si>
  <si>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</si>
  <si>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</si>
  <si>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</si>
  <si>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</si>
  <si>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</si>
  <si>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</si>
  <si>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</si>
  <si>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</si>
  <si>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</si>
  <si>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</si>
  <si>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</si>
  <si>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</si>
  <si>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</si>
  <si>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</si>
  <si>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</si>
  <si>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</si>
  <si>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</si>
  <si>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</si>
  <si>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</si>
  <si>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</si>
  <si>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</si>
  <si>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</si>
  <si>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</si>
  <si>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</si>
  <si>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</si>
  <si>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</si>
  <si>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</si>
  <si>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</si>
  <si>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</si>
  <si>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</si>
  <si>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</si>
  <si>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</si>
  <si>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</si>
  <si>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</si>
  <si>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</si>
  <si>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</si>
  <si>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</si>
  <si>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</si>
  <si>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</si>
  <si>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</si>
  <si>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</si>
  <si>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</si>
  <si>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</si>
  <si>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</si>
  <si>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</si>
  <si>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</si>
  <si>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</si>
  <si>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</si>
  <si>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</si>
  <si>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</si>
  <si>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</si>
  <si>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</si>
  <si>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</si>
  <si>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</si>
  <si>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</si>
  <si>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</si>
  <si>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</si>
  <si>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</si>
  <si>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</si>
  <si>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</si>
  <si>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</si>
  <si>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</si>
  <si>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</si>
  <si>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</si>
  <si>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</si>
  <si>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</si>
  <si>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</si>
  <si>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</si>
  <si>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</si>
  <si>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</si>
  <si>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</si>
  <si>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</si>
  <si>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</si>
  <si>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</si>
  <si>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</si>
  <si>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</si>
  <si>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</si>
  <si>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</si>
  <si>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</si>
  <si>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</si>
  <si>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</si>
  <si>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</si>
  <si>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</si>
  <si>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</si>
  <si>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</si>
  <si>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</si>
  <si>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</si>
  <si>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</si>
  <si>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</si>
  <si>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</si>
  <si>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</si>
  <si>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</si>
  <si>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</si>
  <si>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</si>
  <si>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</si>
  <si>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</si>
  <si>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</si>
  <si>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</si>
  <si>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</si>
  <si>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</si>
  <si>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</si>
  <si>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</si>
  <si>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</si>
  <si>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</si>
  <si>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</si>
  <si>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</si>
  <si>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</si>
  <si>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</si>
  <si>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</si>
  <si>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</si>
  <si>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</si>
  <si>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</si>
  <si>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</si>
  <si>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</si>
  <si>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</si>
  <si>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</si>
  <si>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</si>
  <si>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</si>
  <si>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</si>
  <si>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</si>
  <si>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</si>
  <si>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</si>
  <si>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</si>
  <si>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</si>
  <si>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</si>
  <si>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</si>
  <si>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</si>
  <si>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</si>
  <si>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</si>
  <si>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</si>
  <si>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</si>
  <si>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</si>
  <si>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</si>
  <si>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</si>
  <si>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</si>
  <si>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</si>
  <si>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</si>
  <si>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</si>
  <si>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</si>
  <si>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</si>
  <si>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</si>
  <si>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</si>
  <si>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</si>
  <si>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</si>
  <si>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</si>
  <si>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</si>
  <si>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</si>
  <si>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</si>
  <si>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</si>
  <si>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</si>
  <si>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</si>
  <si>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</si>
  <si>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</si>
  <si>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</si>
  <si>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</si>
  <si>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</si>
  <si>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</si>
  <si>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</si>
  <si>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</si>
  <si>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</si>
  <si>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</si>
  <si>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</si>
  <si>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</si>
  <si>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</si>
  <si>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</si>
  <si>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</si>
  <si>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</si>
  <si>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</si>
  <si>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</si>
  <si>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</si>
  <si>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</si>
  <si>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</si>
  <si>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</si>
  <si>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</si>
  <si>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</si>
  <si>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</si>
  <si>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</si>
  <si>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</si>
  <si>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</si>
  <si>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</si>
  <si>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</si>
  <si>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</si>
  <si>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</si>
  <si>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</si>
  <si>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</si>
  <si>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</si>
  <si>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</si>
  <si>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</si>
  <si>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</si>
  <si>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</si>
  <si>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</si>
  <si>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</si>
  <si>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</si>
  <si>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</si>
  <si>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</si>
  <si>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</si>
  <si>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</si>
  <si>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</si>
  <si>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</si>
  <si>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</si>
  <si>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</si>
  <si>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</si>
  <si>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</si>
  <si>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</si>
  <si>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</si>
  <si>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</si>
  <si>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</si>
  <si>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</si>
  <si>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</si>
  <si>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</si>
  <si>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</si>
  <si>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</si>
  <si>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</si>
  <si>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</si>
  <si>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</si>
  <si>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</si>
  <si>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</si>
  <si>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</si>
  <si>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</si>
  <si>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</si>
  <si>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</si>
  <si>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</si>
  <si>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</si>
  <si>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</si>
  <si>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</si>
  <si>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</si>
  <si>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</si>
  <si>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</si>
  <si>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</si>
  <si>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</si>
  <si>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</si>
  <si>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</si>
  <si>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</si>
  <si>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</si>
  <si>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</si>
  <si>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</si>
  <si>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</si>
  <si>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</si>
  <si>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</si>
  <si>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</si>
  <si>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</si>
  <si>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</si>
  <si>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</si>
  <si>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</si>
  <si>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</si>
  <si>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</si>
  <si>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</si>
  <si>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</si>
  <si>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</si>
  <si>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</si>
  <si>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</si>
  <si>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</si>
  <si>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</si>
  <si>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</si>
  <si>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</si>
  <si>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</si>
  <si>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</si>
  <si>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</si>
  <si>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</si>
  <si>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</si>
  <si>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</si>
  <si>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</si>
  <si>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</si>
  <si>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</si>
  <si>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</si>
  <si>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</si>
  <si>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</si>
  <si>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</si>
  <si>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</si>
  <si>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</si>
  <si>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</si>
  <si>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</si>
  <si>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</si>
  <si>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</si>
  <si>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</si>
  <si>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</si>
  <si>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</si>
  <si>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</si>
  <si>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</si>
  <si>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</si>
  <si>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</si>
  <si>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</si>
  <si>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</si>
  <si>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</si>
  <si>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</si>
  <si>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</si>
  <si>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</si>
  <si>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</si>
  <si>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</si>
  <si>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</si>
  <si>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</si>
  <si>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</si>
  <si>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</si>
  <si>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</si>
  <si>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</si>
  <si>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</si>
  <si>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</si>
  <si>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</si>
  <si>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</si>
  <si>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</si>
  <si>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</si>
  <si>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</si>
  <si>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</si>
  <si>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</si>
  <si>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</si>
  <si>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</si>
  <si>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</si>
  <si>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</si>
  <si>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</si>
  <si>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</si>
  <si>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</si>
  <si>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</si>
  <si>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</si>
  <si>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</si>
  <si>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</si>
  <si>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</si>
  <si>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</si>
  <si>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</si>
  <si>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</si>
  <si>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</si>
  <si>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</si>
  <si>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</si>
  <si>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</si>
  <si>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</si>
  <si>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</si>
  <si>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</si>
  <si>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</si>
  <si>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</si>
  <si>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</si>
  <si>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</si>
  <si>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</si>
  <si>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</si>
  <si>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</si>
  <si>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</si>
  <si>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</si>
  <si>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</si>
  <si>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</si>
  <si>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</si>
  <si>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</si>
  <si>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</si>
  <si>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</si>
  <si>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</si>
  <si>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</si>
  <si>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</si>
  <si>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</si>
  <si>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</si>
  <si>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</si>
  <si>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</si>
  <si>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</si>
  <si>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</si>
  <si>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</si>
  <si>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</si>
  <si>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</si>
  <si>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</si>
  <si>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</si>
  <si>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</si>
  <si>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</si>
  <si>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</si>
  <si>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</si>
  <si>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</si>
  <si>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</si>
  <si>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</si>
  <si>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</si>
  <si>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</si>
  <si>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</si>
  <si>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</si>
  <si>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</si>
  <si>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</si>
  <si>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</si>
  <si>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</si>
  <si>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</si>
  <si>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</si>
  <si>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</si>
  <si>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</si>
  <si>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</si>
  <si>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</si>
  <si>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</si>
  <si>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</si>
  <si>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</si>
  <si>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</si>
  <si>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</si>
  <si>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</si>
  <si>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</si>
  <si>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</si>
  <si>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</si>
  <si>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</si>
  <si>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</si>
  <si>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</si>
  <si>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</si>
  <si>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</si>
  <si>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</si>
  <si>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</si>
  <si>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</si>
  <si>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</si>
  <si>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</si>
  <si>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</si>
  <si>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</si>
  <si>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</si>
  <si>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</si>
  <si>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</si>
  <si>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</si>
  <si>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</si>
  <si>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</si>
  <si>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</si>
  <si>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</si>
  <si>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</si>
  <si>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</si>
  <si>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</si>
  <si>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</si>
  <si>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</si>
  <si>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</si>
  <si>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</si>
  <si>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</si>
  <si>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</si>
  <si>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</si>
  <si>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</si>
  <si>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</si>
  <si>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</si>
  <si>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</si>
  <si>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</si>
  <si>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</si>
  <si>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</si>
  <si>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</si>
  <si>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</si>
  <si>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</si>
  <si>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</si>
  <si>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</si>
  <si>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</si>
  <si>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</si>
  <si>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</si>
  <si>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</si>
  <si>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</si>
  <si>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</si>
  <si>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</si>
  <si>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</si>
  <si>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</si>
  <si>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</si>
  <si>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</si>
  <si>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</si>
  <si>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</si>
  <si>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</si>
  <si>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</si>
  <si>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</si>
  <si>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</si>
  <si>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</si>
  <si>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</si>
  <si>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</si>
  <si>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</si>
  <si>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</si>
  <si>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</si>
  <si>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</si>
  <si>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</si>
  <si>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</si>
  <si>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</si>
  <si>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</si>
  <si>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</si>
  <si>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</si>
  <si>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</si>
  <si>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</si>
  <si>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</si>
  <si>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</si>
  <si>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</si>
  <si>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</si>
  <si>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</si>
  <si>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</si>
  <si>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</si>
  <si>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</si>
  <si>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</si>
  <si>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</si>
  <si>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</si>
  <si>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</si>
  <si>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</si>
  <si>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</si>
  <si>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</si>
  <si>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</si>
  <si>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</si>
  <si>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</si>
  <si>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</si>
  <si>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</si>
  <si>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</si>
  <si>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</si>
  <si>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</si>
  <si>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</si>
  <si>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</si>
  <si>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</si>
  <si>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</si>
  <si>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</si>
  <si>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</si>
  <si>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</si>
  <si>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</si>
  <si>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</si>
  <si>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</si>
  <si>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</si>
  <si>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</si>
  <si>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</si>
  <si>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</si>
  <si>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</si>
  <si>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</si>
  <si>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</si>
  <si>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</si>
  <si>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</si>
  <si>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</si>
  <si>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</si>
  <si>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</si>
  <si>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</si>
  <si>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</si>
  <si>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</si>
  <si>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</si>
  <si>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</si>
  <si>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</si>
  <si>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</si>
  <si>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</si>
  <si>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</si>
  <si>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</si>
  <si>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</si>
  <si>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</si>
  <si>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</si>
  <si>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</si>
  <si>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</si>
  <si>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</si>
  <si>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</si>
  <si>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</si>
  <si>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</si>
  <si>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</si>
  <si>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</si>
  <si>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</si>
  <si>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</si>
  <si>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</si>
  <si>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</si>
  <si>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</si>
  <si>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</si>
  <si>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</si>
  <si>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</si>
  <si>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</si>
  <si>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</si>
  <si>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</si>
  <si>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</si>
  <si>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</si>
  <si>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</si>
  <si>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</si>
  <si>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</si>
  <si>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</si>
  <si>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</si>
  <si>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</si>
  <si>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</si>
  <si>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</si>
  <si>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</si>
  <si>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</si>
  <si>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</si>
  <si>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</si>
  <si>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</si>
  <si>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</si>
  <si>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</si>
  <si>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</si>
  <si>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</si>
  <si>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</si>
  <si>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</si>
  <si>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</si>
  <si>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</si>
  <si>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</si>
  <si>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</si>
  <si>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</si>
  <si>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</si>
  <si>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</si>
  <si>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</si>
  <si>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</si>
  <si>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</si>
  <si>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</si>
  <si>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</si>
  <si>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</si>
  <si>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</si>
  <si>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</si>
  <si>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</si>
  <si>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</si>
  <si>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</si>
  <si>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</si>
  <si>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</si>
  <si>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</si>
  <si>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</si>
  <si>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</si>
  <si>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</si>
  <si>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</si>
  <si>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</si>
  <si>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</si>
  <si>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</si>
  <si>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</si>
  <si>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</si>
  <si>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</si>
  <si>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</si>
  <si>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</si>
  <si>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</si>
  <si>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</si>
  <si>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</si>
  <si>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</si>
  <si>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</si>
  <si>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</si>
  <si>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</si>
  <si>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</si>
  <si>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</si>
  <si>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</si>
  <si>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</si>
  <si>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</si>
  <si>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</si>
  <si>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</si>
  <si>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</si>
  <si>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</si>
  <si>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</si>
  <si>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</si>
  <si>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</si>
  <si>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</si>
  <si>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</si>
  <si>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</si>
  <si>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</si>
  <si>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</si>
  <si>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</si>
  <si>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</si>
  <si>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</si>
  <si>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</si>
  <si>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</si>
  <si>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</si>
  <si>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</si>
  <si>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</si>
  <si>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</si>
  <si>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</si>
  <si>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</si>
  <si>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</si>
  <si>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</si>
  <si>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</si>
  <si>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</si>
  <si>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</si>
  <si>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</si>
  <si>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</si>
  <si>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</si>
  <si>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</si>
  <si>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</si>
  <si>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</si>
  <si>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</si>
  <si>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</si>
  <si>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</si>
  <si>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</si>
  <si>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</si>
  <si>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</si>
  <si>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</si>
  <si>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</si>
  <si>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</si>
  <si>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</si>
  <si>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</si>
  <si>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</si>
  <si>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</si>
  <si>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</si>
  <si>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</si>
  <si>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</si>
  <si>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</si>
  <si>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</si>
  <si>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</si>
  <si>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</si>
  <si>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</si>
  <si>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</si>
  <si>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</si>
  <si>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</si>
  <si>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</si>
  <si>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</si>
  <si>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</si>
  <si>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</si>
  <si>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</si>
  <si>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</si>
  <si>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</si>
  <si>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</si>
  <si>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</si>
  <si>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</si>
  <si>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</si>
  <si>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</si>
  <si>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</si>
  <si>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</si>
  <si>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</si>
  <si>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</si>
  <si>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</si>
  <si>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</si>
  <si>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</si>
  <si>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</si>
  <si>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</si>
  <si>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</si>
  <si>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</si>
  <si>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</si>
  <si>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</si>
  <si>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</si>
  <si>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</si>
  <si>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</si>
  <si>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</si>
  <si>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</si>
  <si>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</si>
  <si>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</si>
  <si>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</si>
  <si>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</si>
  <si>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</si>
  <si>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</si>
  <si>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</si>
  <si>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</si>
  <si>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</si>
  <si>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</si>
  <si>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</si>
  <si>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</si>
  <si>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</si>
  <si>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</si>
  <si>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</si>
  <si>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</si>
  <si>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</si>
  <si>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</si>
  <si>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</si>
  <si>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</si>
  <si>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</si>
  <si>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</si>
  <si>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</si>
  <si>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</si>
  <si>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</si>
  <si>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</si>
  <si>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</si>
  <si>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</si>
  <si>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</si>
  <si>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</si>
  <si>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</si>
  <si>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</si>
  <si>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</si>
  <si>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</si>
  <si>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</si>
  <si>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</si>
  <si>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</si>
  <si>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</si>
  <si>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</si>
  <si>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</si>
  <si>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</si>
  <si>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</si>
  <si>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</si>
  <si>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</si>
  <si>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</si>
  <si>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</si>
  <si>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</si>
  <si>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</si>
  <si>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</si>
  <si>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</si>
  <si>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</si>
  <si>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</si>
  <si>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</si>
  <si>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</si>
  <si>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</si>
  <si>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</si>
  <si>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</si>
  <si>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</si>
  <si>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</si>
  <si>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</si>
  <si>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</si>
  <si>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</si>
  <si>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</si>
  <si>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</si>
  <si>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</si>
  <si>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</si>
  <si>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</si>
  <si>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</si>
  <si>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</si>
  <si>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</si>
  <si>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</si>
  <si>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</si>
  <si>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</si>
  <si>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</si>
  <si>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</si>
  <si>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</si>
  <si>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</si>
  <si>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</si>
  <si>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</si>
  <si>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</si>
  <si>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</si>
  <si>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</si>
  <si>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</si>
  <si>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</si>
  <si>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</si>
  <si>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</si>
  <si>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</si>
  <si>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</si>
  <si>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</si>
  <si>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</si>
  <si>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</si>
  <si>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</si>
  <si>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</si>
  <si>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</si>
  <si>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</si>
  <si>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</si>
  <si>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</si>
  <si>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</si>
  <si>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</si>
  <si>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</si>
  <si>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</si>
  <si>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</si>
  <si>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</si>
  <si>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</si>
  <si>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</si>
  <si>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</si>
  <si>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</si>
  <si>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</si>
  <si>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</si>
  <si>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</si>
  <si>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</si>
  <si>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</si>
  <si>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</si>
  <si>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</si>
  <si>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</si>
  <si>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</si>
  <si>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</si>
  <si>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</si>
  <si>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</si>
  <si>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</si>
  <si>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</si>
  <si>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</si>
  <si>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</si>
  <si>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</si>
  <si>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</si>
  <si>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</si>
  <si>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</si>
  <si>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</si>
  <si>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</si>
  <si>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</si>
  <si>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</si>
  <si>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</si>
  <si>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</si>
  <si>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</si>
  <si>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</si>
  <si>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</si>
  <si>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</si>
  <si>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</si>
  <si>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</si>
  <si>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</si>
  <si>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</si>
  <si>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</si>
  <si>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</si>
  <si>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</si>
  <si>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</si>
  <si>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</si>
  <si>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</si>
  <si>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</si>
  <si>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</si>
  <si>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</si>
  <si>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</si>
  <si>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</si>
  <si>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</si>
  <si>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</si>
  <si>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</si>
  <si>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</si>
  <si>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</si>
  <si>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</si>
  <si>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</si>
  <si>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</si>
  <si>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</si>
  <si>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</si>
  <si>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</si>
  <si>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</si>
  <si>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</si>
  <si>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</si>
  <si>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</si>
  <si>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</si>
  <si>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</si>
  <si>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</si>
  <si>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</si>
  <si>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</si>
  <si>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</si>
  <si>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</si>
  <si>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</si>
  <si>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</si>
  <si>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</si>
  <si>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</si>
  <si>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</si>
  <si>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</si>
  <si>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</si>
  <si>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</si>
  <si>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</si>
  <si>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</si>
  <si>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</si>
  <si>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</si>
  <si>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</si>
  <si>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</si>
  <si>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</si>
  <si>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</si>
  <si>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</si>
  <si>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</si>
  <si>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</si>
  <si>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</si>
  <si>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</si>
  <si>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</si>
  <si>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</si>
  <si>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</si>
  <si>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</si>
  <si>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</si>
  <si>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</si>
  <si>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</si>
  <si>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</si>
  <si>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</si>
  <si>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</si>
  <si>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</si>
  <si>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</si>
  <si>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</si>
  <si>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</si>
  <si>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</si>
  <si>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</si>
  <si>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</si>
  <si>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</si>
  <si>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</si>
  <si>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</si>
  <si>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</si>
  <si>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</si>
  <si>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</si>
  <si>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</si>
  <si>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</si>
  <si>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</si>
  <si>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</si>
  <si>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</si>
  <si>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</si>
  <si>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</si>
  <si>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</si>
  <si>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</si>
  <si>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</si>
  <si>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</si>
  <si>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</si>
  <si>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</si>
  <si>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</si>
  <si>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</si>
  <si>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</si>
  <si>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</si>
  <si>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</si>
  <si>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</si>
  <si>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</si>
  <si>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</si>
  <si>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</si>
  <si>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</si>
  <si>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</si>
  <si>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</si>
  <si>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</si>
  <si>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</si>
  <si>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</si>
  <si>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</si>
  <si>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</si>
  <si>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</si>
  <si>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</si>
  <si>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</si>
  <si>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</si>
  <si>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</si>
  <si>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</si>
  <si>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</si>
  <si>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</si>
  <si>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</si>
  <si>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</si>
  <si>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</si>
  <si>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</si>
  <si>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</si>
  <si>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</si>
  <si>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</si>
  <si>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</si>
  <si>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</si>
  <si>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</si>
  <si>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</si>
  <si>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</si>
  <si>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</si>
  <si>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</si>
  <si>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</si>
  <si>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</si>
  <si>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</si>
  <si>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</si>
  <si>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</si>
  <si>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</si>
  <si>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</si>
  <si>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</si>
  <si>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</si>
  <si>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</si>
  <si>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</si>
  <si>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</si>
  <si>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</si>
  <si>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</si>
  <si>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</si>
  <si>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</si>
  <si>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</si>
  <si>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</si>
  <si>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</si>
  <si>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</si>
  <si>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</si>
  <si>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</si>
  <si>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</si>
  <si>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</si>
  <si>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</si>
  <si>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</si>
  <si>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</si>
  <si>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</si>
  <si>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</si>
  <si>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</si>
  <si>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</si>
  <si>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</si>
  <si>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</si>
  <si>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</si>
  <si>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</si>
  <si>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</si>
  <si>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</si>
  <si>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</si>
  <si>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</si>
  <si>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</si>
  <si>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</si>
  <si>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</si>
  <si>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</si>
  <si>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</si>
  <si>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</si>
  <si>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</si>
  <si>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</si>
  <si>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</si>
  <si>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</si>
  <si>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</si>
  <si>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</si>
  <si>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</si>
  <si>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</si>
  <si>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</si>
  <si>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</si>
  <si>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</si>
  <si>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</si>
  <si>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</si>
  <si>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</si>
  <si>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</si>
  <si>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</si>
  <si>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</si>
  <si>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</si>
  <si>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</si>
  <si>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</si>
  <si>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</si>
  <si>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</si>
  <si>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</si>
  <si>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</si>
  <si>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</si>
  <si>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</si>
  <si>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</si>
  <si>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</si>
  <si>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</si>
  <si>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</si>
  <si>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</si>
  <si>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</si>
  <si>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</si>
  <si>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</si>
  <si>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</si>
  <si>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</si>
  <si>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</si>
  <si>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</si>
  <si>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</si>
  <si>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</si>
  <si>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</si>
  <si>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</si>
  <si>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</si>
  <si>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</si>
  <si>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</si>
  <si>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</si>
  <si>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</si>
  <si>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</si>
  <si>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</si>
  <si>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</si>
  <si>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</si>
  <si>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</si>
  <si>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</si>
  <si>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</si>
  <si>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</si>
  <si>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</si>
  <si>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</si>
  <si>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</si>
  <si>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</si>
  <si>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</si>
  <si>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</si>
  <si>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</si>
  <si>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</si>
  <si>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</si>
  <si>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</si>
  <si>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</si>
  <si>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</si>
  <si>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</si>
  <si>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</si>
  <si>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</si>
  <si>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</si>
  <si>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</si>
  <si>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</si>
  <si>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</si>
  <si>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</si>
  <si>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</si>
  <si>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</si>
  <si>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</si>
  <si>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</si>
  <si>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</si>
  <si>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</si>
  <si>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</si>
  <si>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</si>
  <si>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</si>
  <si>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</si>
  <si>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</si>
  <si>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</si>
  <si>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</si>
  <si>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</si>
  <si>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</si>
  <si>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</si>
  <si>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</si>
  <si>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</si>
  <si>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</si>
  <si>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</si>
  <si>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</si>
  <si>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</si>
  <si>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</si>
  <si>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</si>
  <si>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</si>
  <si>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</si>
  <si>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</si>
  <si>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</si>
  <si>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</si>
  <si>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</si>
  <si>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</si>
  <si>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</si>
  <si>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</si>
  <si>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</si>
  <si>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</si>
  <si>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</si>
  <si>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</si>
  <si>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</si>
  <si>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</si>
  <si>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</si>
  <si>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</si>
  <si>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</si>
  <si>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</si>
  <si>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</si>
  <si>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</si>
  <si>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</si>
  <si>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</si>
  <si>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</si>
  <si>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</si>
  <si>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</si>
  <si>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</si>
  <si>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</si>
  <si>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</si>
  <si>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</si>
  <si>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</si>
  <si>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</si>
  <si>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</si>
  <si>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</si>
  <si>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</si>
  <si>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</si>
  <si>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</si>
  <si>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</si>
  <si>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</si>
  <si>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</si>
  <si>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</si>
  <si>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</si>
  <si>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</si>
  <si>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</si>
  <si>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</si>
  <si>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</si>
  <si>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</si>
  <si>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</si>
  <si>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</si>
  <si>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</si>
  <si>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</si>
  <si>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</si>
  <si>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</si>
  <si>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</si>
  <si>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</si>
  <si>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</si>
  <si>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</si>
  <si>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</si>
  <si>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</si>
  <si>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</si>
  <si>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</si>
  <si>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</si>
  <si>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</si>
  <si>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</si>
  <si>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</si>
  <si>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</si>
  <si>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</si>
  <si>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</si>
  <si>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</si>
  <si>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</si>
  <si>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</si>
  <si>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</si>
  <si>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</si>
  <si>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</si>
  <si>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</si>
  <si>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</si>
  <si>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</si>
  <si>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</si>
  <si>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</si>
  <si>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</si>
  <si>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</si>
  <si>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</si>
  <si>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</si>
  <si>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</si>
  <si>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</si>
  <si>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</si>
  <si>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</si>
  <si>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</si>
  <si>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</si>
  <si>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</si>
  <si>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</si>
  <si>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</si>
  <si>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</si>
  <si>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</si>
  <si>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</si>
  <si>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</si>
  <si>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</si>
  <si>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</si>
  <si>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</si>
  <si>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</si>
  <si>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</si>
  <si>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</si>
  <si>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</si>
  <si>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</si>
  <si>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</si>
  <si>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</si>
  <si>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</si>
  <si>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</si>
  <si>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</si>
  <si>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</si>
  <si>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</si>
  <si>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</si>
  <si>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</si>
  <si>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</si>
  <si>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</si>
  <si>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</si>
  <si>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</si>
  <si>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</si>
  <si>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</si>
  <si>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</si>
  <si>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</si>
  <si>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</si>
  <si>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</si>
  <si>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</si>
  <si>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</si>
  <si>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</si>
  <si>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</si>
  <si>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</si>
  <si>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</si>
  <si>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</si>
  <si>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</si>
  <si>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</si>
  <si>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</si>
  <si>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</si>
  <si>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</si>
  <si>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</si>
  <si>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</si>
  <si>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</si>
  <si>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</si>
  <si>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</si>
  <si>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</si>
  <si>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</si>
  <si>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</si>
  <si>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</si>
  <si>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</si>
  <si>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</si>
  <si>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</si>
  <si>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</si>
  <si>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</si>
  <si>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</si>
  <si>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</si>
  <si>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</si>
  <si>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</si>
  <si>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</si>
  <si>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</si>
  <si>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</si>
  <si>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</si>
  <si>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</si>
  <si>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</si>
  <si>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</si>
  <si>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</si>
  <si>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</si>
  <si>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</si>
  <si>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</si>
  <si>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</si>
  <si>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</si>
  <si>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</si>
  <si>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</si>
  <si>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</si>
  <si>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</si>
  <si>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</si>
  <si>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</si>
  <si>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</si>
  <si>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</si>
  <si>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</si>
  <si>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</si>
  <si>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</si>
  <si>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</si>
  <si>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</si>
  <si>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</si>
  <si>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</si>
  <si>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</si>
  <si>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</si>
  <si>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</si>
  <si>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</si>
  <si>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</si>
  <si>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</si>
  <si>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</si>
  <si>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</si>
  <si>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</si>
  <si>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</si>
  <si>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</si>
  <si>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</si>
  <si>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</si>
  <si>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</si>
  <si>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</si>
  <si>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</si>
  <si>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</si>
  <si>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</si>
  <si>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</si>
  <si>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</si>
  <si>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</si>
  <si>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</si>
  <si>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</si>
  <si>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</si>
  <si>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</si>
  <si>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</si>
  <si>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</si>
  <si>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</si>
  <si>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</si>
  <si>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</si>
  <si>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</si>
  <si>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</si>
  <si>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</si>
  <si>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</si>
  <si>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</si>
  <si>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</si>
  <si>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</si>
  <si>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</si>
  <si>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</si>
  <si>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</si>
  <si>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</si>
  <si>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</si>
  <si>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</si>
  <si>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</si>
  <si>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</si>
  <si>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</si>
  <si>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</si>
  <si>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</si>
  <si>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</si>
  <si>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</si>
  <si>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</si>
  <si>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</si>
  <si>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</si>
  <si>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</si>
  <si>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</si>
  <si>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</si>
  <si>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</si>
  <si>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</si>
  <si>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</si>
  <si>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</si>
  <si>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</si>
  <si>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</si>
  <si>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</si>
  <si>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</si>
  <si>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</si>
  <si>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</si>
  <si>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</si>
  <si>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</si>
  <si>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</si>
  <si>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</si>
  <si>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</si>
  <si>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</si>
  <si>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</si>
  <si>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</si>
  <si>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</si>
  <si>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</si>
  <si>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</si>
  <si>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</si>
  <si>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</si>
  <si>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</si>
  <si>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</si>
  <si>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</si>
  <si>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</si>
  <si>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</si>
  <si>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</si>
  <si>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</si>
  <si>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</si>
  <si>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</si>
  <si>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</si>
  <si>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</si>
  <si>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</si>
  <si>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</si>
  <si>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</si>
  <si>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</si>
  <si>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</si>
  <si>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</si>
  <si>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</si>
  <si>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</si>
  <si>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</si>
  <si>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</si>
  <si>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</si>
  <si>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</si>
  <si>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</si>
  <si>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</si>
  <si>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</si>
  <si>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</si>
  <si>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</si>
  <si>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</si>
  <si>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</si>
  <si>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</si>
  <si>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</si>
  <si>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</si>
  <si>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</si>
  <si>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</si>
  <si>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</si>
  <si>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</si>
  <si>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</si>
  <si>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</si>
  <si>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</si>
  <si>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</si>
  <si>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</si>
  <si>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</si>
  <si>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</si>
  <si>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</si>
  <si>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</si>
  <si>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</si>
  <si>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</si>
  <si>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</si>
  <si>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</si>
  <si>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</si>
  <si>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</si>
  <si>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</si>
  <si>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</si>
  <si>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</si>
  <si>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</si>
  <si>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</si>
  <si>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</si>
  <si>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</si>
  <si>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</si>
  <si>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</si>
  <si>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</si>
  <si>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</si>
  <si>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</si>
  <si>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</si>
  <si>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</si>
  <si>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</si>
  <si>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</si>
  <si>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</si>
  <si>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</si>
  <si>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</si>
  <si>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</si>
  <si>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</si>
  <si>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</si>
  <si>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</si>
  <si>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</si>
  <si>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</si>
  <si>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</si>
  <si>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</si>
  <si>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</si>
  <si>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</si>
  <si>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</si>
  <si>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</si>
  <si>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</si>
  <si>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</si>
  <si>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</si>
  <si>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</si>
  <si>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</si>
  <si>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</si>
  <si>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</si>
  <si>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</si>
  <si>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</si>
  <si>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</si>
  <si>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</si>
  <si>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</si>
  <si>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</si>
  <si>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</si>
  <si>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</si>
  <si>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</si>
  <si>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</si>
  <si>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</si>
  <si>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</si>
  <si>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</si>
  <si>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</si>
  <si>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</si>
  <si>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</si>
  <si>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</si>
  <si>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</si>
  <si>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</si>
  <si>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</si>
  <si>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</si>
  <si>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</si>
  <si>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</si>
  <si>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</si>
  <si>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</si>
  <si>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</si>
  <si>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</si>
  <si>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</si>
  <si>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</si>
  <si>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</si>
  <si>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</si>
  <si>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</si>
  <si>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</si>
  <si>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</si>
  <si>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</si>
  <si>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</si>
  <si>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</si>
  <si>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</si>
  <si>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</si>
  <si>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</si>
  <si>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</si>
  <si>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</si>
  <si>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</si>
  <si>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</si>
  <si>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</si>
  <si>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</si>
  <si>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</si>
  <si>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</si>
  <si>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</si>
  <si>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</si>
  <si>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</si>
  <si>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</si>
  <si>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</si>
  <si>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</si>
  <si>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</si>
  <si>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</si>
  <si>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</si>
  <si>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</si>
  <si>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</si>
  <si>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</si>
  <si>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</si>
  <si>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</si>
  <si>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</si>
  <si>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</si>
  <si>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</si>
  <si>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</si>
  <si>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</si>
  <si>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</si>
  <si>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</si>
  <si>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</si>
  <si>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</si>
  <si>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</si>
  <si>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</si>
  <si>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</si>
  <si>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</si>
  <si>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</si>
  <si>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</si>
  <si>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</si>
  <si>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</si>
  <si>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</si>
  <si>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</si>
  <si>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</si>
  <si>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</si>
  <si>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</si>
  <si>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</si>
  <si>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</si>
  <si>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</si>
  <si>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</si>
  <si>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</si>
  <si>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</si>
  <si>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</si>
  <si>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</si>
  <si>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</si>
  <si>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</si>
  <si>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</si>
  <si>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</si>
  <si>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</si>
  <si>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</si>
  <si>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</si>
  <si>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</si>
  <si>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</si>
  <si>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</si>
  <si>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</si>
  <si>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</si>
  <si>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</si>
  <si>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</si>
  <si>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</si>
  <si>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</si>
  <si>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</si>
  <si>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</si>
  <si>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</si>
  <si>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</si>
  <si>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</si>
  <si>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</si>
  <si>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</si>
  <si>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</si>
  <si>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</si>
  <si>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</si>
  <si>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</si>
  <si>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</si>
  <si>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</si>
  <si>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</si>
  <si>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</si>
  <si>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</si>
  <si>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</si>
  <si>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</si>
  <si>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</si>
  <si>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</si>
  <si>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</si>
  <si>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</si>
  <si>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</si>
  <si>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</si>
  <si>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</si>
  <si>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</si>
  <si>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</si>
  <si>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</si>
  <si>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</si>
  <si>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</si>
  <si>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</si>
  <si>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</si>
  <si>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</si>
  <si>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</si>
  <si>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</si>
  <si>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</si>
  <si>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</si>
  <si>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</si>
  <si>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</si>
  <si>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</si>
  <si>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</si>
  <si>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</si>
  <si>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</si>
  <si>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</si>
  <si>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</si>
  <si>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</si>
  <si>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</si>
  <si>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</si>
  <si>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</si>
  <si>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</si>
  <si>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</si>
  <si>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</si>
  <si>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</si>
  <si>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</si>
  <si>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</si>
  <si>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</si>
  <si>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</si>
  <si>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</si>
  <si>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</si>
  <si>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</si>
  <si>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</si>
  <si>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</si>
  <si>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</si>
  <si>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</si>
  <si>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</si>
  <si>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</si>
  <si>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</si>
  <si>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</si>
  <si>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</si>
  <si>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</si>
  <si>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</si>
  <si>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</si>
  <si>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</si>
  <si>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</si>
  <si>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</si>
  <si>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</si>
  <si>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</si>
  <si>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</si>
  <si>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</si>
  <si>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</si>
  <si>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</si>
  <si>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</si>
  <si>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</si>
  <si>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</si>
  <si>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</si>
  <si>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</si>
  <si>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</si>
  <si>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</si>
  <si>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</si>
  <si>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</si>
  <si>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</si>
  <si>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</si>
  <si>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</si>
  <si>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</si>
  <si>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</si>
  <si>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</si>
  <si>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</si>
  <si>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</si>
  <si>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</si>
  <si>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</si>
  <si>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</si>
  <si>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</si>
  <si>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</si>
  <si>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</si>
  <si>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</si>
  <si>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</si>
  <si>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</si>
  <si>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</si>
  <si>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</si>
  <si>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</si>
  <si>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</si>
  <si>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</si>
  <si>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</si>
  <si>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</si>
  <si>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</si>
  <si>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</si>
  <si>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</si>
  <si>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</si>
  <si>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</si>
  <si>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</si>
  <si>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</si>
  <si>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</si>
  <si>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</si>
  <si>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</si>
  <si>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</si>
  <si>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</si>
  <si>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</si>
  <si>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</si>
  <si>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</si>
  <si>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</si>
  <si>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</si>
  <si>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</si>
  <si>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</si>
  <si>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</si>
  <si>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</si>
  <si>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</si>
  <si>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</si>
  <si>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</si>
  <si>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</si>
  <si>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</si>
  <si>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</si>
  <si>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</si>
  <si>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</si>
  <si>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</si>
  <si>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</si>
  <si>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</si>
  <si>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</si>
  <si>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</si>
  <si>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</si>
  <si>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</si>
  <si>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</si>
  <si>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</si>
  <si>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</si>
  <si>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</si>
  <si>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</si>
  <si>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</si>
  <si>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</si>
  <si>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</si>
  <si>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</si>
  <si>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</si>
  <si>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</si>
  <si>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</si>
  <si>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</si>
  <si>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</si>
  <si>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</si>
  <si>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</si>
  <si>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</si>
  <si>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</si>
  <si>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</si>
  <si>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</si>
  <si>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</si>
  <si>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</si>
  <si>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</si>
  <si>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</si>
  <si>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</si>
  <si>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</si>
  <si>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</si>
  <si>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</si>
  <si>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</si>
  <si>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</si>
  <si>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</si>
  <si>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</si>
  <si>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</si>
  <si>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</si>
  <si>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</si>
  <si>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</si>
  <si>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</si>
  <si>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</si>
  <si>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</si>
  <si>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</si>
  <si>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</si>
  <si>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</si>
  <si>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</si>
  <si>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</si>
  <si>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</si>
  <si>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</si>
  <si>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</si>
  <si>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</si>
  <si>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</si>
  <si>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</si>
  <si>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</si>
  <si>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</si>
  <si>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</si>
  <si>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</si>
  <si>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</si>
  <si>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</si>
  <si>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</si>
  <si>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</si>
  <si>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</si>
  <si>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</si>
  <si>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</si>
  <si>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</si>
  <si>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</si>
  <si>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</si>
  <si>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</si>
  <si>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</si>
  <si>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</si>
  <si>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</si>
  <si>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</si>
  <si>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</si>
  <si>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</si>
  <si>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</si>
  <si>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</si>
  <si>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</si>
  <si>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</si>
  <si>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</si>
  <si>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</si>
  <si>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</si>
  <si>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</si>
  <si>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</si>
  <si>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</si>
  <si>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</si>
  <si>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</si>
  <si>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</si>
  <si>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</si>
  <si>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</si>
  <si>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</si>
  <si>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</si>
  <si>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</si>
  <si>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</si>
  <si>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</si>
  <si>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</si>
  <si>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</si>
  <si>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</si>
  <si>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</si>
  <si>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</si>
  <si>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</si>
  <si>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</si>
  <si>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</si>
  <si>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</si>
  <si>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</si>
  <si>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</si>
  <si>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</si>
  <si>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</si>
  <si>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</si>
  <si>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</si>
  <si>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</si>
  <si>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</si>
  <si>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</si>
  <si>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</si>
  <si>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</si>
  <si>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</si>
  <si>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</si>
  <si>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</si>
  <si>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</si>
  <si>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</si>
  <si>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</si>
  <si>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</si>
  <si>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</si>
  <si>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</si>
  <si>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</si>
  <si>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</si>
  <si>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</si>
  <si>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</si>
  <si>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</si>
  <si>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</si>
  <si>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</si>
  <si>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</si>
  <si>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</si>
  <si>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</si>
  <si>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</si>
  <si>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</si>
  <si>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</si>
  <si>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</si>
  <si>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</si>
  <si>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</si>
  <si>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</si>
  <si>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</si>
  <si>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</si>
  <si>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</si>
  <si>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</si>
  <si>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</si>
  <si>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</si>
  <si>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</si>
  <si>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</si>
  <si>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</si>
  <si>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</si>
  <si>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</si>
  <si>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</si>
  <si>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</si>
  <si>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</si>
  <si>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</si>
  <si>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</si>
  <si>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</si>
  <si>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</si>
  <si>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</si>
  <si>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</si>
  <si>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</si>
  <si>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</si>
  <si>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</si>
  <si>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</si>
  <si>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</si>
  <si>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</si>
  <si>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</si>
  <si>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</si>
  <si>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</si>
  <si>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</si>
  <si>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</si>
  <si>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</si>
  <si>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</si>
  <si>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</si>
  <si>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</si>
  <si>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</si>
  <si>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</si>
  <si>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</si>
  <si>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</si>
  <si>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</si>
  <si>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</si>
  <si>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</si>
  <si>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</si>
  <si>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</si>
  <si>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</si>
  <si>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</si>
  <si>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</si>
  <si>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</si>
  <si>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</si>
  <si>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</si>
  <si>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</si>
  <si>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</si>
  <si>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</si>
  <si>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</si>
  <si>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</si>
  <si>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</si>
  <si>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</si>
  <si>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</si>
  <si>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</si>
  <si>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</si>
  <si>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</si>
  <si>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</si>
  <si>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</si>
  <si>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</si>
  <si>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</si>
  <si>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</si>
  <si>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</si>
  <si>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</si>
  <si>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</si>
  <si>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</si>
  <si>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</si>
  <si>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</si>
  <si>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</si>
  <si>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</si>
  <si>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</si>
  <si>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</si>
  <si>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</si>
  <si>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</si>
  <si>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</si>
  <si>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</si>
  <si>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</si>
  <si>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</si>
  <si>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</si>
  <si>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</si>
  <si>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</si>
  <si>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</si>
  <si>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</si>
  <si>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</si>
  <si>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</si>
  <si>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</si>
  <si>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</si>
  <si>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</si>
  <si>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</si>
  <si>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</si>
  <si>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</si>
  <si>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</si>
  <si>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</si>
  <si>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</si>
  <si>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</si>
  <si>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</si>
  <si>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</si>
  <si>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</si>
  <si>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</si>
  <si>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</si>
  <si>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</si>
  <si>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</si>
  <si>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</si>
  <si>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</si>
  <si>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</si>
  <si>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</si>
  <si>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</si>
  <si>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</si>
  <si>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</si>
  <si>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</si>
  <si>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</si>
  <si>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</si>
  <si>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</si>
  <si>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</si>
  <si>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</si>
  <si>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</si>
  <si>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</si>
  <si>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</si>
  <si>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</si>
  <si>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</si>
  <si>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</si>
  <si>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</si>
  <si>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</si>
  <si>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</si>
  <si>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</si>
  <si>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</si>
  <si>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</si>
  <si>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</si>
  <si>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</si>
  <si>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</si>
  <si>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</si>
  <si>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</si>
  <si>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</si>
  <si>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</si>
  <si>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</si>
  <si>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</si>
  <si>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</si>
  <si>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</si>
  <si>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</si>
  <si>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</si>
  <si>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</si>
  <si>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</si>
  <si>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</si>
  <si>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</si>
  <si>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</si>
  <si>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</si>
  <si>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</si>
  <si>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</si>
  <si>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</si>
  <si>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</si>
  <si>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</si>
  <si>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</si>
  <si>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</si>
  <si>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</si>
  <si>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</si>
  <si>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</si>
  <si>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</si>
  <si>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</si>
  <si>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</si>
  <si>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</si>
  <si>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</si>
  <si>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</si>
  <si>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</si>
  <si>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</si>
  <si>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</si>
  <si>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</si>
  <si>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</si>
  <si>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</si>
  <si>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</si>
  <si>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</si>
  <si>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</si>
  <si>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</si>
  <si>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</si>
  <si>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</si>
  <si>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</si>
  <si>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</si>
  <si>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</si>
  <si>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</si>
  <si>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</si>
  <si>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</si>
  <si>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</si>
  <si>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</si>
  <si>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</si>
  <si>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</si>
  <si>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</si>
  <si>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</si>
  <si>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</si>
  <si>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</si>
  <si>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</si>
  <si>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</si>
  <si>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</si>
  <si>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</si>
  <si>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</si>
  <si>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</si>
  <si>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</si>
  <si>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</si>
  <si>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</si>
  <si>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</si>
  <si>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</si>
  <si>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</si>
  <si>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</si>
  <si>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</si>
  <si>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</si>
  <si>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</si>
  <si>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</si>
  <si>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</si>
  <si>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</si>
  <si>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</si>
  <si>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</si>
  <si>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</si>
  <si>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</si>
  <si>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</si>
  <si>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</si>
  <si>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</si>
  <si>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</si>
  <si>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</si>
  <si>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</si>
  <si>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</si>
  <si>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</si>
  <si>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</si>
  <si>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</si>
  <si>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</si>
  <si>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</si>
  <si>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</si>
  <si>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</si>
  <si>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</si>
  <si>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</si>
  <si>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</si>
  <si>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</si>
  <si>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</si>
  <si>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</si>
  <si>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</si>
  <si>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</si>
  <si>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</si>
  <si>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</si>
  <si>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</si>
  <si>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</si>
  <si>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</si>
  <si>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</si>
  <si>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</si>
  <si>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</si>
  <si>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</si>
  <si>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</si>
  <si>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</si>
  <si>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</si>
  <si>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</si>
  <si>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</si>
  <si>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</si>
  <si>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</si>
  <si>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</si>
  <si>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</si>
  <si>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</si>
  <si>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</si>
  <si>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</si>
  <si>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</si>
  <si>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</si>
  <si>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</si>
  <si>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</si>
  <si>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</si>
  <si>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</si>
  <si>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</si>
  <si>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</si>
  <si>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</si>
  <si>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</si>
  <si>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</si>
  <si>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</si>
  <si>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</si>
  <si>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</si>
  <si>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</si>
  <si>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</si>
  <si>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</si>
  <si>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</si>
  <si>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</si>
  <si>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</si>
  <si>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</si>
  <si>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</si>
  <si>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</si>
  <si>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</si>
  <si>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</si>
  <si>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</si>
  <si>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</si>
  <si>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</si>
  <si>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</si>
  <si>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</si>
  <si>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</si>
  <si>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</si>
  <si>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</si>
  <si>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</si>
  <si>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</si>
  <si>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</si>
  <si>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</si>
  <si>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</si>
  <si>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</si>
  <si>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</si>
  <si>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</si>
  <si>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</si>
  <si>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</si>
  <si>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</si>
  <si>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</si>
  <si>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</si>
  <si>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</si>
  <si>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</si>
  <si>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</si>
  <si>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</si>
  <si>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</si>
  <si>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</si>
  <si>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</si>
  <si>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</si>
  <si>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</si>
  <si>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</si>
  <si>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</si>
  <si>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</si>
  <si>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</si>
  <si>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</si>
  <si>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</si>
  <si>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</si>
  <si>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</si>
  <si>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</si>
  <si>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</si>
  <si>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</si>
  <si>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</si>
  <si>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</si>
  <si>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</si>
  <si>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</si>
  <si>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</si>
  <si>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</si>
  <si>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</si>
  <si>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</si>
  <si>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</si>
  <si>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</si>
  <si>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</si>
  <si>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</si>
  <si>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</si>
  <si>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</si>
  <si>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</si>
  <si>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</si>
  <si>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</si>
  <si>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</si>
  <si>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</si>
  <si>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</si>
  <si>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</si>
  <si>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</si>
  <si>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</si>
  <si>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</si>
  <si>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</si>
  <si>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</si>
  <si>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</si>
  <si>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</si>
  <si>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</si>
  <si>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</si>
  <si>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</si>
  <si>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</si>
  <si>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</si>
  <si>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</si>
  <si>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</si>
  <si>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</si>
  <si>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</si>
  <si>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</si>
  <si>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</si>
  <si>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</si>
  <si>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</si>
  <si>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</si>
  <si>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</si>
  <si>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</si>
  <si>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</si>
  <si>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</si>
  <si>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</si>
  <si>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</si>
  <si>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</si>
  <si>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</si>
  <si>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</si>
  <si>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</si>
  <si>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</si>
  <si>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</si>
  <si>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</si>
  <si>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</si>
  <si>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</si>
  <si>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</si>
  <si>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</si>
  <si>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</si>
  <si>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</si>
  <si>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</si>
  <si>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</si>
  <si>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</si>
  <si>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</si>
  <si>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</si>
  <si>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</si>
  <si>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</si>
  <si>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</si>
  <si>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</si>
  <si>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</si>
  <si>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</si>
  <si>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</si>
  <si>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</si>
  <si>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</si>
  <si>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</si>
  <si>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</si>
  <si>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</si>
  <si>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</si>
  <si>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</si>
  <si>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</si>
  <si>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</si>
  <si>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</si>
  <si>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</si>
  <si>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</si>
  <si>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</si>
  <si>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</si>
  <si>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</si>
  <si>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</si>
  <si>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</si>
  <si>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</si>
  <si>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</si>
  <si>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</si>
  <si>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</si>
  <si>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</si>
  <si>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</si>
  <si>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</si>
  <si>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</si>
  <si>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</si>
  <si>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</si>
  <si>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</si>
  <si>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</si>
  <si>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</si>
  <si>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</si>
  <si>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</si>
  <si>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</si>
  <si>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</si>
  <si>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</si>
  <si>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</si>
  <si>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</si>
  <si>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</si>
  <si>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</si>
  <si>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</si>
  <si>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</si>
  <si>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</si>
  <si>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</si>
  <si>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</si>
  <si>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</si>
  <si>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</si>
  <si>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</si>
  <si>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</si>
  <si>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</si>
  <si>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</si>
  <si>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</si>
  <si>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</si>
  <si>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</si>
  <si>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</si>
  <si>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</si>
  <si>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</si>
  <si>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</si>
  <si>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</si>
  <si>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</si>
  <si>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</si>
  <si>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</si>
  <si>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</si>
  <si>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</si>
  <si>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</si>
  <si>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</si>
  <si>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</si>
  <si>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</si>
  <si>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</si>
  <si>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</si>
  <si>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</si>
  <si>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</si>
  <si>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</si>
  <si>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</si>
  <si>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</si>
  <si>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</si>
  <si>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</si>
  <si>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</si>
  <si>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</si>
  <si>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</si>
  <si>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</si>
  <si>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</si>
  <si>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</si>
  <si>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</si>
  <si>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</si>
  <si>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</si>
  <si>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</si>
  <si>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</si>
  <si>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</si>
  <si>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</si>
  <si>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</si>
  <si>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</si>
  <si>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</si>
  <si>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</si>
  <si>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</si>
  <si>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</si>
  <si>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</si>
  <si>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</si>
  <si>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</si>
  <si>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</si>
  <si>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</si>
  <si>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</si>
  <si>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</si>
  <si>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</si>
  <si>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</si>
  <si>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</si>
  <si>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</si>
  <si>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</si>
  <si>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</si>
  <si>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</si>
  <si>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</si>
  <si>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</si>
  <si>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</si>
  <si>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</si>
  <si>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</si>
  <si>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</si>
  <si>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</si>
  <si>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</si>
  <si>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</si>
  <si>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</si>
  <si>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</si>
  <si>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</si>
  <si>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</si>
  <si>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</si>
  <si>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</si>
  <si>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</si>
  <si>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</si>
  <si>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</si>
  <si>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</si>
  <si>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</si>
  <si>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</si>
  <si>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</si>
  <si>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</si>
  <si>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</si>
  <si>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</si>
  <si>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</si>
  <si>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</si>
  <si>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</si>
  <si>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</si>
  <si>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</si>
  <si>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</si>
  <si>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</si>
  <si>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</si>
  <si>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</si>
  <si>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</si>
  <si>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</si>
  <si>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</si>
  <si>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</si>
  <si>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</si>
  <si>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</si>
  <si>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</si>
  <si>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</si>
  <si>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</si>
  <si>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</si>
  <si>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</si>
  <si>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</si>
  <si>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</si>
  <si>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</si>
  <si>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</si>
  <si>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</si>
  <si>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</si>
  <si>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</si>
  <si>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</si>
  <si>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</si>
  <si>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</si>
  <si>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</si>
  <si>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</si>
  <si>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</si>
  <si>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</si>
  <si>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</si>
  <si>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</si>
  <si>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</si>
  <si>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</si>
  <si>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</si>
  <si>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</si>
  <si>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</si>
  <si>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</si>
  <si>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</si>
  <si>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</si>
  <si>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</si>
  <si>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</si>
  <si>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</si>
  <si>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</si>
  <si>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</si>
  <si>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</si>
  <si>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</si>
  <si>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</si>
  <si>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</si>
  <si>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</si>
  <si>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</si>
  <si>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</si>
  <si>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</si>
  <si>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</si>
  <si>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</si>
  <si>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</si>
  <si>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</si>
  <si>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</si>
  <si>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</si>
  <si>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</si>
  <si>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</si>
  <si>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</si>
  <si>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</si>
  <si>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</si>
  <si>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</si>
  <si>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</si>
  <si>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</si>
  <si>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</si>
  <si>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</si>
  <si>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</si>
  <si>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</si>
  <si>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</si>
  <si>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</si>
  <si>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</si>
  <si>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</si>
  <si>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</si>
  <si>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</si>
  <si>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</si>
  <si>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</si>
  <si>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</si>
  <si>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</si>
  <si>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</si>
  <si>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</si>
  <si>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</si>
  <si>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</si>
  <si>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</si>
  <si>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</si>
  <si>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</si>
  <si>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</si>
  <si>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</si>
  <si>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</si>
  <si>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</si>
  <si>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</si>
  <si>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</si>
  <si>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</si>
  <si>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</si>
  <si>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</si>
  <si>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</si>
  <si>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</si>
  <si>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</si>
  <si>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</si>
  <si>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</si>
  <si>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</si>
  <si>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</si>
  <si>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</si>
  <si>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</si>
  <si>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</si>
  <si>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</si>
  <si>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</si>
  <si>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</si>
  <si>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</si>
  <si>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</si>
  <si>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</si>
  <si>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</si>
  <si>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</si>
  <si>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</si>
  <si>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</si>
  <si>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</si>
  <si>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</si>
  <si>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</si>
  <si>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</si>
  <si>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</si>
  <si>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</si>
  <si>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</si>
  <si>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</si>
  <si>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</si>
  <si>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</si>
  <si>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</si>
  <si>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</si>
  <si>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</si>
  <si>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</si>
  <si>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</si>
  <si>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</si>
  <si>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</si>
  <si>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</si>
  <si>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</si>
  <si>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</si>
  <si>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</si>
  <si>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</si>
  <si>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</si>
  <si>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</si>
  <si>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</si>
  <si>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</si>
  <si>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</si>
  <si>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</si>
  <si>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</si>
  <si>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</si>
  <si>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</si>
  <si>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</si>
  <si>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</si>
  <si>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</si>
  <si>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</si>
  <si>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</si>
  <si>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</si>
  <si>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</si>
  <si>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</si>
  <si>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</si>
  <si>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</si>
  <si>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</si>
  <si>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</si>
  <si>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</si>
  <si>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</si>
  <si>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</si>
  <si>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</si>
  <si>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</si>
  <si>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</si>
  <si>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</si>
  <si>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</si>
  <si>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</si>
  <si>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</si>
  <si>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</si>
  <si>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</si>
  <si>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t>
  </si>
  <si>
    <t>Sum of Quantity</t>
  </si>
  <si>
    <t>Count of Order ID</t>
  </si>
  <si>
    <t>Sum of Profit Margin</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</si>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</sst>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Green]\▲0.00%;[Red]\ \▼0.00%"/>
    <numFmt numFmtId="166" formatCode="_([$$-409]* #,##0.00_);_([$$-409]* \(#,##0.00\);_([$$-409]* &quot;-&quot;??_);_(@_)"/>
    <numFmt numFmtId="167" formatCode="&quot;#&quot;\ 0"/>
    <numFmt numFmtId="168" formatCode="&quot;$&quot;\ 0.0,,&quot;M&quot;"/>
  </numFmts>
  <fonts count="4" x14ac:knownFonts="1">
    <font>
      <sz val="11"/>
      <color theme="1"/>
      <name val="Calibri"/>
      <family val="2"/>
      <scheme val="minor"/>
    </font>
    <font>
      <sz val="11"/>
      <color theme="1"/>
      <name val="Calibri"/>
      <family val="2"/>
      <scheme val="minor"/>
    </font>
    <font>
      <sz val="11"/>
      <color theme="1"/>
      <name val="Lato"/>
      <family val="2"/>
    </font>
    <font>
      <sz val="11"/>
      <color theme="1"/>
      <name val="Arial Rounded MT Bold"/>
      <family val="2"/>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5" fontId="3" fillId="0" borderId="0" xfId="0" applyNumberFormat="1" applyFont="1" applyAlignment="1">
      <alignment horizontal="center" vertical="center"/>
    </xf>
    <xf numFmtId="168" fontId="0" fillId="0" borderId="0" xfId="0" applyNumberFormat="1"/>
    <xf numFmtId="0" fontId="0" fillId="2" borderId="0" xfId="0" applyFill="1"/>
    <xf numFmtId="165" fontId="2" fillId="2" borderId="0" xfId="0" applyNumberFormat="1" applyFont="1" applyFill="1"/>
    <xf numFmtId="0" fontId="1" fillId="2" borderId="0" xfId="0" applyFont="1" applyFill="1"/>
  </cellXfs>
  <cellStyles count="2">
    <cellStyle name="Normal" xfId="0" builtinId="0"/>
    <cellStyle name="Percent" xfId="1"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m/d/yyyy"/>
    </dxf>
    <dxf>
      <numFmt numFmtId="169" formatCode="m/d/yyyy"/>
    </dxf>
    <dxf>
      <numFmt numFmtId="0" formatCode="General"/>
    </dxf>
    <dxf>
      <numFmt numFmtId="164" formatCode="&quot;$&quot;\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B76A76A4-A00B-4EB0-A5A1-061AC7D5D7F8}">
      <tableStyleElement type="wholeTable" dxfId="17"/>
      <tableStyleElement type="headerRow" dxfId="16"/>
    </tableStyle>
  </tableStyles>
  <colors>
    <mruColors>
      <color rgb="FF89FB9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[Dashboard.xlsx]KPI!PivotTable7</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dPt>
            <c:idx val="11"/>
            <c:marker>
              <c:symbol val="none"/>
            </c:marker>
            <c:bubble3D val="0"/>
            <c:extLst>
              <c:ext xmlns:c16="http://schemas.microsoft.com/office/drawing/2014/chart" uri="{C3380CC4-5D6E-409C-BE32-E72D297353CC}">
                <c16:uniqueId val="{00000000-D343-124A-9039-EF97137712F1}"/>
              </c:ext>
            </c:extLst>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1441.5819999999999</c:v>
                </c:pt>
                <c:pt idx="5">
                  <c:v>2590.23</c:v>
                </c:pt>
                <c:pt idx="6">
                  <c:v>3919.7799999999993</c:v>
                </c:pt>
                <c:pt idx="7">
                  <c:v>461.99399999999997</c:v>
                </c:pt>
                <c:pt idx="8">
                  <c:v>8431.7619999999988</c:v>
                </c:pt>
                <c:pt idx="9">
                  <c:v>3336.692</c:v>
                </c:pt>
                <c:pt idx="10">
                  <c:v>4510.2880000000005</c:v>
                </c:pt>
                <c:pt idx="11">
                  <c:v>611.62800000000004</c:v>
                </c:pt>
              </c:numCache>
            </c:numRef>
          </c:val>
          <c:smooth val="0"/>
          <c:extLst>
            <c:ext xmlns:c16="http://schemas.microsoft.com/office/drawing/2014/chart" uri="{C3380CC4-5D6E-409C-BE32-E72D297353CC}">
              <c16:uniqueId val="{00000000-D415-444C-A127-5A110373E6B0}"/>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475.21409999999997</c:v>
                </c:pt>
                <c:pt idx="1">
                  <c:v>-158.87630000000001</c:v>
                </c:pt>
                <c:pt idx="2">
                  <c:v>249.87370000000001</c:v>
                </c:pt>
                <c:pt idx="3">
                  <c:v>-5.7182000000000084</c:v>
                </c:pt>
                <c:pt idx="4">
                  <c:v>210.86430000000004</c:v>
                </c:pt>
                <c:pt idx="5">
                  <c:v>75.510900000000035</c:v>
                </c:pt>
                <c:pt idx="6">
                  <c:v>289.6551</c:v>
                </c:pt>
                <c:pt idx="7">
                  <c:v>-69.539500000000004</c:v>
                </c:pt>
                <c:pt idx="8">
                  <c:v>1029.6014</c:v>
                </c:pt>
                <c:pt idx="9">
                  <c:v>527.55089999999996</c:v>
                </c:pt>
                <c:pt idx="10">
                  <c:v>895.81470000000013</c:v>
                </c:pt>
                <c:pt idx="11">
                  <c:v>158.85260000000002</c:v>
                </c:pt>
              </c:numCache>
            </c:numRef>
          </c:val>
          <c:smooth val="0"/>
          <c:extLst>
            <c:ext xmlns:c16="http://schemas.microsoft.com/office/drawing/2014/chart" uri="{C3380CC4-5D6E-409C-BE32-E72D297353CC}">
              <c16:uniqueId val="{00000000-FBFD-465D-B05B-433268E7E94E}"/>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B76F-489C-A689-00CE4DF4B59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9CE0-41D3-BF05-B00F10DBD992}"/>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0.29661338977475649</c:v>
                </c:pt>
                <c:pt idx="1">
                  <c:v>-8.6316148732359599E-2</c:v>
                </c:pt>
                <c:pt idx="2">
                  <c:v>0.16684964857057769</c:v>
                </c:pt>
                <c:pt idx="3">
                  <c:v>-2.7478135511773222E-2</c:v>
                </c:pt>
                <c:pt idx="4">
                  <c:v>0.1462728446942318</c:v>
                </c:pt>
                <c:pt idx="5">
                  <c:v>2.9152198839485308E-2</c:v>
                </c:pt>
                <c:pt idx="6">
                  <c:v>7.3895754353560675E-2</c:v>
                </c:pt>
                <c:pt idx="7">
                  <c:v>-0.15052035307817851</c:v>
                </c:pt>
                <c:pt idx="8">
                  <c:v>0.12210987454342286</c:v>
                </c:pt>
                <c:pt idx="9">
                  <c:v>0.15810596243225325</c:v>
                </c:pt>
                <c:pt idx="10">
                  <c:v>0.19861585335570589</c:v>
                </c:pt>
                <c:pt idx="11">
                  <c:v>0.25972094148730929</c:v>
                </c:pt>
              </c:numCache>
            </c:numRef>
          </c:val>
          <c:smooth val="0"/>
          <c:extLst>
            <c:ext xmlns:c16="http://schemas.microsoft.com/office/drawing/2014/chart" uri="{C3380CC4-5D6E-409C-BE32-E72D297353CC}">
              <c16:uniqueId val="{00000000-DDED-491C-852A-2DDA2FB35624}"/>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w="12700" cap="flat" cmpd="sng" algn="ctr">
            <a:solidFill>
              <a:schemeClr val="accent6"/>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8219007890471"/>
          <c:y val="0.20028275451075866"/>
          <c:w val="0.73827804243905248"/>
          <c:h val="0.61293570187784496"/>
        </c:manualLayout>
      </c:layout>
      <c:areaChart>
        <c:grouping val="standard"/>
        <c:varyColors val="0"/>
        <c:ser>
          <c:idx val="1"/>
          <c:order val="1"/>
          <c:tx>
            <c:strRef>
              <c:f>'Combo Chart'!$C$3</c:f>
              <c:strCache>
                <c:ptCount val="1"/>
                <c:pt idx="0">
                  <c:v>Sum of Profit</c:v>
                </c:pt>
              </c:strCache>
            </c:strRef>
          </c:tx>
          <c:spPr>
            <a:solidFill>
              <a:schemeClr val="accent6">
                <a:lumMod val="60000"/>
                <a:lumOff val="40000"/>
              </a:schemeClr>
            </a:solidFill>
            <a:ln w="12700" cap="flat" cmpd="sng" algn="ctr">
              <a:solidFill>
                <a:schemeClr val="accent6"/>
              </a:solidFill>
              <a:prstDash val="solid"/>
              <a:miter lim="800000"/>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475.21409999999997</c:v>
                </c:pt>
                <c:pt idx="1">
                  <c:v>-158.87630000000001</c:v>
                </c:pt>
                <c:pt idx="2">
                  <c:v>249.87370000000001</c:v>
                </c:pt>
                <c:pt idx="3">
                  <c:v>-5.7182000000000084</c:v>
                </c:pt>
                <c:pt idx="4">
                  <c:v>210.86430000000004</c:v>
                </c:pt>
                <c:pt idx="5">
                  <c:v>75.510900000000035</c:v>
                </c:pt>
                <c:pt idx="6">
                  <c:v>289.6551</c:v>
                </c:pt>
                <c:pt idx="7">
                  <c:v>-69.539500000000004</c:v>
                </c:pt>
                <c:pt idx="8">
                  <c:v>1029.6014</c:v>
                </c:pt>
                <c:pt idx="9">
                  <c:v>527.55089999999996</c:v>
                </c:pt>
                <c:pt idx="10">
                  <c:v>895.81470000000013</c:v>
                </c:pt>
                <c:pt idx="11">
                  <c:v>158.85260000000002</c:v>
                </c:pt>
              </c:numCache>
            </c:numRef>
          </c:val>
          <c:extLst>
            <c:ext xmlns:c16="http://schemas.microsoft.com/office/drawing/2014/chart" uri="{C3380CC4-5D6E-409C-BE32-E72D297353CC}">
              <c16:uniqueId val="{00000000-7E4A-40D1-9FA0-6F33BB167681}"/>
            </c:ext>
          </c:extLst>
        </c:ser>
        <c:dLbls>
          <c:showLegendKey val="0"/>
          <c:showVal val="0"/>
          <c:showCatName val="0"/>
          <c:showSerName val="0"/>
          <c:showPercent val="0"/>
          <c:showBubbleSize val="0"/>
        </c:dLbls>
        <c:axId val="266470720"/>
        <c:axId val="146728464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1602.1330000000003</c:v>
                </c:pt>
                <c:pt idx="1">
                  <c:v>1840.6324</c:v>
                </c:pt>
                <c:pt idx="2">
                  <c:v>1497.598</c:v>
                </c:pt>
                <c:pt idx="3">
                  <c:v>208.10000000000002</c:v>
                </c:pt>
                <c:pt idx="4">
                  <c:v>1441.5819999999999</c:v>
                </c:pt>
                <c:pt idx="5">
                  <c:v>2590.23</c:v>
                </c:pt>
                <c:pt idx="6">
                  <c:v>3919.7799999999993</c:v>
                </c:pt>
                <c:pt idx="7">
                  <c:v>461.99399999999997</c:v>
                </c:pt>
                <c:pt idx="8">
                  <c:v>8431.7619999999988</c:v>
                </c:pt>
                <c:pt idx="9">
                  <c:v>3336.692</c:v>
                </c:pt>
                <c:pt idx="10">
                  <c:v>4510.2880000000005</c:v>
                </c:pt>
                <c:pt idx="11">
                  <c:v>611.62800000000004</c:v>
                </c:pt>
              </c:numCache>
            </c:numRef>
          </c:val>
          <c:extLst>
            <c:ext xmlns:c16="http://schemas.microsoft.com/office/drawing/2014/chart" uri="{C3380CC4-5D6E-409C-BE32-E72D297353CC}">
              <c16:uniqueId val="{00000001-7E4A-40D1-9FA0-6F33BB167681}"/>
            </c:ext>
          </c:extLst>
        </c:ser>
        <c:dLbls>
          <c:showLegendKey val="0"/>
          <c:showVal val="0"/>
          <c:showCatName val="0"/>
          <c:showSerName val="0"/>
          <c:showPercent val="0"/>
          <c:showBubbleSize val="0"/>
        </c:dLbls>
        <c:gapWidth val="59"/>
        <c:overlap val="-27"/>
        <c:axId val="493447136"/>
        <c:axId val="1467293568"/>
      </c:barChart>
      <c:catAx>
        <c:axId val="493447136"/>
        <c:scaling>
          <c:orientation val="minMax"/>
        </c:scaling>
        <c:delete val="0"/>
        <c:axPos val="b"/>
        <c:numFmt formatCode="General" sourceLinked="1"/>
        <c:majorTickMark val="none"/>
        <c:minorTickMark val="none"/>
        <c:tickLblPos val="nextTo"/>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Sales</a:t>
                </a:r>
              </a:p>
            </c:rich>
          </c:tx>
          <c:layout>
            <c:manualLayout>
              <c:xMode val="edge"/>
              <c:yMode val="edge"/>
              <c:x val="7.8369905956112845E-3"/>
              <c:y val="0.411883297196546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93447136"/>
        <c:crosses val="autoZero"/>
        <c:crossBetween val="between"/>
      </c:valAx>
      <c:valAx>
        <c:axId val="14672846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Profit</a:t>
                </a:r>
              </a:p>
            </c:rich>
          </c:tx>
          <c:layout>
            <c:manualLayout>
              <c:xMode val="edge"/>
              <c:yMode val="edge"/>
              <c:x val="0.96027941648359783"/>
              <c:y val="0.381486772118087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266470720"/>
        <c:crosses val="max"/>
        <c:crossBetween val="between"/>
      </c:valAx>
      <c:catAx>
        <c:axId val="266470720"/>
        <c:scaling>
          <c:orientation val="minMax"/>
        </c:scaling>
        <c:delete val="1"/>
        <c:axPos val="b"/>
        <c:numFmt formatCode="General" sourceLinked="1"/>
        <c:majorTickMark val="out"/>
        <c:minorTickMark val="none"/>
        <c:tickLblPos val="nextTo"/>
        <c:crossAx val="14672846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E71-4613-A538-6E89ADEDE2A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E71-4613-A538-6E89ADEDE2A5}"/>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3E71-4613-A538-6E89ADEDE2A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6-3E71-4613-A538-6E89ADEDE2A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486E-472D-88A6-D0CD9FEF2243}"/>
            </c:ext>
          </c:extLst>
        </c:ser>
        <c:dLbls>
          <c:dLblPos val="inEnd"/>
          <c:showLegendKey val="0"/>
          <c:showVal val="1"/>
          <c:showCatName val="0"/>
          <c:showSerName val="0"/>
          <c:showPercent val="0"/>
          <c:showBubbleSize val="0"/>
        </c:dLbls>
        <c:gapWidth val="7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1"/>
        <c:axPos val="b"/>
        <c:numFmt formatCode="General" sourceLinked="1"/>
        <c:majorTickMark val="none"/>
        <c:minorTickMark val="none"/>
        <c:tickLblPos val="nextTo"/>
        <c:crossAx val="151065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[Dashboard.xlsx]Best Selling Products!PivotTable13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92930797373181"/>
          <c:y val="6.6425120772946863E-2"/>
          <c:w val="0.49307069202626824"/>
          <c:h val="0.86714975845410625"/>
        </c:manualLayout>
      </c:layout>
      <c:barChart>
        <c:barDir val="bar"/>
        <c:grouping val="stacked"/>
        <c:varyColors val="0"/>
        <c:ser>
          <c:idx val="0"/>
          <c:order val="0"/>
          <c:tx>
            <c:strRef>
              <c:f>'Best Selling Products'!$B$3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Selling Products'!$A$4:$A$9</c:f>
              <c:strCache>
                <c:ptCount val="5"/>
                <c:pt idx="0">
                  <c:v>Maxell iVDR EX 500GB Cartridge</c:v>
                </c:pt>
                <c:pt idx="1">
                  <c:v>Samsung Galaxy S4 Mini</c:v>
                </c:pt>
                <c:pt idx="2">
                  <c:v>GBC DocuBind 300 Electric Binding Machine</c:v>
                </c:pt>
                <c:pt idx="3">
                  <c:v>Polycom VVX 310 VoIP phone</c:v>
                </c:pt>
                <c:pt idx="4">
                  <c:v>Polycom VoiceStation 500 Conference phone</c:v>
                </c:pt>
              </c:strCache>
            </c:strRef>
          </c:cat>
          <c:val>
            <c:numRef>
              <c:f>'Best Selling Products'!$B$4:$B$9</c:f>
              <c:numCache>
                <c:formatCode>General</c:formatCode>
                <c:ptCount val="5"/>
                <c:pt idx="0">
                  <c:v>1928.78</c:v>
                </c:pt>
                <c:pt idx="1">
                  <c:v>1879.96</c:v>
                </c:pt>
                <c:pt idx="2">
                  <c:v>1577.94</c:v>
                </c:pt>
                <c:pt idx="3">
                  <c:v>1439.92</c:v>
                </c:pt>
                <c:pt idx="4">
                  <c:v>1415.76</c:v>
                </c:pt>
              </c:numCache>
            </c:numRef>
          </c:val>
          <c:extLst>
            <c:ext xmlns:c16="http://schemas.microsoft.com/office/drawing/2014/chart" uri="{C3380CC4-5D6E-409C-BE32-E72D297353CC}">
              <c16:uniqueId val="{00000000-CBCE-49B4-AEB0-A97BFB51E524}"/>
            </c:ext>
          </c:extLst>
        </c:ser>
        <c:dLbls>
          <c:dLblPos val="inEnd"/>
          <c:showLegendKey val="0"/>
          <c:showVal val="1"/>
          <c:showCatName val="0"/>
          <c:showSerName val="0"/>
          <c:showPercent val="0"/>
          <c:showBubbleSize val="0"/>
        </c:dLbls>
        <c:gapWidth val="70"/>
        <c:overlap val="100"/>
        <c:axId val="1510654432"/>
        <c:axId val="1465830832"/>
      </c:barChart>
      <c:catAx>
        <c:axId val="151065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5830832"/>
        <c:crosses val="autoZero"/>
        <c:auto val="1"/>
        <c:lblAlgn val="ctr"/>
        <c:lblOffset val="100"/>
        <c:noMultiLvlLbl val="0"/>
      </c:catAx>
      <c:valAx>
        <c:axId val="1465830832"/>
        <c:scaling>
          <c:orientation val="minMax"/>
        </c:scaling>
        <c:delete val="1"/>
        <c:axPos val="b"/>
        <c:numFmt formatCode="General" sourceLinked="1"/>
        <c:majorTickMark val="none"/>
        <c:minorTickMark val="none"/>
        <c:tickLblPos val="nextTo"/>
        <c:crossAx val="151065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6-475E-9383-EF6D98F16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6-475E-9383-EF6D98F16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6-475E-9383-EF6D98F16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0-D6AF-4E7B-B4BA-A1D404894FA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Binders</c:v>
                </c:pt>
                <c:pt idx="2">
                  <c:v>Chairs</c:v>
                </c:pt>
                <c:pt idx="3">
                  <c:v>Accessories</c:v>
                </c:pt>
                <c:pt idx="4">
                  <c:v>Phones</c:v>
                </c:pt>
              </c:strCache>
            </c:strRef>
          </c:cat>
          <c:val>
            <c:numRef>
              <c:f>'Top 5'!$B$4:$B$9</c:f>
              <c:numCache>
                <c:formatCode>General</c:formatCode>
                <c:ptCount val="5"/>
                <c:pt idx="0">
                  <c:v>2636.6280000000002</c:v>
                </c:pt>
                <c:pt idx="1">
                  <c:v>2936.6120000000005</c:v>
                </c:pt>
                <c:pt idx="2">
                  <c:v>3093.3139999999999</c:v>
                </c:pt>
                <c:pt idx="3">
                  <c:v>4593.9840000000004</c:v>
                </c:pt>
                <c:pt idx="4">
                  <c:v>9081.5360000000001</c:v>
                </c:pt>
              </c:numCache>
            </c:numRef>
          </c:val>
          <c:extLst>
            <c:ext xmlns:c16="http://schemas.microsoft.com/office/drawing/2014/chart" uri="{C3380CC4-5D6E-409C-BE32-E72D297353CC}">
              <c16:uniqueId val="{00000000-1117-4A8E-9F1D-32A17F13E36E}"/>
            </c:ext>
          </c:extLst>
        </c:ser>
        <c:dLbls>
          <c:showLegendKey val="0"/>
          <c:showVal val="0"/>
          <c:showCatName val="0"/>
          <c:showSerName val="0"/>
          <c:showPercent val="0"/>
          <c:showBubbleSize val="0"/>
        </c:dLbls>
        <c:gapWidth val="15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1441.5819999999999</c:v>
                </c:pt>
                <c:pt idx="5">
                  <c:v>2590.23</c:v>
                </c:pt>
                <c:pt idx="6">
                  <c:v>3919.7799999999993</c:v>
                </c:pt>
                <c:pt idx="7">
                  <c:v>461.99399999999997</c:v>
                </c:pt>
                <c:pt idx="8">
                  <c:v>8431.7619999999988</c:v>
                </c:pt>
                <c:pt idx="9">
                  <c:v>3336.692</c:v>
                </c:pt>
                <c:pt idx="10">
                  <c:v>4510.2880000000005</c:v>
                </c:pt>
                <c:pt idx="11">
                  <c:v>611.62800000000004</c:v>
                </c:pt>
              </c:numCache>
            </c:numRef>
          </c:val>
          <c:smooth val="0"/>
          <c:extLst>
            <c:ext xmlns:c16="http://schemas.microsoft.com/office/drawing/2014/chart" uri="{C3380CC4-5D6E-409C-BE32-E72D297353CC}">
              <c16:uniqueId val="{00000000-4C87-46C3-8D8F-C757DB16CAE4}"/>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475.21409999999997</c:v>
                </c:pt>
                <c:pt idx="1">
                  <c:v>-158.87630000000001</c:v>
                </c:pt>
                <c:pt idx="2">
                  <c:v>249.87370000000001</c:v>
                </c:pt>
                <c:pt idx="3">
                  <c:v>-5.7182000000000084</c:v>
                </c:pt>
                <c:pt idx="4">
                  <c:v>210.86430000000004</c:v>
                </c:pt>
                <c:pt idx="5">
                  <c:v>75.510900000000035</c:v>
                </c:pt>
                <c:pt idx="6">
                  <c:v>289.6551</c:v>
                </c:pt>
                <c:pt idx="7">
                  <c:v>-69.539500000000004</c:v>
                </c:pt>
                <c:pt idx="8">
                  <c:v>1029.6014</c:v>
                </c:pt>
                <c:pt idx="9">
                  <c:v>527.55089999999996</c:v>
                </c:pt>
                <c:pt idx="10">
                  <c:v>895.81470000000013</c:v>
                </c:pt>
                <c:pt idx="11">
                  <c:v>158.85260000000002</c:v>
                </c:pt>
              </c:numCache>
            </c:numRef>
          </c:val>
          <c:smooth val="0"/>
          <c:extLst>
            <c:ext xmlns:c16="http://schemas.microsoft.com/office/drawing/2014/chart" uri="{C3380CC4-5D6E-409C-BE32-E72D297353CC}">
              <c16:uniqueId val="{00000000-D5F5-4941-B752-D0355D1E5F12}"/>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9EED-4E11-B4D1-AF0A8B0485B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2-367C-4A87-B177-50D217C15978}"/>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0.29661338977475649</c:v>
                </c:pt>
                <c:pt idx="1">
                  <c:v>-8.6316148732359599E-2</c:v>
                </c:pt>
                <c:pt idx="2">
                  <c:v>0.16684964857057769</c:v>
                </c:pt>
                <c:pt idx="3">
                  <c:v>-2.7478135511773222E-2</c:v>
                </c:pt>
                <c:pt idx="4">
                  <c:v>0.1462728446942318</c:v>
                </c:pt>
                <c:pt idx="5">
                  <c:v>2.9152198839485308E-2</c:v>
                </c:pt>
                <c:pt idx="6">
                  <c:v>7.3895754353560675E-2</c:v>
                </c:pt>
                <c:pt idx="7">
                  <c:v>-0.15052035307817851</c:v>
                </c:pt>
                <c:pt idx="8">
                  <c:v>0.12210987454342286</c:v>
                </c:pt>
                <c:pt idx="9">
                  <c:v>0.15810596243225325</c:v>
                </c:pt>
                <c:pt idx="10">
                  <c:v>0.19861585335570589</c:v>
                </c:pt>
                <c:pt idx="11">
                  <c:v>0.25972094148730929</c:v>
                </c:pt>
              </c:numCache>
            </c:numRef>
          </c:val>
          <c:smooth val="0"/>
          <c:extLst>
            <c:ext xmlns:c16="http://schemas.microsoft.com/office/drawing/2014/chart" uri="{C3380CC4-5D6E-409C-BE32-E72D297353CC}">
              <c16:uniqueId val="{00000000-0DA1-4A30-A558-30058D3853BD}"/>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[Dashboard.xlsx]Best Selling Products!PivotTable13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'Best Selling Products'!$B$3</c:f>
              <c:strCache>
                <c:ptCount val="1"/>
                <c:pt idx="0">
                  <c:v>Total</c:v>
                </c:pt>
              </c:strCache>
            </c:strRef>
          </c:tx>
          <c:spPr>
            <a:solidFill>
              <a:schemeClr val="accent1"/>
            </a:solidFill>
            <a:ln>
              <a:noFill/>
            </a:ln>
            <a:effectLst/>
          </c:spPr>
          <c:invertIfNegative val="0"/>
          <c:cat>
            <c:strRef>
              <c:f>'Best Selling Products'!$A$4:$A$9</c:f>
              <c:strCache>
                <c:ptCount val="5"/>
                <c:pt idx="0">
                  <c:v>Maxell iVDR EX 500GB Cartridge</c:v>
                </c:pt>
                <c:pt idx="1">
                  <c:v>Samsung Galaxy S4 Mini</c:v>
                </c:pt>
                <c:pt idx="2">
                  <c:v>GBC DocuBind 300 Electric Binding Machine</c:v>
                </c:pt>
                <c:pt idx="3">
                  <c:v>Polycom VVX 310 VoIP phone</c:v>
                </c:pt>
                <c:pt idx="4">
                  <c:v>Polycom VoiceStation 500 Conference phone</c:v>
                </c:pt>
              </c:strCache>
            </c:strRef>
          </c:cat>
          <c:val>
            <c:numRef>
              <c:f>'Best Selling Products'!$B$4:$B$9</c:f>
              <c:numCache>
                <c:formatCode>General</c:formatCode>
                <c:ptCount val="5"/>
                <c:pt idx="0">
                  <c:v>1928.78</c:v>
                </c:pt>
                <c:pt idx="1">
                  <c:v>1879.96</c:v>
                </c:pt>
                <c:pt idx="2">
                  <c:v>1577.94</c:v>
                </c:pt>
                <c:pt idx="3">
                  <c:v>1439.92</c:v>
                </c:pt>
                <c:pt idx="4">
                  <c:v>1415.76</c:v>
                </c:pt>
              </c:numCache>
            </c:numRef>
          </c:val>
          <c:extLst>
            <c:ext xmlns:c16="http://schemas.microsoft.com/office/drawing/2014/chart" uri="{C3380CC4-5D6E-409C-BE32-E72D297353CC}">
              <c16:uniqueId val="{00000000-AC1A-489A-8A0B-B57D428AB2DE}"/>
            </c:ext>
          </c:extLst>
        </c:ser>
        <c:dLbls>
          <c:showLegendKey val="0"/>
          <c:showVal val="0"/>
          <c:showCatName val="0"/>
          <c:showSerName val="0"/>
          <c:showPercent val="0"/>
          <c:showBubbleSize val="0"/>
        </c:dLbls>
        <c:gapWidth val="150"/>
        <c:overlap val="100"/>
        <c:axId val="1510654432"/>
        <c:axId val="1465830832"/>
      </c:barChart>
      <c:catAx>
        <c:axId val="151065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830832"/>
        <c:crosses val="autoZero"/>
        <c:auto val="1"/>
        <c:lblAlgn val="ctr"/>
        <c:lblOffset val="100"/>
        <c:noMultiLvlLbl val="0"/>
      </c:catAx>
      <c:valAx>
        <c:axId val="1465830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475.21409999999997</c:v>
                </c:pt>
                <c:pt idx="1">
                  <c:v>-158.87630000000001</c:v>
                </c:pt>
                <c:pt idx="2">
                  <c:v>249.87370000000001</c:v>
                </c:pt>
                <c:pt idx="3">
                  <c:v>-5.7182000000000084</c:v>
                </c:pt>
                <c:pt idx="4">
                  <c:v>210.86430000000004</c:v>
                </c:pt>
                <c:pt idx="5">
                  <c:v>75.510900000000035</c:v>
                </c:pt>
                <c:pt idx="6">
                  <c:v>289.6551</c:v>
                </c:pt>
                <c:pt idx="7">
                  <c:v>-69.539500000000004</c:v>
                </c:pt>
                <c:pt idx="8">
                  <c:v>1029.6014</c:v>
                </c:pt>
                <c:pt idx="9">
                  <c:v>527.55089999999996</c:v>
                </c:pt>
                <c:pt idx="10">
                  <c:v>895.81470000000013</c:v>
                </c:pt>
                <c:pt idx="11">
                  <c:v>158.85260000000002</c:v>
                </c:pt>
              </c:numCache>
            </c:numRef>
          </c:val>
          <c:extLst>
            <c:ext xmlns:c16="http://schemas.microsoft.com/office/drawing/2014/chart" uri="{C3380CC4-5D6E-409C-BE32-E72D297353CC}">
              <c16:uniqueId val="{00000001-FE2B-4338-A498-620BBE819C7E}"/>
            </c:ext>
          </c:extLst>
        </c:ser>
        <c:dLbls>
          <c:showLegendKey val="0"/>
          <c:showVal val="0"/>
          <c:showCatName val="0"/>
          <c:showSerName val="0"/>
          <c:showPercent val="0"/>
          <c:showBubbleSize val="0"/>
        </c:dLbls>
        <c:axId val="266470720"/>
        <c:axId val="14672846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1602.1330000000003</c:v>
                </c:pt>
                <c:pt idx="1">
                  <c:v>1840.6324</c:v>
                </c:pt>
                <c:pt idx="2">
                  <c:v>1497.598</c:v>
                </c:pt>
                <c:pt idx="3">
                  <c:v>208.10000000000002</c:v>
                </c:pt>
                <c:pt idx="4">
                  <c:v>1441.5819999999999</c:v>
                </c:pt>
                <c:pt idx="5">
                  <c:v>2590.23</c:v>
                </c:pt>
                <c:pt idx="6">
                  <c:v>3919.7799999999993</c:v>
                </c:pt>
                <c:pt idx="7">
                  <c:v>461.99399999999997</c:v>
                </c:pt>
                <c:pt idx="8">
                  <c:v>8431.7619999999988</c:v>
                </c:pt>
                <c:pt idx="9">
                  <c:v>3336.692</c:v>
                </c:pt>
                <c:pt idx="10">
                  <c:v>4510.2880000000005</c:v>
                </c:pt>
                <c:pt idx="11">
                  <c:v>611.62800000000004</c:v>
                </c:pt>
              </c:numCache>
            </c:numRef>
          </c:val>
          <c:extLst>
            <c:ext xmlns:c16="http://schemas.microsoft.com/office/drawing/2014/chart" uri="{C3380CC4-5D6E-409C-BE32-E72D297353CC}">
              <c16:uniqueId val="{00000000-FE2B-4338-A498-620BBE819C7E}"/>
            </c:ext>
          </c:extLst>
        </c:ser>
        <c:dLbls>
          <c:showLegendKey val="0"/>
          <c:showVal val="0"/>
          <c:showCatName val="0"/>
          <c:showSerName val="0"/>
          <c:showPercent val="0"/>
          <c:showBubbleSize val="0"/>
        </c:dLbls>
        <c:gapWidth val="219"/>
        <c:overlap val="-27"/>
        <c:axId val="493447136"/>
        <c:axId val="1467293568"/>
      </c:barChart>
      <c:catAx>
        <c:axId val="4934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7136"/>
        <c:crosses val="autoZero"/>
        <c:crossBetween val="between"/>
      </c:valAx>
      <c:valAx>
        <c:axId val="14672846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70720"/>
        <c:crosses val="max"/>
        <c:crossBetween val="between"/>
      </c:valAx>
      <c:catAx>
        <c:axId val="266470720"/>
        <c:scaling>
          <c:orientation val="minMax"/>
        </c:scaling>
        <c:delete val="1"/>
        <c:axPos val="b"/>
        <c:numFmt formatCode="General" sourceLinked="1"/>
        <c:majorTickMark val="out"/>
        <c:minorTickMark val="none"/>
        <c:tickLblPos val="nextTo"/>
        <c:crossAx val="14672846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A57E6BA-B70D-47B7-A4AC-58BD2890F717}">
          <cx:tx>
            <cx:txData>
              <cx:f>_xlchart.v1.1</cx:f>
              <cx:v>Profit</cx:v>
            </cx:txData>
          </cx:tx>
          <cx:spPr>
            <a:solidFill>
              <a:schemeClr val="accent6">
                <a:lumMod val="60000"/>
                <a:lumOff val="40000"/>
              </a:schemeClr>
            </a:solidFill>
            <a:ln w="12700" cap="flat" cmpd="sng" algn="ctr">
              <a:solidFill>
                <a:schemeClr val="accent6"/>
              </a:solidFill>
              <a:prstDash val="solid"/>
              <a:miter lim="800000"/>
            </a:ln>
            <a:effectLst/>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BB65A0A-BE59-41A8-A3BE-9CE260FB02F6}">
          <cx:tx>
            <cx:txData>
              <cx:f>_xlchart.v5.5</cx:f>
              <cx:v>Sales</cx:v>
            </cx:txData>
          </cx:tx>
          <cx:dataId val="0"/>
          <cx:layoutPr>
            <cx:geography cultureLanguage="en-US" cultureRegion="US" attribution="Powered by Bing">
              <cx:geoCache provider="{E9337A44-BEBE-4D9F-B70C-5C5E7DAFC167}">
                <cx:binary>1HvZjt040uarGL4euUiJFKlGVwNDSWdRrk4vadeNkOXMIqmN2rennxCP7WNnubv9YwqYqQOD5i6S
EYzlC+Y/P83/+FQ8PbQv5rKoun98mn99qfq+/scvv3Sf1FP50L0q9afWdOaP/tUnU/5i/vhDf3r6
5bF9mHQlf3ERJr98Ug9t/zS//Nc/YTb5ZC7Np4dem+r18NQud0/dUPTdf2j7YdOLT2ao+m24hJl+
ffmu0v3T44s3/UP/1L188VT1ul/eLvXTry+/6/nyxS/P5/vTt18UsLx+eISxXvCKIo8yRP2XLwpT
yc/1ThC8Qph7LuUosD/vy0evH0oY+NPrsat5eHxsn7ruxef//zT8uy38qVV3JjydRmi2Rb97Y3f5
y/en/a9/PquAfT+r+YYgzw/pvzXB0ktdRbrrW/2px7++3LcP1eOLt6Z/KL6czIkc33X80UL/26dO
HPPDBf5pFW+f5odn7PDn739/Tv+RHfAr4nuccIyR/eE/cYXneW7AmHviCv5l7yeu+K/L+TE3fB72
3cp/ffn2w8v/cgv+v2SMm7x4UKZ8+HIy/44r/gdUoa8o9wjx6Yko6DlVGFxi7iHE2IkqwZdvn6jy
Myv6MWHOI5/R5ubib0mb66ff24cu/wtpQ/Ar6jLsMeafiOP+6cZwjLbrwk/t9Hva/MyKfkyb88hn
tLmO/5a0ORaFroz+C6UZQa+wSzCh9LMOA2n1rY7jwStMuO9RTn94b35mRT+mzXnkM9ocL/+WtLnS
XWeGVn/h3b9ApvFXns/AuiCfNc3ze+O+Iox5G3FOtAH75GT0nGTaz6zox7Q5j3xGm6ubvyltquqp
AzvkywH93xOH+K88EmDifRFazxUOeYUDUDieC1T7nio/sZZ/R5avQ5/T5fpvSZejmf5KkrivEAML
gBFy0iNgj38rywIPbACEfIw+tz+7L/9tNT8mymnUM3oc//ffkh7Xpu3Vi+gh/2uvCnsFhpmHOPa+
6pBv6QLSDUzqAG4K/tr+7Y352VX9mD7fj35Gp+vob0mnK/1JaflQfZEsf4E4I684Iyxg/DMNntsB
9BXzUADG8+f2Z3fnZ1b0Y/qcRz6jzdXxb0mbY/WoH6q/UKwB/rAdOgs+W2gBuC7fXh/uv3I55sgP
Pvs+5AtbnMyAn1jQjynzdeAzwhz/nsrmXnefTNXpv/bW+CDTqOd/oc0z0gRwa9yA0gA8z+0HGulb
yfZTS/oxcb4Z+ow89/+P7s2/B5K+winRQ/8QW1juG4DnP7fa3QNg+Gzo52P8oeA7nfDx8deXzPdA
Tn1F+7Y5vjv/0BSmfXg0X6hyHvP00PW/vnQwApuCeGBfA42xB/fs5Yvp6XMTwH/g0DKPU5d6AYIv
VZv+/PUlOLwIe74PI1GAuLuRHXyDrcnzX4EIdQMOhj31GEbBV0j01hSLBAb9suPP5RfVUN4aXfXd
ry9hGS9f1Kd+21oB0mCcb4gG465HSUBAbNefHu4Ad4Xu+H+hUtUodVbnomhVGTI5NMnUFU1Cv+ZO
dfVsCpEtui7EZPO215/a5rRfo3ZZGvFN+zafLdrEYLdJXC6nnZyC2z4fyBp3U/FajazfVQWvkrxT
aS66rpvDUnId2kq9rFVik3pZoPnUqa2yfA1tte1VbOPPXb+Z7tzn3Gxzs1Ma0Q7Tx3FQmTg3Pvvq
RDIn/6b5R/OdVtY5DIkymHV07lPh7h5lYxA7RX+sWTvuu7Rqk2qd2gQRP0fhlKd9IWytTZjffVfO
DW0T27IqJLBD5dGOtlXFiMsEv7X5c0dbtMm556n79tlvPvCj5md1sjJ81+X+lUJSDD6qj+eZbM4L
2BVDjb9TujbJ7OXNGtqsTbKt8lx05xSaySA/Vw4e8sUadOxEyjMVnxHVFitLfy7dNVp8Vover/01
bAmvk2VjtYxwJczMdJwpCVxrmdSUtQpbXKNTR1tnh5zGWZZ2qePtcI+vLZ8uts42lxhfNJ7K97ZU
TD4PB9374puxNutO5NYf2LSzpdPl2FZki6dJt6KnxIyd64m0Q0K068OV2rI20RMej0PxUOlsSBbZ
uoUoO7+HOwFJ5c59YouE8T5cHM+EGntdwkyh2oPN9ksvjGzkEauyinpezSLnHlyqLRm6eRAIqB/h
dNAHxpfY1uuvPVCe7t2qRfvWnU2S1r5JsiDPCnEue63x4sKvPrpzWyc28Skcvs15BaoTvCW2WKzL
/brUPOZbDy6zsA4qcpjpdplSB0HKtRr3QcsOiNIyGUH/JpL1PBffZD39eqYLXI9lbqLcFNCqsrRM
SpvluKySqZnHIy1vfRnQXUPRld1YtQbwCZvldJCFKMpyCk2QZmHlMre8cZgMWZb5h4wsAYrPy2c4
Y5HboEL4G+/W23H0IzCsLdqEbA02l5fNFe8U39FA10nP6qIQ7kryQqDtjMqS9Lt16V7bU8gG4AGb
s19Dg7McZsLCDLdzsgR6TrK1kkJVSxPPE9OlIMM8JVI3kKW0z6M6r6gocpclfG1YWOvaEUvW9Wt4
WhdedQEHBBxqIM4Q2kVZmhCnDYe0cw+2ylLoTKt0t9ZjlRTpCkI+L8r3dVfJ3alYbGteMuOEbWqI
6JArSp3Ko9y4L2X0fTA3cjeR9Zg1ZtyvztAlts3mCHZjlxTFASjeJg4K2sTmgrkeC+E0XZs0yuli
7A2PvJ/aQvSKwT3JnQYYb8vacrVmbzDP6x0dSZ04o1cVwmbTTIHG2ip5V2pgJnlZSNckuKrqJO/l
DAezpgZOCxLZ9kb4E7A0DeQH5KguWbbE5s5FvgZ1TFb1h60aBvmRj7MfKzMASzCHdQkvynTnyfVq
wHmf2Cole3evfXOYc35fkwLk/dfN8ooMsNmv5RnpWbizU0fnHZ626akOuK5bmqTusXtE5aXMYYPn
Xdqi3W9N6iYh47ibeZvudYGXEJFRh3bndrvMGYENqU1thWnq0GeTe8i2IxpmBvLczfL4G3613GHy
Log8f8mF123K/3SDt2scDM6+VB7en6sIKa8bBTfPbR2QwB6o+HMi10KHjOo1tFQxvJl2DRpvM5ob
MAx6k5BNbdtihowqhC1TTKQw65jFgTUIBqcBCbYliJc1sE0z7grd6dAfvSCq3b6O2Mbz/pxOScly
E2blOIVtXc2JrUur5Tdm+mznDjS7sIlf5KvoDcLRpEoSeSvtxYBBO87StInNMS6BSau8nY8te4On
hQtWcT80zdoldVnOwA6o6ZJgS8Z5liJAcxlLhEF/524GDL8x+KlMmj4Nq0DB9ZY48usWrpolf7sR
0ibrwqGyWSYu3CagoVwZXkOXjXXibfzcO6gshMlE0BsNGg+OzzK3zZ2Lfevj2KBpiDnWgi0rTmwi
Jb6nox7D1cBlR5votAnTIE/PdbZo1irIhc3aPrb5XLR1XibV3l38C1sioKFzYfudsrb2m3lOWY6n
0O9B7vnL6Ozarrl0q7JL5gUkg9vN9Ii618b1x2gYGIkIzr1odKQMDQ2QmKoyj9wa+KzYTMl+M6Q6
XIHUIFvlKWvbQajcpOWaCVS0vthcu2TalEwrHVilzdpKm9Rbs805YDWD0tg47TzGFsfX3kD1aRLb
ZGvtRIu/6azcXUdRd34NpslW1tsk55lUmjXC1bSaNgNFnpqNtWdsT2WN3G1MtuVsMS8nIMK5bDue
i6fm0trNtqcdVNgbc57T9j8XT83Pvpadx9AgM/t+qE8rsOO+WeWp42kO1rSpkCl3wzYHpW/mTel1
Eyg9W05dMkYy7btTnW0Ytlabs8nKQWXazjZ3HmuLw9qopKDCFohkoFhtFh5brGtoOztkU7c2e6o9
z3P+FGhEFMqiUKFttd87f97mzp2/mfE817MlPhty7jdrkBRcH9ztsuLt2tpk/Zp7VvSWMghBwVNh
G9xNjTWbtXFOCC3bOKXLo61Cgwb1Hmym2bnLs6Jt+Ld1xqg80kOOhO3nWXvh2Vynr/ywfRhpGjZ+
Qz6v+OtG7drtLjorpGz2tKutj21uvQzE13mr5z4US3ocm0NQT95h0k1oT9Am9vAmpweSMzyVOyf3
39R11YmxGMbIWCOvHMcrJUu26zYrjW62GbMmny2fk1NlW+FUBE3jgmLa7MJzu7eNPE1pJ7Fl23yq
tGW0FHOMq1VMnDlCcWcK6wk54Mi2QdIXixHIoX3ctNoI3mYyJrT11ripGQuJ51Awbje1N5N1eoPn
LmJL0x1GgrJowC0CeQV3iWy25GBtydVa2krB/nnbarFgZOJ0CEgSrIgkNqeakp5yRI9sD67+QW3a
p9vsp8BaVVnl1yHg6G24FFKj0LnALsj/0lp8swbfX1UFmFx6099yS2yl73ROOLodEYbhO1cF7a5A
ckahVjxBc7/sx4HTZN6SgZj6qPtUtLLuk2zzWmyuHLtjloHN0KIKJf2WTCxdk671cCwN/Z0MaEjG
zQ86J7bOBwsh8rC3wFl3WjhrM8Wm8xxQFKsKC8enIW6yD2vLeVxadcw3TWyTbqXj0Zh7BCIYaLyd
BN3sKnswNmcT21DUcgz7Ma1CXfpTckrcQh26le9SKxt7K5nXDX6YNvmc2aytRZW+XkgW7JZJjUng
4wB8DQ37le1yeN4Zb9LaDrMtNkeVqD0gBiBE/TdJ+X3Rtto63WAjnGCmUVU1Y5IGy5j4GamAvmoK
bd25webm7aiCOQhEvlnzlr42d07GjQcszW2dLfZ4A33O5VNuHV6rdRl2+clb2Ca0DXawHaclu+59
gnfrpnKHTbuCbVgl56JjVaSyzl63tTd4U7znrkpXRKRoCcJvOhWe3mvdx2oEVzVYTdod5mUYE84K
OHiXcTCOcA1er6+7CBwMFU6MmWj06uHSJkMzhawf+IGhuQOlgMHosMlQAg4lCOHRiIb6JMCbcQHl
cpZhJUZzXI+DFkPFl6TwmmjyzJR4m4uGt+RcHFaiSnEu25ztY3vbYp2i4vDtC7fvUL5Ppl5aLdXn
t49fi/96a0r4Z9/mnSu3p5PnEsRNTm8u/2Ov/ZPZogDd804bWPt1LoAcP4O3G0L6XeFPaO0XdPIZ
Hvv9g7xnjT8H1noY3jn8J7T2zQahvggfWgOvYL4GWDYc9PPQz6At468oTMV830eY+i5gpp8xW+69
goec3CceCzgHNBdi858xW4++chHFFHBUzycu9DpjthsGzBEFxNbH1PUI+Z9gti4EAL4HbUnAKKKI
MJjUB8mHYNffgraDdvOqzbQ5tKaXe5yO7FI3w9uSuDxk8307jd3d2DVN2M7jGCmC6WW2XIxrmYqB
+nx/w8rA7AhPy2vWvE6Zk0bBGqx74+DEM3KOiErTOF2ul7ZuDyMKPmVZwUD05lnkz44OPZIpoXUH
MK8/m0he87LI3gQ5ilFbee+WtOBROXvODq9DGs1+H9Ml9/Y9kiaikvOwaLnckbY2osPjGiNWSkGr
Kju4pgh29RzsWCXpRUBd4ZMGzGqMYwwLFYCfmzgAn+5oUp3weZ6jFk1N6LUy2Fe1jvOFBLu0l2CV
Tv51R8Zd19XFG4aLVpSj5x+afD1oZzRRo3F9geZReM3Ej6Ve6N5V87tAAXxYFVl76dD9MHN9Uc+u
Hy7B1H10vHkWoLL2MgNR7xSaXKd9VooU+CXxp+qxzZdKVKZfotG4eN/lAxUOno3APnVjorsPhdGX
4PSo931RHbJMK+HpxtsHTXB0gasuBtCxSTF5v7edzkPeNdURyyPTmL4Nmo7ERjfHym3JrioVAANz
ehhSVyaYjDJM49LMy8M6dpel944GNLjwHIPjLJ3uPJRVh7UgSvio4FdsFHJkOgr88i7tNQ1zpyM3
00LKYxeAPZSrlISpZOiCDs5F7i9FovJeXwOGPccoqN+Nvup33rA00aoVvSxqswilYrDH0su0a0Fb
p5PgoIt2bUXa16vB91W9NpeoZe9nw/rQo/kQLSlid1PeR8XomDBthuXoG38KgwHc/mVqFLiJJlx1
St+nQy96N/WObivvyKK9XVNkIW9qFTdldYtSP73w/EaHs6vzaFH+erHkay3mnr5umZffwYFGTuAf
1qmb3tZOUIRdgHpA5NUqijHzo7UGnzvPzRQ6ufR2sn3EsF3hMp/dkjwLhPE+1iWuH5bQyy6LdKxe
OyNIeIK6MWzd0b9Xmh6mbKGHqkZVZFhxw/wCMNa5lsD3/ih4s1yVijm33fjWl6i+UHN5xys31kP/
hgTumiytirmS6qLG/mXQpV6inYkeGuax12ndHWq3BGy3koeBNO2lnudJeD3xjmrFx6xohrjnHIUz
vLEWYNl2F72zvgZILj+sQd5crI+ZY9aEadQBA5Vv/Lm/dgu9vDYyfSwHXkYuQwjoWnHRyaHaqSZI
RVb6WmDtiayZtODEnSOnrqYDhL/whZteYOc3tgRvG902N3kalVlD90AoNQ08WjJ+6QQd2Gy4cwQf
uiDJ2/wdKknowJPBy6WobtDmHXBvuJndubip9vIanoJeGH/OLmaPO6GWCMUkcwGQ4UEcOB0Axqqe
dtQARD3Xwz4fMxV3s9veTOscBn2zC7xKvW3d91XrhyXnc1QhrK+lZDjMAjcE/J3dpsZ/CyKI3U7T
8IfqvBqAnbQLtSlN7JeLf4kAhi3H2ouDYdChgkDNPmvaKuS5qULsN9ez1OzS9EG6LzYXYNFFJoZ+
cK4IH+7KupmSTPsq4tNShZMcvNjJGi9a6kDD+bi/YXiJFBZNHuyRGh47P99JQMj2jizyQ+Z1lehJ
+8SGpYjnKcdRD1BkPGW8vI2WMecXU+u8K7LU3Wkv78OyNjqqfAB7zGJWwJec21VlS7zOaoyVx/8g
Qfq+9SDKV+PKA+jBJ3tzvzgDGK5cSqBtmsK65xs4WojcLOVdUz2VRT+8awcMcAWJMhLQAyLZEJOq
FDgvw5lPYS+z8diCIxE7qbuhKmiOxrGYxQRKQPG+AOfmKa0rve8aNosWq3XXd819RnEe6rH1IwR9
gqr60OZtIziTJmzI/K5iyETL3DPR0fRS4c4NJ1R9WnmTDAb3kVNNn0osy9DN++PQZmPMFpVBxLaI
Pcw6URZ4D+FZTwyeU4S6mUWKeyl6uezcRcOlVOh9vcxdaLx8FHrNldhM4h0s/TAH6tjwnF0S4sy3
HCtHTOtxbn0EDpkB9bCC4PBa2saznEoQ8zMJV1IucefcEy3fLd2sY1oH3nEJurBept/pXM4h/FnA
vA/8rjx6a/PRlevvXBXp67Y9+jMZ77plEEtOX8ODTn0rNcZR0I+dIH5Go8XAJjqiX7dKg4hb4Gq2
pSejYXXiKidXXjqDU1mxYIdzWYfgVYWOlwcAkfVEBCTo4rUo+wihKz7S9aZnWRXKukIHXmW/ryuV
0YSpI1YSOyDp9gbxSbBmSWRHq+uSkCbsy3IVssrKuPRdN2EVoNm0ymi8qKUHCLKJU0aWQ5CTPFy9
9t7rfXVwe40FrnQVZ1P1sKg+nPsgO65rTiFut9LIpTNwCTBY0bggYFkXHE196/uZfDeXzqGcm3hV
cgUnjDwujKmrNVOeKDwKwqf/Yyk5flt1B2TKD5hN9V05ynsAZj9VXirjtQeeKRcdUUO7m0bUheMd
M4gPpI4Dtnr7kft5c2gKOUWAOYxRSrMsZB3z9wFbyzfY7Y956nRCg/yGkFLq3qawAa/l+HXg+3FW
OfrDkh+zuUsP3HUBQod4/Y5Uc5pQX/b3+UjecD2/7iqsPowuDivauKLOBvqWp847EEuihiO5Z1g+
KjJ2oZ/n3TXTQxsHYMGEEoDpQ974Jsr7oXhD9GQiXrR91CCQeajxyjBTXfph9pff3KXvrzH4S1GQ
XfrSJQ8jkjya2JRe9D6+5o1GF0pNSIBLzh6o4h/SOn1QEAw8IlKSt9VQA9ouC3ap2pW8HVl7D3gE
3Bcsxx3njbyjfjABWK3Kw7oUOO61Q8KazXky0PmObPCLN7ZV5K5OffDlQa6pemqcZhLUb7M3eVoM
+xH+KOaYDh69ySY4D0qMvwtaVx28Rh3rfCJ/GJmBaCwuJ3d5UhxdMsXqYzOrRlAErmRTy/2k8iXM
NU737YKrxMEr3Pyhv/Sru7xsJ9EoCFEAkvw26IGJ4WnN+Gk2flj7zZ3m4PA1KeqO9ZLGhTFv4KhQ
uHS6Pg69N+z8dC0vvaKVF7zJHsCF9cOs4QMQhUamxU1EZ63e+tntZmeN5bpzi9TfM1WBZ10270D3
7vxW5kfW6CEaEL0b6u7WnY6paflvPCUe2Ltr8GZlnQehpLW60mCugqyG0F2xkpDo9MkF5R+S3jhR
XXlr5GyMk7c8i3MjHeGwksG18/7IuolGqif+oazQLVdgJXX3ZKLtozcEH1O31h+QSnk4LjUouIxE
+UqnnaeW0Jfm/cyzLqpk7YaAU+m4KzMTzXRVH9PbytNXKZvmJ1mbC0XU+nHpvDcOo793QWXuKm88
LmS4AnkEEoR7xb4gzaU/cX2DgS3FPEz93p8+0AlzUVKwSk0IkTSz4vYp7YGOrNP+DR/JxapKJ0bO
H146qIuGV0OUocyEjj9P8dz5EA5kOdktDplE4U59WK2pvvVJVErtvOcDgdDRpKKJ1+jGpI464il/
rHmeR92El4NJ5/vGdAC5OUsYLGvwMR/bq7SB5WeMoQNtZzFr8j7lEElnyP1jKvt5c+r7iG1QlKfz
agduwqO3RdB9d7ioutEVqIYgrOvq9zY6Da7HKpAZy4huY+xAG8ZXpASIv4S+YKG/qSeni1aTBwJ8
rKxYLzqk3lfIABY4zo+c6iHOXFODDITw1cTT9z5ykADDY0wGKadTAvL5qFD92uldFJlizeA9xXF7
3rNzM//a4HHcgwF2NbuDjNMagh42amyTaQsq63H6iE2jBNFYhh6iAdwNCDsvbTz6gGDk0g/CYnTL
cJXrJKpFrhFi/ZcIbDplVZTXtSeaOrvHy5rvhr65djqm95jOVahySULtAlY0dcOFZEMXUkU68Dgb
P/LQsMCjn2IBeGSoYq+cNrPZ/71vZicuh4yFQbFqMab922ZesqjjgP96q9xJtzCiXNgY9Yt63VDm
7+BpEj+CeQKh7zszDjFTv/v5mF/2j2oMJPgP2U1JBxr2egrCFHcXZi7kMXUouZzHZKk02ue9Hxxl
TdQVdlK1q/LssFKe3XCGKpGpLJZlxsT2cupqXIv3RplGzDnRd/lU7HHjh+MQgIGs8uwOl2xf0+Yp
QAq9cbLUiAneNsRF5SuRp9kS6XX86ExOGdK1Qrtc8g+Vqxth+onsAyqGCa5kByGVJKuU6Cevf7Nm
QRA6kn/MZnNY2lEdUFV8GAr2kWT+vq/xJZvU74oGVZiX5N5prxSZRdMH4Ig2eAzdDJTWmK43Q798
7PNgt6JOoKmQ4H44XiT9FF5igGRTaIFY5XgEx+QirzKIwl4Xmoq0NBdN4UaEomU/gVfcqnE8VHMw
HQbH3XcLTyHkj8E0XimYu+ADijaHFxQDBJYL5Ts7gIZviD+zJKWXYzkRAMeahzFbB3g1Q++cboLY
JapRTNMyv9DqfT7xB3/2buHu3lZDfp96tQ+INbxomtE18dkQgWFvJzLrjA9NnR+atE1IV4PiqAE/
TlErKFvvXVm6F6mBe6xaDm7hCMHWydR5SDf2GyBUBl4QwAcqKC7SIHCPKWDtpiyX/VJ6B0C+/aSd
gmKf587NOM1hTytyDJayiVnZGCFd2FM3slXgwh0jHfAuQssAMeH8tR48sHFKMCLL1NXR2II7EnvT
moqpvNEkby9kZsRyU88ZPtYbfD00Ul60VKZHp390BnB624ANYTkMDjiB7TWfF77TOZujpZx7Yfdf
OngAr4e/Bc+KJsRrKGDQK00CNXh7CvPVNeEhkbQIEXZKsWwyLRimN2QtPxZ+f+PCu6VwmKYlMg7Y
UWDLvMWNKQ9VAK+WEED2IlXyE1hDLdj1Ugui6B659N00p14UjM5dlcI7leEOc5zHeT/BKx1Wxisv
rtHar7Fc6ywE9foe+YsSjq+uIGL3WPICCz5WZOegvYPAVnbzYgD/AN7bMZLDE41h3pOx9gVC6Ts2
aQVRkOVpqj52zVy+cd0nfw3el7OWOzfnYhobCXi0Bw8TFu7uC3VTLtMiXHjUEM2OgddTXZSqGV9k
rP8dN/hQKTCZVpfte5ffZhL/NuCoqwZ6hPjCxx4wwMTwXtBlZaIfhuxgJrGmnYxU5g0QeXgIAJEQ
tOn3fbfQWObg27RLM4fSfYKAc3B1PSxB8JsLSBnvwmYoh90EyJjk8sLvAI0OumWEQFu/M3RBQi2S
RLJvxJB7000/KxVqlLk7mvL9rMvs0gVTP+zbTsaoGEBqdxBVJTEtgRhLysVC8eM0QxyzaDcfAJAR
4Ev/InUkE/+HnTNZkhvnlvQToY0EQZDccog5MnJWpja0VKUEkCBAEuD89O2he3+71Yte9L43aVYl
KTKCgeEc989PVcdT0QZ+f5vxt+qwffO6oS423qUwh7YcHEcI0HBassZPooIwIW+R0xQ6zazyaaRj
XqqqSlXbBhmpVpcm6IB7LOuDhd/Vbc2jMv1xWNrfPXrddJHiUEVTnJFmuXVvEOn389JnWtr3hDCb
NrJ5dEnjClf9pJLAFAsbhWND7UMdvckBB1oLKWSjD9jXu3rtTnrRv7sBy4EG/ZmV/ZqFdr5KMi3Y
Vypf6JpvUOTh9Jsvz4qs7/lL79VNJpshV2XgpZR5Sxqy8Ws1y2EKcMslgXuguEtSjTYu4mEBH/Ea
RSHuhRY1S7ClLfqPin3HtfyGbpjI+mUReixUEOALsh+Kq8+Z3yXiI7P45vy+27Fo3Idl+CQFPrCd
mq9W+tdpGYbULDptyjlXkhyjoTwIz3zHtj8u7WKKZoBHZ1zm1dKALiJdqj0+ZdPgHdlQdhc0VWev
Jo9dW6ZQe27C1q/V1L3EsqvuJ/yuRn2D4ugZe2QQ3ZOppt+c6hplJf8hpuWhBU3IIFHYunuGwHSq
KPlVlQEHUsN2narBzoweSgCsmkEcSq9wfq9hmUJaDVjwaAfu4BHhxJ2YRNX6Y0vsP9vMftebe9OM
F5tYijqe313JD4lZ/qlK1ee+Xa+kCn6RpX/ZZp1NdfU9ef5ztM25l0zHTZnPqfF1WrfQj0JlwHU0
X0CfvDSZl28fQFZJB2wffA9oVB4Y2JwUbcIxAUuVhsJ/C3h4XDt1xCAH7Ced2m74bPvwdUYXMLf1
rsFh3rTq4CaWBSJINwlESUe5jFqoruEBQCgJ8IVKLO7OrzPiBd+xTHKoo+B/oiqCbNO8h7zFeyzd
c4QuxJt6/FFM+ryhLgeU8wsy8KM8Mv3d9kFKrL0GdsbF6qk23eYVm4qt13bofw2UneHWI/gVQlZZ
zPsSihaNVOJShbps8KB7ts3vlR0NKbHCm3t3E+vDyvaLH3/bcv5kUwjc2kf92Jq44J259Vt3JsFj
wwrYhe8Gn71Vw2OCNSXiTPdVXvZD2m/ACIQqaRqWOwZCNh0C6Lh0GtPQVUHB4YSlC2tk2lvnQD2j
tpYheTESXVBZs3cVvCkVn5IQ+keLf75Bgx4M8SGGLn86ptBGqeTNEramOt4+Zawn/KpgOwa1l9UK
aksyyz/OBA9DGK3YnslxjMeCDmOdB9J41779vUIH46YrqkAGezPG5MDH537TDKRbKqFxZKFWa8Hm
+zcyPrtkabImnsrjkMhrCe4bXXmza7bSFKSqbhqWLTabh2dSdbuK4Oj1Q5+ngZn3dvICgLCTzbZy
+QVs7qfpu9RW8hzJSmfowpvMBxAar6C0IJ6eG1gT8gAWa9pPHqzgvhR5rV21JxayFOuw68hIM+rV
I3hl3HixQ49p5dgCDR8hVZXteiHYVrTp47zSPTRZP8xc1LEjQz4gXfSIwlO7lJj6i0sxHxevV5lO
qoxg6afhAhY8Bix3x4T4ZVH7YInTjRICwVxD4I9OuopRA90dyCl8EyD++vmBh/6Xaf7pyyl4iyUc
AuvGlJZefXar72dbFM7HuhVm1wivwXFtd/442bSsKGoMH7pkwAppUGmZqQ52jlbPWz22kMvZcBQ9
xM++mtCpC1LIUsrUht3BTnZ8CG/b+I/XBSybtzbGLbeibJT+jpK1zedpel2pl6SEPG9d0OMxQJLw
okQWsq5TZeBEU38Ga9oCherUsse9yA50GUnOBuXyJIy6LCjN+woVzgrx2iVAgWRd/VADcK9wZrcJ
h1bi93fqMnn0evbqSxCLNJbVlVtJ00o0AVz98LlztT2ukqFtUdMvK8XrwEs0Q07g3BHQVVtqC8+5
l7gZYpwGSZRHedObFM3kcViNyGIoQGnd4YboINTv7IbdieCHSR3zUIsEMnlkxu1CH9XaKnqslNK7
2GSbClChBzUY1Chx/MfUic4Mziq++aaYen6QfbsWVf3DrqR7ZIKnvsUyHIwoRvCNhafvZjdI78R7
R4Frs6iLFPBq2aMCaf4ZW0LB+b4JFfVHlaAJCxMd3Dyx/XSh5ljXQfswSbvTTf+my8jtgrBsMuDU
aPLmLie6/OrGrYEASGUKlBIA29rsaYOXVRP67X56h9o/5vP4u3Yr0H79PQ9T7mgL0o/wT8bNbROi
4G2376egTetp+zBOVSlPzMsS4U15T3HU4uSBqm/DGfXwTxrNL7GBhJH4s1d0IQQFobAHzNbv0FX0
TZ/qbuE5G2c8asFrlFxel3rVDoxDcwAzc/CjERufkJQNq5+uZebsSwlJp1pwcIPpjlKPApefyydS
Ri8uKG8oCyD9b0kBGVOlXh3kEfZ44uiMXrOGGaYgKMCHeF4tU3kSQUt3HiaR4C8rJv7o9TtcLVIO
Jc39DrYfUKBnWhV+UqP4Znu91g+dtj/tPGDFNp8hyl2+LJdKigz6b9aRboUYFlU4ladHde8NwASh
nLkO+gdf4BxKxVFzef3vrZnQpmh0KZC7gr3yxie6zD/gLhbaBbkF+k2S8c+GRzKF7He8NDb3OrzK
LA4aa68KvoLSFVTpb+3ni0ie2pUvmU+7LErmC/U43NdyKPTEn2yYD5tTWSJUEXFx7Sv300WqAD3w
jiqP7aoxfgAnfCW8zoVF15p6fvM6jcNHF5an+2vZUF1Ny86oWPdD8NEnNoNjgWZrOfm4Wys278vK
nIW+9ZH5SOj6OHv8ORldPpR7vk0flEYXfJPJ3OR0NfuwLnMXRqhTcPoExWr8PcURmS6oTGwbFg0O
KTvc+xNvs2CE0ep06zXocFRW2n+J1+21cuZjgdAxBHW+RNNF8+4czO1bw17x1HLs0mPl2WKEH2KX
5BbO4+3+fY0Egq6ub/iVD57KvJY/gV78OXdQtbZ6mlI+otde5lS3bEtJeSjn+RCsVZ3SxuJq0bgZ
GbT1LrA9ZPr+iTfjjz62eNwONwB9pjxOyRCmNd8eeW0LG7Q72NmfdRg4UL39k0uejM8f+lUebbzu
uGz2BmVxOvfhezXSHQ89YF7m2tsxSDtFXhdjBzy5p7qGUkWiBGaNtPW+aer3hSzfcBWzRrsh6wbx
GIzq2YsNhxY+HZbBnlkD38ARlktVsrSb2K2nYleP8rttYLjKvoshk71De5Y4Ce2URnSgGffojT+U
7CeErXOzTjQ3C0TrqT54idgbwOUtumS95TOORzY+Cr4UA9YI8ddrxfx9VcvjWMtXWqPwRuhmA0Om
XHcoS7ILlc1KDtelM8ifLHCV/LyMS5E24fhSQgQeCHraxOwX1sK3SbwLbasCg6Ve7gt/IPVX20D1
wJ3WTg/z2mYTGB0bRB+NkmdLkodGhYUb4jcY7R+zavM6XM7osHFc9d4Pf47D1Fv/mCAWuKzd04ot
n/pc4MuZZpLNvjmj9Lj0EztSz+6181XKylcK9aFD/dJq+rBU1YOpuy/Y159uiQ9+PcAbp3ofzf8Y
ZnID25MR5ORQuBCcqPFAfm2++x41e1tp/ObuGSuIEd9m4K+r4gUh9MiH/h0+5s8NteJY/vTC8olt
7o/q5ZsxaqdC9QTP+TjrLVMrjFbwFYmpb960J23/yuWYw6TaVUnzi3rwgXnwgkFlRRWO/0CGOWxD
vo7qyxLv2TbuU2PXE9NdkIj7oN38OQ8kygQDha2ig9L6cYMFG7TwvgW1u17hAtJtFuvkJKM6xx1z
jLl4o4H/iChSHsTxN95r2s8yk87uW/3mwUnjuD97Xz/Wyyv8pd/lGj/0gj64Rv1sOphxUX1opLhU
2/IQczAnxFy3gJ1t0P2uJgXeeDqHZPwIsKk4MEO++jqv4Jkq76lx1afR9NRYCj0PDe6IwwQb7EdI
wktYVbkHsbGL+hSRtAcZJYdggpniDfMt2LrbTO1p2IIHon3Iz7gvY4HknbogDoBZZcuLxZ2SbnBE
Wr9JxboVQ4uljdMz9L10jbE9NX0cO/RPzyacSTpkAmR2xsfhzBEfQX9mi+bkbdEtXGmPAxzwS2JW
md0XS0n1Yyke/dLuZBcvaQX9CucMgVTibJOVBqIVci+lDlbQE92utdak4sam5pAM5hXDeIopWLOo
DQMEG/pi8LpbM6zFGL0E9XwM1wBwAhR+QT/C1QR7vUACitaXiN/VmHmEkmZv28Su9UofE9L/ChZ5
ELbbS71dSriobtsetHI/9Vg9g0JLpCxTjG76scY/ASEel3D5pyUdnBSfPgxOPZdZvC1vs99/zeNu
su4yO/ch2foZjX6hVfIuY2w5gH4Nc8M/K62uDCo4bJF957VwMSnKKUTOjstA84qIg4oiDWsMzga4
GLBx5zmBFqdhRqv2WsttXyrUSDgxCh7ga5o7nUYLj1IwN7QYfbPrUWZlhr34ZBX5FPlvcLeuiaEp
6IATepxDxZp3NmHbz5vAq29nD/JDF7iD8S2WH4SnkD2i5v294s9LPy6SZN0t/o33gPIauxfB07JV
P8ACv/Aw3CUoI+AOQC6XWdsh3VJ3O0IkBOowKbjP/tx/r1r5kxckZ9nLq/ShC1sKVOf+CzXzXyId
Ik0qk8sixudEGuScsFJk9UY13Q1T+x4h27hdQx/BkhJZMkjT074J4zOR8J/vf2nR/Y8xEmj3qt/U
ySGNNH9tafc0yl0ks2DOMTLgJQZSwsYtVzr5RV3Zo6oNn71tw02e5BsauLRsayjDC3h+vr0H27iv
Q7friNu7Ks44gyhCLERuFDvDllIIzE6R6+wjYqtWXAfLfLDRdEtKDpmQHcvZ3VYSXVcRHEE57ust
OLKPaYSIvb5OW5Uv1XqI4/HGqk9xlzLn9nc9x7+gth65gQeKKCwX0a8+eYNFcxBl87tk8bVEziJb
eX+MPfe1lfy51HUxj/IYGyg4Y5DhF9CUuCZfNxyRnVZ7SHjZuEY/Ddy0PIRD3jTIj6kZjxIJ5WLD
rZVFJiJ5BFs1qwcNdAHYABwoA6AbCsCi6ef9yBRu+eC6NxncH54Rd+PxEGRJ7QGQbQ8JxfEIauIa
rvIwoJ44GZL+ZRr/G7D8//jnv2dE/jt3H4QBx+SK/3tY/72yojLV/wl+/tc/+g/4CYYT838CIJ/s
P3jn/5CfEEdYdGcvwximMfDO/5Cfyf/C+DMAo56HzD71Ecn/V1ofrxbEYEkRsKeU8/8n8vPvb/l3
XJ/F+P04TPGaeBueF+MD/5v8jOHUte0q/MOwobRE45syODdFdAmHyoFtQeWZjGYf9f2+2aLzMGeK
Tf6e65AhSByUA0Kc83hCTwuOLnpoJ5H7aCzQTyGT03ZWHSZFi8SLppPuyJuzVQFY8W0DLYGyY8yT
RAK+aJZs9Na8QUCr9JfnCKIcPLlT77kXTt+22GFjGFxqUXttfH536B7Un22zP7py+SijDoBZgqtz
FcvP2T1W7zZ0fmrn81ZNUGhp97N24tdfklzLBJgK5E7KL7Fzfo5Rc8VEjuufytmcRbzcCWcQOYqi
aT1EcZJVCr3RDNAUzTHE69LwW2sienItCw4xFA4VlneNVC4kxWV53DB6KEVPhoKj29YcTjHIIvMn
0l6Yafzj3iYjGll/RoHUf9VLU6YTbD/rvTfJN+Tl16CarnWVvC2YXpRq3FanBojFCV/fc1VOdveX
s/+bqNBhqkkdQAVHPtDqThTtKEa0ryTOWrkRnJdm9WCOQKUkXsnyBVApi2SOK5591GQWO3Sp+2GD
pKcqvH8KFLmwWPZvpew/2jAfWWPOa+T+LEnUXbqKn5seH/uvp0Rh6oYtyCI6OpuFpWnPE+qnFPKY
2JlEoIsRUNO84bubp3Evl3rLZVUm7ytb/XfkB8FM+PdEtEzprP3DOpdgEjahc8iC/iGunwIVIRac
INwZSygzqy2Rg2ociJlx2Knk8W80YiToc7ZgY8Ab3jqk5E6JAITFpY+3wsR5qhYAD/0dNVli/2gX
gn83Nfs2AZUMIwWL/+dYQm8rrULM09H3sDJyxz1kPqrFJseFw5PA1x8jo5LrWOzXuvkdzsnrLP39
LNrvLSa/JJLAu5mqufBQdyLIX9QgWE+uy1YTQpWMzcXeY6DUN+2uQswFQzrAiLkw1/hYAK0Uij8/
wE038ZQgUw6HO868maFOWeVZWRjfk238rOX6BWa827X++mtZ6AynH6Ec8K0X2K5qH923WriwOTe0
RqFzT4b8/WE1et2NxC79m4AiYqW5uGc+pnvaeLj/YCNJ9VyHh+Se4lyaz8omnwxx4dIC5RqSlOnh
HxXHkNVUn9bWDLljcZRri/vbWG8raNj80fdJA3+XbOXEBcdLhQfdfjeR/mG1V+7KpsAsEFcsPXSZ
uo284wzPid8T0H9/QEM9YtDFvP+fKA0KVhQL2aLLNo/uqZNaorlXU7wg3BXlwf3BEETma23fVD0c
aguJ11OhK+qJbzBI6nsNLdpivqc620rAw0ci1I5coQnnaAdqvhtU+ND3IdnzpAGOWj9GvcXUkFC6
bEYzB/vyv7MYlFXwXZrtOLTJbhDecFz5eJN10mcdZRScxSLTddZe0czoxx1pD9GIoDx3oN4m1Aun
eoqhN0zere/hXVdcoBYY5eG/3mcVvqAKnXdTO26Z8VibBkjAo1KGVjrLr1i6cefwl/5mSCyU7b/Z
tu3bU1BH6P1HuQVpPIMtGIZsHr0g9QG73NPFQRQ/dCLCo+Ww+ttaHxeomW6J1sPfCFFP/CbXpVvT
EVnNZLZiH0G1i4j5mnWgd+PqP4q56tIRR0Fmjfu1RrTaAXldczdSAIN+/xT6OGkIfDFovCo6gZRu
M0rr9bmJ4wsfN5mHmmz74dgKbh8ZjYOHGI1u00Tb2a8LjsW7ixcbnbZOvFq5mH2ToDGHLhLhRIjz
el79U8/Ynks3n2iovuk6Qy3kwuQh+vPz4Joq77m3g3J7/HsRLZZdnagRohVmviyLejGqLPelU08K
/c7Dgvjbs02SvfCtfV9ti3Ord59//0tIV++ioNryYPgxG+pfqe/YwxZWNusbIvatr/zDCK4mM6XA
Uy8B6IrEIzlVPrtASv49TPKkbWufVHyZGfyIKR62LyrbB2kVHDsNmxEPGy5znwQ/8GiBNa/DGfrk
cjEaiCNVw3WUINTNRsfUJl0HtidA3B9NkaApm2tIt6io45V2+7ieGKjzAatugdtgGIET30BZcoHm
SGnz6ISF73aJ82Dzba14FPIXKzf4lz1rdoho+IVcxke7bTGO/L7CsluhM2JPXdtF/OrKGkjAouaD
8uNjGLbRiSaEn7isLpYl8T6y4ArNon64gXmXsGzDHeEmANdcT+kIZTCPYwZ0viWsKIG7AQwfIC26
+h2pABhcGA+Qz2E5nnCn97mWDfyjXv7goTYXMZIh7Soojaqb+QFIAz0NLQT2ZUqGl3DNWdm4W2m6
m0xaWPeRxwHn0ClT4NkB7yABqZtvE+AWGRJ8p/0de67YePR18opZKd5hRkWGc2Jsz1vsh4cGyBaA
U9FcPbxW/vcP8AhNEQGZxKEEGatSj7Kij+BRphcTGL5vnXgeSTnAPx/WB4jW5tpBUqvgyz83IyTn
0kteBVoUQoL3clAlhHVIxmgAuqv1s2mq1csUbMj5sgmRlG3M/cUfEEirhi+77htvJie5OV0Erin3
GE8DoVtDKYU8WO48W5+HiRHATx1fnufAHSPkA+q5TZ7YHKOJn3p7duckwPCUcXJQpSK0oi24+mwb
Lco4PznM8fDaxqMuJo1QRbw2X2RMngPC9U1xjPwIp/4i4mi93DWdxAf9DS8DKPNyjYaJ59ImbNcK
dgOXOIM5uY1LII4xIiWFnfCXNo66rIMtOW4xpInB7A1GExQhmnCDZIOB6/SCr+i0SX5BdTo8k7Xb
dtwnHxMa89xPjH7Tgl2but4LhWRNOStM41kcWmv7IjdLMknn5oGV0gPt4rdn6thL6HHYQtqSG0Al
CfUZR2v8E06MeEQR4WVKlQtSEHJf1/UKJRQea0ei8W1isPYAhKN/c9X4NsYKBtwy02zbYAww7LY1
bmGF+B/b6NuDmPH1YKYJqIXo6rchAjvxiq+DRmzJm+A+GibcXoaq8i+DqhRCTC39UdE9fAJ+hgWI
JEC0hJduqM4kobh8x0Ff6nq7lmYip85Bcp9ksu3GTeHe7/EWAiK7fceq4DJPMjyUS3LxFg/TJ8Ih
eOuxvjLM8VoLycWXRTNyq8BO3zNPIUZ2tEPqgtnA9K7aY8N0/LRM9pbU69MEq/51k3QpkBUZryoi
4iR3tSXNuatXDL3o6ujNInWAoy8Nump4qxYkeMSq8dGx4lCFgeRZBIwXWTWXqNdIfQFFCQgkYLiB
4YeCNit+Ins23SRKxGIFxphpy4YcOZn4Bl/3GdxtWODAB1zSujrvQgler+qGPepmuwcs2KcQTdhJ
LOGQETbYgy+EyjcVwFSFVfnSdng5ZVz5tLTDj8FJQCMi6t48uuCNAUr4DqcOW6+L3+wW8VSrjCyR
fTO1bzON6Rv3m7P7dHWHHJZPxFmHDc1MxGleTu2vSNvpJNYAOn5rwp1x/ZtByqrz5a96trewhYS4
4qBnmD6Rl2vX5H41gmHEODbcHt2WLgiOnmo+vkutvGOJETRQC7r2oDZ4PTjtcExZisyq267V+Ntp
Drp4jlA8YcJMMCgUxBPH6sBzhQSUIIODIrm0P9bSh/IiBFq5kUy7ifAAw4xWdiCIktFawjdLNpUL
bRo0eFH8IXV5rhoePq3rpLMgthfVujiFtwh8LeoBgiT1F16lPJse46rg+4dfoCPpLZCTK6pkFnv0
fQVscf9jQG/Yb+JZLHdyYjLm0Grp8CE8d/R9PPdasKIbovWxMZhcQYwTWQJ6F45TgBEsMvL3YTP8
WSAIv6h7FCKI5h/GTnOuEb04ekDHGLY/qP/giizFsNM9wzIGmrPNVfk4IQIxyjDEziF/TBfUR06O
Y9ceRT0mBYZ92APC8nAB2TBl1UDA9IuZHeK1O3SlI1d4zZca16fDYX+L6rJL61iuuQGhfIbL3+cO
T7TyOLmi+roBAkBnRBVLbeyOuCT6Exnb6mjC8JecN3/naoiFSLg16ShctAc2C1ty1O11aTgwv+F1
TgAgovyNi2XqEnTB4tLBJskHSlu88oYtIRIEFvDKUR/8CUugQj28gjxhEORx3KDe6Hz3bOulS1cp
p0zXQwIX0SDgVtblyQQRRtkIPWUEFUbOS/GwaEDo5SckCNjlibMHDREjdWAHUqOR/hrW6KlyZDgs
i4mQ7IMOHvGOgC9WzYU21y0EW4CbiRZubCFMy+hjDeRe26h5M6V3I8hJ/g0Uyq0f8f2oPQOpIuEm
H+uuxmcLF8xZmE1fhArp98h69GT69kzEhK2OpM9p1uqSIPB8HtWGh1wiLlqr8YlEWJi1X1TGo0XQ
Db+3kfXnicIycIZ/gZXX2cymPo/M4J3IBrF3jufk6E91JurSpNbx8QkBjE9f0jVrukqg6gNI4bes
2ZNazDBQQchqgAG1qoPDWoZBHnfTcsDwQzBTq37EgLG46NqW7nyIcadui/8Z1qQ9hwg/ZaMBMhr6
wHJ6NV+icr4xMxRztCVPSVOP16lVr0Q/h8EoX3gsqmvP/EePiO3UTe0zsW0CCEA4DIMj7LpoGI01
Cj3JkAuTPLnJEOCoATsBRGe/DoydSfTtISB6pkpAhUWeDO+9P3ntyzy64KQm/BECncXIAS1rREyP
MZ3RdlNxdoLwHWD88hXxshS2RVssW/dz0A4ryH80NpKf0DWh4vS7RcJJmcoFz8maB9p6NZBvq3cJ
7LU8vt+4UekjGodY0mFYvRajmcanJXJYvXPtHUSMuBYDCyZ5ZLPOAm0xjJ4ngJLnugpyv/VRIMbu
dcXcAfANpEx5kwCHnSCyIyddIZSku90QNAcXJWk9hPVPXNW00L5ZT3wEFybFeATtk9foAo8+429C
QtFVoB9TjmlAiPUSeuJvDcmWBVCN6ZtmtyTACxQSOlmi5Du3DcqaBvuJ4nnvcAWk3a9ZiQXyewiM
fZq+/WV6xcgutq9VeAhgoRZrxX73XvI7bBa6177+J+TKIj057JKu5lc0wybtucEPy+l7wI5Q45M3
mpgvNZcxhPANxavfiV08nujG++tgAotO25kzzAXY8W7svpBWe8GT+GBOz8e2OqMUlE9mO7QO1w+k
hOZDDg89NeuPUmzhEXsOqcCe6WcdxMekFeuRRPVlmsZ3H9pH4TMkyULZ3kJs8TMhM02tBTyyIW/y
BJA3dcDfRAj7BD8QY1WZwqSRF/CrOYYi7AhE6iKKLFb8NDskVSXmIihxQ4AbWv60VjsB2QlTPvaK
4YmuM2TDkttPHmkAWSAfEB9kdz9ue0bk6WWZUHqulpT78WN19YT2HcQrZivm+H91AaHNgePodh7Z
NbzCmE8VQh8cwBYPQ7UhX9ZiMMmEwCLElRzjmVYkO2aEwNoRHg6H4Df5X8DB2uKRIsw+zcBMoqXF
VTgCsR23+xifeX0Y55g94ugPHxvNJxDZuCj52D2Vro3P3ANJTQn8jyRc8t521SeV0xENVfNTr5jG
EhE/HSt4LToJECOPgD84TLDLMG0owLOFEuOW0YEOhf4S42PlXJbfGFfWZJvlOmMWkbeV6Po41cOT
ibfg0ZEgyPqY6HwJIHt4iRsPW40PzSviIVuzOpQ1vjxYLLm+takXMeAf3W8t0PX7cEl95v43e2fS
3LiSZen/0nukAQ64A1j0hgQnkRQ1hIbQBibFgHkGHMOv7w+R1d0vM62yrPa1CXsvFIqgSIe733PP
+a4OGgRWLEDDeBgJenH62yNnUSKvEEXqNebk7npPfOaLv2mb6JqX+XSYOdAHya5MlI9Hp6juRRZe
4B1V59QrD509FN/konn+VbIfBuc5Gb1q0/Ti3BI80T5OwmYhtXs3Zbz/Tfyk119iVX40bl88yoIF
StWnonqfj1O/9TRsk6Gzbj7dkOGuSzO9nZpw3kRxttVzdKVzRGQjG0n40RDtKrskUM1DqjA+tW3t
biuDFVbVyZcBn036zZs1OPfNMH9Oifhoo+HQhrLbTG15a4mLBPXCjuX3QZzjbuNdxs63ujVE/X0K
nWM2oXUXySMGQpt7TplsSs++ymXeIGV80ffl7Hxppf9QeyS3xGhvNuGqPkeq++0kBJuhIe08vO+4
dk2T3Iu4TUpsM0H6fxzOyNbtxmMlbkqTaFASv0TjfAWT8xLnThRUifFS5trn2jnESLeAR5Y45pEb
vtsz+Uwtr26y4r4SnK85Nta99pNsM6XF2yi4WBOyepNoIwb3DUmUtJn1ZShjb2NNfFddLd9F8hDH
3BTq/J01+eEU+Jt1aUf7WnXf+9hJDsIKXyFa/siIqBwywzzX8zDSHnS3IweAcCxaXdiGFzE7GxwX
T3JGOEWj2CiiVkEG2cFdF68TI68YTy72Zl6K7Z4R316jGQduHpc1CoGD+aYQB4f8Mu729MWpupPI
cyywcqLIrLA0QKygo2BMu6Ezmm2FZlm1fHxmmX4f0AexUSl6shpL3sgP2xfL79zwLhlRI4hXXNin
nVdflLezMhyQlVMPR7cD3IB++TV405cLLbEukQ+ymq12ns1jWxjyDByisyIVuH3nbxvU5HZqfqkk
/FhUh81iyvic8vsh9dxdNDln7gwC5ovrN0fLkWfhFOnWWejvR+SXaYqb28JyH6oMlUa3Dv2Gfjx6
o4yJcHUfYeY9uhatP3OhesfTewYFRQmYHR3/rhl1RtDdQytDNgKiJrZdcm7r+kfkcpFbkmTfNrq8
Wu7ZH5cvMy+MADXF3+MnPcsx+YqcsTtlpKrR7x5Sc7ZOVuO5myZJccKxR3mufVF8Cdh0RMgBm35W
d7/CBlPd0qabwop+jMLR79xUoN655VUm7gESwysBFuKFBkZHM+RmV0HDObY13p+xHpqPLDSXzWC4
2a2fkRwaA+SRt/qV/TUxLVG8Z58ngA9OB6JuT9NSYTFOIXOMkWeDnBT32A+zS0m/w7CHV6+x7pQm
BTkUH6ZtpEFh/DZSMdwNCysuX9UFadub0cB0Z/bFzEY1gR8tsTLMroWlWA8vsT9Nh6buHpiUhmgj
8ktvG96dyDFhVZqbWd6zEGhvNN8kV1oS/ZwcJdVsxfc4GutA1ukBRhXVZ+k0b5Rk7fdU1dStkzaO
oVzsQBpdt4VFzDuH5IX9aRqORraQmC76q2fLi1/Wj9zurO3wYCyhHwhjbA6kyyOMgQUuat+bNwq/
bYfFr5x0eV/W8xNQBToDotnO1J5B2TmP2PLYZopvuNWotn2Y1lHu1Jt49IydMFDYG3IQ2DStjo1X
QEUZhuq2jPkTOfN6l45Ztk3vi7bA+wNeJoiVF5+7NL7B+VWnTi8foTC/Bpw6rHyKJOqYL7Ybqw8r
8jb4PO3uKxqtfK/ja6KH9VDX896NZLXturHe5V0T7ZrQbve+it0DluZtmkf5pTTz8lRyP1ixDXtn
fItngg050RQ9LOnJHucEd3jLci/1RrTh7zBZfs+Z4zwS1h02fjo9ZgOVZJJxKKyqlaMgo7kJe4C5
EFWWrfHNbT6mmoNBLtF7LCNUd5AdzfRozV6z64T4JE8rz0ViPJRZt0ZP0rvcJP7v0Di3iHPe+6L+
YkUU1pp5q+srzip8uaaFI9HnRkFjKSKv37+MmsTKPCw9+d76NPZ+MOLuB57bLEFRta+p3z+phqAw
WedhU/TFhk4QN3QFjBnr2AZl/nWuFBLA0ljBkMwCNwuQCLfug6V3X7rGtEj8Vf1OmVV3bBNxts0U
pg5ymW34X35VjO+5+VGRptuTd+6Oc1MOqxvFOi6LjtmayJE3pzUJlgO3EJn7ZuMocdGcd6HfTW/j
mK7u1W0SJoelEB9jFcptvcQvlibWmVoGMR0Xf2+SiOgDD/FOTUUB6wdLqCDaGnfQONr4WCbvmmvl
NfUxSRhosIvKz2jwBaaZ9rIU5omEhEdoF49/aA+7xqZLSCqVf0E8GeyR1IfWtzQMOY/w6EWhupvj
xqKnO7X7Ghxq4/Av1cNMWGCqfpW4bveV+okRB+2czGVQZUaFRMrVvyluQ8M7hj/OjgT9u5lrIb2k
41CJ1TM7bE29rNGf2qB7Mzz1wvyYeXF7kEf0cN3xZ6FirPuFOT8Sa3/UHftWMzW4LSWHmBrWZsjY
3ueWi8f/bMZieJxFhVQFgTjlz7UZedF4OTqld0JSXwI1CpBtsBrGqJhPsqv3dapJIo7Dm9+m3sYR
r12n500/uRhUqheSDc8qdXcJaJYoU0ecXsUp0mb2UGsje0i5Ft5J03+Oam2ePXLTWaz0vWRbrWxl
3Oh9qfoK0K266J5D1nSTkxsbqGTYf874Ecr30mBjsti8s857wMbzwFUb6Fhsnzwjsu6NzMwOSc1Z
VSSvmbTFpUA1aWVoPvAMcwFuOLc4aIBHYM8md7KxFciFXs4hPYKe7bzA2s3Uo0DW9ziyIahQdXOw
wj8/qbx51DY+2Mlp3ocfSWESBF3UB2ih5FCaBbThIX+eheR9SzC2UafvDK29YECG9CokCgsD+bTs
shGvQDP7VD9LUW4K0iIkZMRja2HoLpOIbGFGl6LQB8/g4+mOKvS/Zc40XH1aDEU7mPsxDNEdckAx
mWHtBiDqSerHd51L2z8lpFPTHmli5yUiSsGhxp6R2UQAuXqZ82Ux6Ig2aUU3lUAlTcj80FtsdbFc
iw4/a6/zvmBbf+z7dW9PsJGZU3NdfAEqfRbsTnQBaB9wh2dhxv1XWoPncONyX00wFRaLHRrAzXg/
+l+6jmhkLvM3VbFQInscN5qi0snEr3zmGpsttCdjQ73K9PeQ2r/Gpb3UrnJ2U57UOy8qI34YRD0v
aSli0wnfpOU+upF7mgEzFQsKrU8CqGVZ9nb/6taWvpukvIGziui14P33i4Xsafgzw6y7cUppnBrD
tQMs2Z9DkVW7Rj5ZFvtoN4Yv3uI9TSG8pjkyxQXH4UmoES+7pdE+2+rHMqSUDktGTILZP9tS9Id6
tPk0uO7CT4ohF02f2lKBpesiqN3PySV73eWfPiH8yWv8zRgvTJaoVizMQAhkSIAy4f2zt7a9UhWM
9F4X8dYH50i34eaZ4SPvIP7B8EHGojnojGQYFLF2XEinRla5Zf1mQT73D0a0dq4kLmnt19vBzwTt
sPFk4d2c58o9uN7wy8jegEagAHv1vlX2/ZKBZhmWKsDzQc/FfkT7fbfIpoQuxSVYBm9KjMAnLHvU
8gEcQPw+Le24Uxq4QZ9jwTSp6g9eaUbbQk77HgdpOi0/jSrlsZnHn/xAOIjtwTjE7VNllk/+47JE
4wsNr71UXn1VvbyXtBBBveit51DQyjAEXeF6iJ3E1diHyLg0iD5Zg5dwvKqmvdGtbQL4CU9WEl2J
cXcby54Ix0gXNjpOmCJNdwJ372lIujeYBjv6HOMhGfiAFu4kdFr9Q68RsOMSIxog0U0VLodCuQgZ
ud74sxtR+E8Ktyy7a0VmE76Rt0MD2qQulvW+aeE9QTuYsazedBW/0/JTuyT5AGtgYLNxbzlxyMYS
F7J1T0OTccl08quMsDEAB6r3QxF986cfBfgGiDgCXwYpFCunAlSmhvDpqzKoLZ63kuMIZsPQ2/V7
Fs/yvHqbuLsCAhi6kYCrDtONMbd7oiE9PFHidHYz1GT9RuswEd/hRqbCwHVHveljRaJZVxgukRio
9rJLGM/vnddfq3LMz00xgPoG1J33CsK+dUwtyi5nmrCg5NXZUn23HxKgIpbl3A8F2RhF/2k7pX61
jcvuY4gpnmKfQGJOcyVUpwn2WZDNnCzewKk5kZUgqrp+NRmnq9O6t8bwzxRecMeSTWS9prxyZeMv
VSgSI7EMB3NOPD5OPSlqWpskGTEd6xHCmvhmHrus4CRvr5ZNq6LL/BIffbeFs/rkJ8X0LcyNnQWW
IMD8lO6bJt5Ha0QviqomgG+KPqDJCRu9ZQRlygt05/q6QK3crVdg4f7p5SUBpfl80yqmKRZ9NhTX
W3seAMclQT5Ib99P+ploxbCJfAcul0lWxzIVIJBOtlsLfNCudrA0dVnUkkDv1o/NdHbWmBg7RJXl
IYuGqzsiioZJnARCPEtsHzs08SaowhL3ZhfTLxLWKVnj9GBEBFaNUmOQwq5/M93M50gBMBfly0WE
E3Q60lnSG/fkuKC3lOPnONN2lg5iTOdN1Ul71QntO8hsb2fbPuldA/CvbZVHzOY8Z+0RHrhLoH+p
d9H3MJvehjDPdnbqGNyJeqzb7V0eD4pT7hyV3jWe/YnqKg4P61O7dYj5bvRkAgBIw1tfyk+z42OQ
CTyltWiYG8TsVu4r3aWb2dTq1O6yjPScsoDtmMUp8drPyQLHTL2e7wAotWdhRreB5CEZxfyXg011
75jTz5iRBJpSzU61f8gjamQbFumjMo41JqljJaDapFZ+TGnC6Kodtj2gssTNQ/B+9ki6x8R1NGMi
1+6T6Ug4qtMMfSlJ+dO1DkxQ8VsQ+DfMjMlJhAmXb28O+vZWktXkTtI8C3uVbuLyaPf9ebC9Q5fT
VNBTzHMiaieoICfu0opX5gojw8WzPBOobQ6qeRmWcoaXQMjeilOE3u5qdvOLX8iXVCAXzincmDlf
HdkmPD5GCHUu0XvgQPqrn9X7TPdhkzjYd8bEesqLVAGVRBchI/wVQxgIkqSpdkPV/MZMNBlr87ac
7CAHFE7MgKVO7AAmw5SnV+HtGs+iVxd15nHwl1OeqF1Je5mbVrnIzyyd5p3BIXGX0vHaxf3kIH+V
16Ik8VDxPEEoKt+zrN7WZfqzlBDlx8iFPkjXyecSOHFcMezV2VETnyqui69zc+3aWX/IWI44nUxs
lifuYj7/rZftJKtrY2YXB00ehfm59CtA86K7CCDRYcsP4ETVGtCyKT79qaNIdr1jNbCcuHa1cBDq
iuzGShVpxU6ye52MxD8MUIK8lFTWj5L6NDAHQ55kjXFTFQLqABYENgG8XEDr91Es20vckOizrN/J
FCZr4/ObZYbIB8p9H3B2Q0S2HixjsB5Q56yNjhCGbdrCtPYWUJFcGtDXIaKNORYYLd9NIqM0P0wz
ouSOSw6pUX4vrGS85eJx8u+TvhRvnBP83Kki6GBHwA2WAU3FE7vIxU2VJdW4c0jc55BIsorPlbxT
GFjdQLXkr8CDmYOMMNhrrz9CWobnxWzzwzwNj6yi4qD7JHC78JIbLZdTdxVraTR19UOiF7Xz2h4u
A/XdJmuTN5KmltEXL+1U3Hp04n05hvuSY2YX087bRjBMkzm98hE0zzijHuZwboDWYLgv8qdZeVfd
lN976MNbRfotkwLHSkY6WzVciYWiHTXjiO3rHEu8bQdM1sFfGrpZ4LY/ujSnOz3DtzPvZCclG0OM
kroYj3rKuELWRK4XkO1TZe9lT17ZUUzUENVaGTgd+bDM54JVTDss+y5nKrlVujxchfxtHS7XpcCu
aa6p795qWNgm+x6MytktllMRExNMhURcHthTNYbDbe9WX5oD/27xvE1ukLsbUuRdR5RvJK8ztO3w
hhsF0o0Zz0dUg64tiOo0JZFWBqxkCj1D+R4X+/RkVXhf/P5mdjwT9lJCuGskrbWwAB2tvopYNwdi
4y7JOc2+zNttt8hNgkKd1DLYpDpWMQbi1L33uUB5C/HuDD/VGshHYIl5BGffuRK3OlWuL4NIK3YC
aVy7pvgVpqneU0lP5vc2XujOLdBi2yc5zPrcum1/MnILhq7mfl8sasveRig9X/Bmec4xxxizBkRS
ULGV1FYgy2WrVSrv415jYkRH40ilgCux5bHsNvnEsiz6fEcLiGqs5+ay0Debp/SpLmHe2134IrpP
a52Q8scPnOdzTcK+c4MuoQMKa4vcC5HKNZmEd2L1/JVJciKOMuzM1Pq1zEW2i+zVqrwOP5rRqZpZ
jSej7uWpaON7/G1qj4F7Hddktt+AIpCTNyxmM5islz8NNY2BECRVdmc2U5DpNeKBc2Wf5wDYpN9D
XqybO5xRcLgaxLkpfnUS4LnWQkc+fLLhfO//0NLJ0W/zP5OEPAAYk0PkZrShSHES3JwFC5nvZXfK
FuToV/gUT9gV6Rlxpa+//YHp67m3jrHZYZ8YoaRa3SEMEcA3XT+ad62ckdGZL/Tn5YTKRZPkf4Ms
fR5b0Pj0cOCAuYy6+rv7+w8fP9H9E2J3szfW0QiGII5p6tAERrmMyxYyAd1UOhlZYMjhcQjr+SC5
BMywp5rGq7amvz6asPADNcfJVlk+kviK4I9KIfdwIG7MK8PHayY/aq86jiMPhwKeBjAgIX85dw05
oJ+6081+hregLAUKNkGY7NIt4GQ4xEXxNHAOM91oNZVWq+/WcMvPyizELvRiiA/aIWbjgb6Nwvn7
6sSgTeN+W8zBw3WIm3NrtZFzcGV1JLda7LrF+IBSONBeKR97K5RktEsXHI93xYee0hYVH0zAMu/o
F/FLM1anZCUQxlUXOBF3GHLs1iZ0QHhU0guUeGKGh7dLnZaWGDT1P780WXzHAzcdoPyA78qSd1Vi
ebXMe9Vn53FG1x4iZlYl1n6SJb06PCcRv7XD8HgDw/SyuJ8k6DSuDizDue8cbJkSQHXkKbPE78jQ
PsfsjOXPD62tk6d8zJ6XooE1zq7B4sQ1M+MiGWb9DvtgtXEktu3eGl9tYdmHhk3Od3UJ3sDy7sIs
9O4IcQSCrA5YG9gHaFKrlzae1VcuxGphLJttPLMkemKpW9HXn5S4b95kTdu5cK8cgAm54mG+q3K6
/F6VOvumb56wTo+7pHCffMoBSUVSEAlmPmG4zUtUzXnOzyjPpNeRGTFdba1ncDuvS+xUMKiMd9VN
gtoXhACwmD/OYZfbx9+9zjMi6sFJ/UcKBy5P86fM1nBADyincoab4fvR3WLuyyG6x61dYsrsG2gb
1S2K1hxjWE5bGs3OXVluQ5/PDdvp3pQ8CQNHNO0tC5ADUmYtZbtv7fz5z1Nlhagho4i7XW3GZ8MJ
H2z+bvjSLMs/ruc/vywtw7Ly8BZNxCB64xGwIV2B9ZVXNeAY4c2vsIT0nkvH2+gysImjJ9rPMg55
AnHghYN5GLvCuhuIF9OwubBtY0xeX21b4V5p1pVirqAKZ47iwEzRxifFiI+MJyBep4sZTcRfIYm8
1KQJNu56xIxhc5ML5UpThe+lbVxDlSZAJJlspYsnaIHF3ooWpmjl61ixWke//HLknGMSx2bG4Ixr
tNjDNtg6qTCOfbOu7tQBgcdL/gMj7uPIOYqZYl/R/BmdHMEsCg/N4uC8tIsTE5wChLlpa4bDsoHW
GfjHZB1n1Q7TTwRyzn1JLFNxoP95ACObLcEQI51MA7E6gdIQ6XWTE9nzYA0729jkXXY/WHLYMuQO
Y1gSPemMhqqv8wj7x97F7MPQF2Zy4YPEe+Vm1Kh/iUP9R3Dsr9NALej1/5Au8k1bekRvbFQ5i9zL
Pw0DjfxxoDCfWhzq6a9FOiHZaIYYlYpm0hxLB7ID61d40rnDeCKQUOiazerTR8Y7/PvXwjf9y4tx
bMuTAtY+pYiQ64v9y2TSPNYzUfeuOpom9mlXOkwdmUHTIXheRd08U5EEcdgSwsd9hRQUE9Pu7TLo
LG/Bt1xFr7AgMh6tiwvKkeTkV43U/FTHWXavUMpK3UE0nmPUpyncjbFXBi6QqpvDdTJ1M2TxJLGZ
5QI1l2BBdwkdFxMlPKitlfTg0byU5HbJxWnMikNiOdlT3wsHY9x9HYbJbzr3X6Y2SX8LCOW6wGrE
kTPwwNOPNQs4apBknJdZ7okEABfJEvPRqBN291HLUw4u5CAr7vaO5P4T5RybkdMCP0utPcvR+A5w
RtrNqVpVlLEx7sVEs7CImTrq1WbytvhcLVUOZMoH/mTE0SlVnj4NTn8KzVoRqKzfRTtCkIfLdQbF
AywuLJ+MuvXukCGIFbTaui8hkQd1m7BNyqkjWLyemItn38y1vwjo9uKnRvSKiJJH9Mypuu29J9P7
0XVRYTq6ElhubVAEIYa2KvVOpgRNzZr0D4KtdIfw0x8wP1j7yjDfc7kUT4b0npwmX64VYnTQ147Y
wfXRTLhNuwP2rFWLbr+ysIzOE25fMhIrixpayQXl8CdHhUWWlpeZpYiIo1V4YMTsQ+KO08Ut2QSr
uZ+uOAWNbeHIG6MDqq8JdOXGe+SUKD8xGgDhiQELIuN9+pgeA0/Ur0k4ZReDLiWuNod1Txo8dhYO
eqTFqhDimzDIOQHl/E7s5MjMHm+Hq63HIegsbwxbaLcMUflt10IcTMLTF/IoM/7pDFCa239YuTWi
fSKFjXNuXh3VFicnLB4gf5vXVGnodn++ULKgrrbo871XV+Ym9MCksF7cBUWQbr85MQwJZj949j/f
+ed7GAyMYjSX8d//oMmcwkDpeT6GClUC+1l25/TAxQaybJulFVxJ4ZHS1ZH2KZb+9NRNbXt0LGxu
E0yhyHt1UvwDJY3omInw2ypyFzyz+TPU8eZa+coMzCw1eSrRUhduUrhAsnLDM1k+d+MZ71DxYBZu
dKwVOdzUmy++P/qbXGEei3t1UlbTgg9qQQfHgpO94wSoUDFIe5UbUbXOE/dNXNXhLW9Y+sMQ4vuN
hbOPgMBSi/X5rR9DqHtj5l2ZRpFyEycQLRELn/CfAxP1AFCHTkfDOyS1p0uxBeZS3zL5u4n0+OLh
pJGQwnddhkqHM1Oek9RkDibBl8zrLY5DHL6uStECZ/fLi6oW+rN2LmE0PHdGVF8nrehjWtM+qe1x
39ctscVhQcqr2jzgPWv3obNiHBByDDwVRImWXTipDa0O5uHCzkqVyUSZqtrlWTWcUyiNq8bUUyMC
joqq2Nn20ziemfjeBjSn2z2G0eTgquULibfdYvbLD+ZcHb3cA34dIcv8+83Zcv9lb3alchyPZL5j
Eov9p4MiA/ceqs6sjjgKgOuSJ3QsAKImJLqLHAWzN9LsV8s6JjGTYxnwkgr/+wRTR5rJRWjjZjUU
SmVJiIRey2/UxP/iJYo1CfuXwdYOGVWpfOUwpMXxbKgq/3h8eK1C5MMDdZys1N51EUGN0aOBh9dL
wKlhktRQFClIYl57VoA3h/LGoDnbeNDpGFgwJEqk9xj5cKsXrz/odnKvCrNaUnlyiy/JQuimX4Vm
WG86LvRInZX4L05B618mvZieuU4PV55j+rYvmRH+10OwNrDSmzMYWOx+zRWw5wMBvI2i+IBgI8tr
V9zVlb5E7IFoWM0hmSCWKpS/PbvPiL+9fnFaeBf+9Ek7Cddc1Rj4dQsyYf9+STiMJP+n99vD5mF6
vrBc2/+X95sYohFWYYsTPlUYoZqIsGFtqqPwRkDTDQmZbvwxRe1j03vte69+TDOteFfBA+lLgh0M
ozkrBlwGU6iNQ1X4b2Xjnotyni4eJu5dm3HUy7bxuWALOGphQcFS1pK7KhkySQN0UxeufdBjKwK/
KABYzfoNkMwvvdyM2Zse6xpg0JQ7xyjxFWlZrP5mj7yTuRgjUPYT1KRja9LJ+/PW/E8g/9tc//rf
/+vzPwvkC6kEq+Q/D+Q//OIBn3PNMOt/COX/xzf+31C+8zfFeiKJBiDP9GBS//9xTObfpOVbFl/G
PCghvfy/UL4j/sZvKc80ocz4YCr+Esr3/+ZaEhwskFq6SmTq/zuhfEuY/7wbsmU7to0sLRyUEB7V
f3xI88LulgJd9Tjl9fOYjuzmRfrs0ILchjFnlfL3kWHdytxc9tCyGIsjnG5fMKalK3PSu42bP9Uk
pztKu+UPFnphXaqE4q0gU4L71QROlOvpUrnd40indFcYTLud4gkvN6dBfIHjRYo5xK9bYO8pbHBs
kT09TeNUwR95I+kIdyKhg1IxOYe/K4v3ns2lMY+JEaMbyfCh+kpbnZzajPCmZNbfMvrxEXSZ2jk5
T3RWOmC5m6wm7j14h9ll1BwdnjffBu6bI6ncDT4drXZU6Xno+pc0fkpSsDH0/A9xj0s4Eu73OBza
g9V3EPej32OnMKda4S5GSUUKA4pU4cPPmIm8MfIc0QIytoux4FBohnc2yu72zNUAuF4iW4F6gGuV
OlyDgAUHyKMKlv0Eel+0XwC5fgO/R9awjRflaoZIpCZFwZz4lN/eqdCxQzdQXF0CjfiUvBSVrbtm
9hWDq4tLMTqVMWOU7dJfrdDIhoPjeqcpQzd3/aE5LcLkxuZnzE7BE0Xsxr+rlL5S1/U0Db+6uMsu
NhAd27A5NVzsF1PaDTucgAyRz7nEmqoRgZ7cbG93YocrUm+ZAclM9zqnzOu5mmnTwW5C8/5gAzx0
BNezePXHMCGBPkgdd8y9RAomsvdNwQbV9MdJVzP0UTPvXIK3M/ofoUVfYKIZMy3qNvhuAQJvRcBx
cQkMc2DeYddflzw3gKdGpJ8qzBQJyQEfkCeW6++I6P0tjOoLFi3wo3Dufah4Rzq84AIX72BXxvwN
JwAn4MRlMhv987xguR2x1OcEDrfhEL4ADseGVbku3eS42M25vdmXfckVMYvHjQD/tvWiBnu0cvSx
8AShPiYzAMEc5aGJf7Z5FYA5XnO3QKcst9jL0vjVZLjMs2nBCY9ztyCd+dR7+3g03FO66KAV6XAh
p0SKaWR4B91J68K3oNj3rJMw541zjX6glo4eBh0tu3ESw2mpdRuk2v3o4zg7mhMOqLxW3AQbpnEs
vfk+oQdutWDMmoM7xHSbn2MZ8i1T9+yryuMyFn4UxngpzPJ5iTEyDiU4Iy/C6s3YhjKD5WUK08Qr
Yb/7bf5MSKgLBAipACbDqQ3xReFw6Q7A+q7VZ7IoFHkSPXTenufELI7EoR99w9ubVnMclBBBR1Ph
kCfht2g0fnkJtLVsGtF0oc9aqYADkj3P+BORpU3m0Fjl74KM/NIxfgsCgs16CRk26uL1jNqL9Hru
6S3GDOJ3MSCE7syLtQnfLF9EEO+qMsH/wYa0ywXIHbdaT+nmZvv+t5b0WodVlspIMiIO9+S5z16Q
7S5jaB6ceqHpp5biMfsgkPEzG0F0LtMAc4xoWpyYNHbrHrdfNUybdEjBzi5L+g7LnunXEjYGrfYF
A0FJ+aW5XBYKvq5Hzhe6uQWXnxYu4YkvW+VkcGl5Y8RsDqOrWX4htZIU/rdSmesUx4TIX2a5ewbs
MGOCxnTW8Cw1lomfLxq2UBf3ZiUfWzvS91ABiiNl74oJoQm2JMe1no3mA5Zqv3zhusiomqI51P45
GxrMHtSGJvuD9A8OLJhjK6iLwpRxOV7zTne6C0amRR4qptY2pv1W5bW16ecBS76GBQQJci07JAmH
KXtlPncYjF1CqqZMSTh1J7yC7nbqZfe6OGx0Y/+tl3Ry09GLjtbCdrEU8Vk3VrhVdnHDPfboarEf
q3He1lHtQhacX+qcNEHi9t7T+5LbmKjRrhCLT7PuoXK7cjuZtKMm0snz6vkCZGanuXkB0yod+24c
s/R+mWl1D0NUXRmvqRDFfjTrdu2TX4GTz/2+cH+QuWB2ZhEeDFGwfomKgdtzwk2TGXh3xjsDc8bi
yp9OYT0xNBESepgau9ZlHjr3601TJV8LQg75jPINa2ACqSl1y8CMLBjCVgsyUmHWO7qDicCSQDgj
yGYsDq2i2jpGlYd7NxxOBtoQFuWFHQZzSWT/JtSDP44NY25BJNotnW6LWfCWF2K8QGgi7ZZfwyV7
EtXMUugFwyNacs0iuaKEIY80Debgch2/YlvQgZWzSbBqUeamwTLMe4kZDmkwqJoesz65VEA9NvXj
fa/DR6Zk750CS7CNHw+vBzgT63sT57RLuxmTRjxgaRH61JvjzHRaq99JxSiQ3HuGgYYn0qVFK1fw
4cS8BvR9sbdrQoJAvZGVUHzoXjL7h7pLVYeGDNWW0CDmuuVUinjnxPXjBP+iwrS2mUGMb+Mw+dCm
lNfIMHfpQBgSECA1do6rEuQ+irt9X/jlkdwAnZP/w96ZLEeOZFn2V1p6jxTMUCx6Y/PMmXT6BuLu
4Y55Usz4+joKViYjPKsqpPa9gQCg0Wg0g0FV37v3XEAnwI6ppy+BOv4w/BB9jaJB7M0k+BZO3gu2
X7GyarkNnXyEbIdJq55+pJoIN60VQk8GD2L49qYN0x+D76FxBW1QO2/xJH44EYTSTr42QtsPIK0N
dMZhD4onqZs7LblwUwjQ1/vEGCV3AS+wLRKMjd1VQypDxoB1rRFeHuOMQdaj5FJwL1h3oH0Z26Zt
G+BmYLaxz6rgGPdHtYJYhdoAs2Fqvo8rkdNOI046OplSXIyqZjpih2gZkvCSt9Zd2fev6UTLPx7F
NWy5uFrLupakJOwhe9tr0P3HkIRhHHLpSnJ3oxGLadRoXnyfPqY1gbsYa7EbNeuuKvqXOaGgnoCg
WPtOCw/NM89hO+25uFXqHxrFihiEoWO+Umcbcs0fCxwnRV3/ofXuLs0LxIsEDoU+PKZMPNs+TBa+
c3tCcrduBJzEirj6EJDsMCFWzK3gkJJ7SbTmqnNpCwZJDwG+eAmFTsg2Izv9AYpkp2UztA6logwN
GjgKBtxBc/lu1tmR5v54AlL6581yzh2D4eMHXABMOSHacAPHzpj9ayMcQby7zldWoy+gUq8TVSeP
PQcS3nLMlzM70qpf5XXenAJNp/Hc00PuKkjTQVxOWFCf4BogaYmltipobZ2akHTpZZMq2NKyt/zA
qQaoD+ofISeH2nWg0DjwSIpTtPRM2+LY2KrZqM4LtVn2ls3yCHq3P5yEKfbnqWVveY6P5/x8OoPe
S4PdJq2OSf0dNI11KvsnorX9o+uZ6b7S0lsUoiOn1R/bp+UB3jzp+1gER0raPqQc9drEjG5k9fEn
1HHQJR1tEFDdqbDITVaJ5jKn6rhadpeTn5vfzi3P+Nu5gCxkwMESajdP9V/9qgDQuwZbQB5eyY08
ijQKtaoZLNUG13R9qlxKjevl2Pac14zO+5Zw7vL0+bEmqoNC1UVRDtXHnFE8nJnt8yC8Rq95mgVb
ULGc070Qyzadus9fXvZ+e0KpYFgutPYttYHq9LmBm1SdTLVZzsUN63nczBNmdV7C8lTpco0tT/ix
i1T9zUxLd0vtoTh1Ko162UuXHO+spcxACBg9XLKokXYYm3kY+La6BSj7SaVYu2V2DI0GgaeXWCRh
Lh9bGNbKfLfsL+89eADEj04b4HsaeSda9Z5XGJxOy56rAuaXzdBe0wq9vTnbIMx0xWD72A0JfTtl
sKucWkv5t9q35Wu0bDwv4VOgtCLwrGN6FDGLGqPynTVNXsm7wZdoIv7stBwue7o6tPukBkagdn2I
JaxE2y2yTfdgVeW75ovuXMa9oou4hylt5D2n1w39gGfHOBWSW4nZTl+bGs3bNI+PRnNBrJE+itjZ
4w/6IgOZndDax9uaqfQubaniVh520Lg9DYVdPRel5exSkT8UFjVzJyySfVRODJcEuaj7JYs5l1TG
clYzD1MDqusQvB11TNBqkSX46d0fJqpltMDESaXIII3ZQ1uf6DgHUX/5sYXkUFLbNZQ4MEy1o2gA
1zduQ5daycWNnrxjPPqMkO7M3MVjaV1ZLiI1b1qNlEnv8LFt6DmZ527scVIX8c6uyBWJQknvMDOt
TR1OqBqG4hff8Gebgf4oCdmFbx9Hh07Xsx2kNbh4wyYq2ua+hY+xClw3PE7aZF99WsU+owJxb31M
IgkzQvBFMfpoYicOqYnOaU5Yalbq8svVXXlQ19zUS4aWZffz5G+PWX7qx4hCPh9XNu67lEJlQfrX
5WdZ7brcZdTDZrI2kK6TaFhypc0CmYOhNsvhx4ZlCfqmlHG+sytihiJDZdTV7jGCdFGNKZOEzt/U
6KJPtPDvR33ud8sTNQPX8bInkRMg/ZgxEoz3nz8LiKPf4I4gZkf9zVot8fXJPS+/2Knf/nyKz8Oi
oV9KcieazlgpXNIgyg4TUvtUMdOqLEccv+x+bjJBz2hAIUMwrtINFGjgl+tfdHxH0AGoJSh4dHXu
8wefh64ESL6S5OTt0VV8PGT5aZhO3wAg6dxI/vmrVVPZa4N53qpS79fyviSVF++TwD5XMarVle3a
SNEMsfPUR7B8Dq6I+cHyuYZ56U+ICvjcTTUu0at9Myxr/NDtLOKdqSutkxnhNevlDADX94JNp5Kp
pIN7Zkgq8yCYOAFcKU/My8vTsucrOcxv52zTEGtzMEGnlbR5Q4N/o1DDL70Y9S+jQEUZFyfbYH4A
ZBoftRnJRswkEvPrAqSj48HdSt2T+5wArUwbDgvp0HaVsKY3DyxcwQfx1cB0FdO4X17BvNwQS/Xa
lhcoBwBsZaFHm+Wvjy790LKybpYSSSWZBki6//qBrOymfVXp5j5QA6TpxiDVcb+D4Afbt4yPCUCF
83I8ZmM5o+j3kaIS0Qs8ysF75IXzRMaZHI8i/dmqm/+yocNj54dOjQh6rsmGoK6p3Pt6dhrUuWXT
tMjZ8VahPVQX2/J7yw86h7C3VbaMH1g+GAe6VCKpzbm2/vQo9USff3H5W8uv/7fnRBPxXJ/PsOwt
v/d57vPw82k+X97nuaTmyxqE1MwaL3kNPp95ebCXD0w9Pl775+8A8YoOs2FuP099PEQzQWi6TtvC
lCOecJ66HhBG6O6gTtyZGd/3cvIwWDD0ssTnq7yIsSheRTSLlJpqOUmO28vQttHOTuArzUO4XmQd
Zajgg9IyVvpyySxX7nKdfG5GmHiS3BLyNxIy5IaHxIKnuCiVYgRKMJu9cjOD8c3IYYea3apxGPQR
g8nClltehC77p8F0C4JNp20YW/lhESd5BXRCISBGC3SqJ/6FUrbtyYLdcYxsiVJMA3p5XCCfMWw9
oAOYjRiyEVbCY1yeg1F8JgJxdrAmGBn3JUjMcZv/kir78v83Foo2bqe/ayygTzH+p8bC7efwf95L
mf4ZD0wbQP3SP5sKxj+EY5jCo6ng0SbwUJ/8J+nXoz3g6jbrdx8RjA4L+LOp4PxDN6D/6jrNAwvm
E/0GilJt9P/+r63/w/Z92gwfPQrwvP+rpgKv7C/dNOG4FnNo+hbkcArX1f/aUjBAMPQIp8vjpIfZ
Xa9n7WOA9I1cBhaH5CrMRsC02mehGwa/HBd31pzRE/zTm3b/0Sz9ix7o9x6qehXCN3TeJt4LQ/zW
Q+0bXZsRyuMBzvx6hzL1qffz69xPxg33dL6bcnmVrgffzEQfb2gs/8lkHqsIXx0mc0Sh8m/ajOa/
9VroO9NnNOGi2qYPWfmvb4zULNOrBEEHCBUodGcamdb01tfgKP/I20S/R4V7qMum3VtW+N12vBL6
nYs7TZj4ebVHZrzetiuGDhUiStsUH8HKA621hk/kkAOrDXuSiuB7ligARIWksvSwhwzNgcBiNG3h
+PI3b7Jq4f65Uc2b7MCHpr/FBaWa1X/9j2pNRyfYyOKo+7N+trxRVQJKuYWauLYqHxlaIIHxpKN5
MCr4DnmHgJx6eltdxFg8x6Vn3hWmeMMC7m//5rVxqf/ba+NCt2yXRpnw1PX+5/YzFZREDsLLjy2k
zECtrC09O5akO+5D3YcEyW2dYmH97vgd3GPHJBt3qI/0i0ZymwBB5dpdyOrj717Xv12YrsGXkFdl
u0qz9ntbPKHRU5lM9g92eqxbKqOWjh3RQa1P0aO4cM9HrwZTa0aVsDfD4bXKcQqWBfEFmHyNK/2f
v7kwHfUx/eVj9BzdcgUjGS1F3/y9CTg1hj6HwdgfrMQYiDAKtDMyHsr9QsPDGsunLLgidA8f6iFL
nkl42U7OGK2p5sY7tFb4iYJqvGFCoVbbax29ocw+QRA5FiyJ3vCXrLw+kCRgZDgeBHEcTmo/u9No
XNxeBwVs7wojwRc23iXCcY6jVjorNHrUoAHR0v4GYxFM38uuoNui+eOuKcuL3Xj9SlbN0bHK9wj5
2mpskCdniYH8qblZg9R2ZYlsgFhvMcHcTmpzq0dutxk97EK0AMdV243jFstDvJl9iq1DMfQbQkye
/+crEZ32v31PPMcwOM/3Xvdptapr4k96wAJsQpjkbXcwB9TVCnNjhcG5JkzlbCKRoQCDJC2tRX8/
BuON2tx8JnewuCdp8V7rQPy6LWvphQno9/In5ZRpN9W8QVP3xxDBsxjBcZ7TYA7OUeD9qJC/44+a
fN5fc8NdaaC5oVXv8D/XUQRoHH4UjZrA9E4QN+5TYT77E4yhqPH0mybZLHsEcoWn1u3ue9+l+osK
edtoRnS3bLLIvxkB5rShZH3dueXZa4pHPsbulrXjCPbOMZ57u5geouBuxDR7j5jL2OvpbDzPTQfg
QkZ3flKB4Zh0TTmYyPgM0XHDKcInkuwrXTny8AWvnRJpchSWxRHL0tEGd3Jt4dhdTef71JmoLpDg
XGkH67t57rKjb3kbnTLGji93vNZNwPDR1NjkfJOHd0mNkrh18hNvxEPHV0OJoc0wfMiTN/JSugND
G+V0Y55AyCgVITBNbYKs6un3gorGBpGSwBRa+JchquXRdmDSZvroASurjCMDe7Jp0dasBiXtMIDr
4uiMm0sX+yQvMInXInu8NBk8oryzDmkTfCv6/gVNnDgtn5GbRcB+IwuHNtWfnWXp707kG6cQhthq
ZImseIFHK9dulBFBY2mk3jOqHunExw/0R87QH5C3GWn8EGh9/KBjNF+hVmZZUtZ7TauNJ9aDAXdm
odzI9s4wgQA6Ff8jOebTbdC4Wkx7ArqQTReTgg34LLt+8FlRHUtLEjNVtV/jNiwuzQgEa/IJy+4Q
0/mpM54mD/6GNTHKo63Mt6K3CVzCtnax1aaZdAq3Q3RLZy+gt0+oSFQa3GbF+AgntDhpjhHfjeDV
doCFq/UMwBYFr6TEGlnzPU08/T4gEDaOk/hYT923UdbTfZeTsNe3+aufprhWWovJ/2g92nqt3cWD
zXyDI8vWn4t55E02Sv9umoqVix755LAq7ELfu1s2Tijjoy8wGy2Hs1+Ijx+ktJ7XGFnFdjlHih/h
GjPK69wsZ9g7PIHl6+jVRGFvfUIOMeTrPd0rXPlSbbKcXhVfEuIH1eFUczOVVqRcte5+OWXrBWvj
wTiBTsZm54tob4LZe0oLrP5hautrbjDa47LRE+cUZdN809UjIqF3h0zQ3LKqq9dY7v2yaVngnuDf
/1iOcinmG//eZmTiSImxh/YWR9nTshn74F3MXrGbuGmvmq4dA/pWIEG81t7KLKfmMqJT9rMBZ+oI
/DjEqcEAO18I1zslneW/GlQJqAU0w5NV9iD2wld8Q94hIknzwEIT7aqLhqDtKtA+fqPdOqJJ8AKY
pULYVO+iBo8JZyNO4xcwPmdgDdimM+fVcMAiiTL3wOxRTe1q29uwoPqRlZ1/j6Y488yvIrf6+54k
q2567dz2bLvd3osieVBdg6II+wN+HQIjsVglCD3OGeugke/FVkMqgrgyOzqZQwuX0jsmCefSycCn
1yilYsoZ2PnmYT0Jeh9+PVAtyFMsh4MiWSWpcdSr+JfJrW1H8DTxhSBWqaFxn5CmcNfGfobkuY6Q
dgOuDx6iLP9KlZa1IzffQ45mppAE1MFZiTZaMADm6fO9XiX2WpvMl6Slh86tq753o+Ih1ofnYNTc
7YDFC9slLgXfKItNlpFJGQiAalFM4V29mxnpvEeIRCsD5M6xSklKjZM3MjDae711aU4hIV/uT3Mm
rOeJa1k2X4Sukcmb+7fcmoezTz9+bYiRbCUqXBApRtYh+znjLFN3khtw8NNWHb/aDVpiO25unclS
uBu4SbhCbOyZHPimQj1hJ/MhEgJeFVj9nid4x/v85IahfYnDBkhqYZV7qLnUkAd/CzBOO9WYXAyE
mX5k5Gc+v3vYlcO5Db17rwKpkuLs3NZTqq1F5B2cDCIdlSkYCnhOCgp0K1sELhMNa9rNNLAJ4gGv
rEU4HqRmfNe1QjJf7bYV9Mb1AtlOehW0F7fRZbSMcxuJAZ7tFo/1fDO6/lyUifZGkNDk5/YG1wmx
PnGWHijX3OZOFHTk9Qy5giq5atFpHqYdjKI3mj9MV8bgWbfSdZjqzlMawgzviP3hctRewy4EHDhS
rumw5E1OON+L+kE6iXEKGuLCvWqs+PME2ep0vaEUz2dQ9ekxmsDUjBCR7vRckDWP3DxOAI4G0XBM
ico+VSJnBh4ysk5V6V8iNQ/ItR0NeHlyQ9s5zQ3yAp0qdvlDFyWeyKFKDlZXXevMLG/wJaOB8kgQ
WF+Y1OB0cuTPWFF/ax2yr9b6d0ZneSdnmuW2cHNSxbME6o2HZsu1Z+NcYKXBpqxKwnCA9jq2g3vZ
0YXuC9f+Bum3eo+96LVPB+dkNeiDB7uKN/TuNITHFiFKXSix3JykiwRLNMBRAQ+nR70mWLDfohbG
/9CUE2A4st9T995IclBRPi10uLu1Qv9gAhUbUjQTFLOBPC4vXsMw/VB1PlmdlXbSawAazlTq67aL
9atPihJpIMYu8p/7nl5wnCMns9qR0V/Y0cGJEzrek3Yl2XWlTL2TJlvcFvChyPzNz6jZxMZPumAH
TWpddz3yFKu+y2QvDyPKL3oRx7KvegqLP6VTlNehRFo6B/IXQFdYYiEDeOJU63yu0b7UGjQAlNlZ
aVknBjWMEHx4ax8kOEtVqnPIPvFdNtwKu2B8M/vKwhTGv5DGEMsBFGlHM+FqUs/RBqSEFoWB+ToB
IolSfuXPicX6Nmy3xNOuwoFIQTASjD1g/XdD5l4oAG4DsEWXrG+zzUxAJhIfDA8DthmAj3Hi/szs
eL6PWrAdnnc0W0j8MlEpaBMOjApyURSLBOOCq69wnbLU6rNnuKl0rQSsBFmfhwFPRWQ9y47UbFAL
BIaUb8E8gF2N/WcTYTyJJRSIsTiQZFNbK+4bcidcyH3dpP+iZgwbY/LIsulyXtxkfet7DdetAawD
KzSqG/CMqwRJ+TmL+TuZw1e3JT13g27i5jYec1MrTw5ahLB7Oew6NIqMLLzFvThHLWNU76TjE0rr
Y6r5274e3KsoouGM+7lfZZMbEH1KoBi90vyLEQX32pD0Py2vOVJ7uAoAdWuTJulaksRzNgVSfLCa
mGF7EwOSwRdEifOHwT0L1L4wrK2UPk1cSa44flItv9VVZ9n79srOyTnLini4yC6sNp2OfZ+0huHs
ehOcefKAtrY0OdSCP3wMJbthIKgodvKvOIS1cx/G4WXZWzZe1Edgk8CMku2tSSQ9tnb2ExINKYxj
beM3mjg9jXWr7cfZ/+W1Zrzp9emmOYlFpdCFbas2RcanV/d1sIl7IjM9ll9TQ2bhxtHL7E7M8bte
J9NO028GS7oHu74HQ+3eaySLg/+qHvXMdA41FZyV1k/V43KuUzjGUPbAGSpLYyoNLwknBjQaqPui
bev75SgwTCh9uE1Xy2F4cIqw3XEZF3R18njrCsxNXDIowBD6Pky48ddphm4mouqLX7tNjrVFauGI
1eGmD+2l08P6iU7xmmHjEfVtSC24zg+2zcuRQKsuwk9fjGDwLkYrjsIevI2t49LRw8h4bFNDBzqK
A7ThBQYU5XflQKMcltmW0hQyHtin+iCKrVl5B5YbJYafsEBuBV3W0XAUQCPCE63rJ6KoZ9qD6tir
EIh6dLA30KhWCQsk0DKC1keeTeuGItoJBwO2ZiEJhxjFuYpGPMxM7LphnDFCsSkz0SGL+NdxNE0R
3zegVojDuPPCOftJ/xL9hXFwvRotZO08ZBV1cRSG5Zl5eb+aFcgkBxbObyRnj4bifmzqmxnM4c6M
nS8azTOmYXqBRX44joWbbAuq2dsuzC9ml32Rpfs9kDo4r0wSsYp9Ns/jS48XmQ82fNCH5ObP8Y2c
qLXbms/M8ADZdASR8lInw+a5czQ8gwVDkVFAOIO2Sqbxa51hMKzN5E3TbdqpuoUAIH52C5Ze0jpa
zNH6AJMk3Xvc47n/w5ntb97sETfRv2hF1OGMeM91F8d0AT0ufI6qIF71bVLuixFCUSRIGhiaaQ0Y
65DY7QOTk7dIjTCZPeynctfoJlia+mAayTHMjqaM7tPCDfZQ0MluBsRFkEeOgrMsuFeEF1Lnj4PX
oEJGxNLo38rukXl+sA3qiUipkVmNgYrsmFgBhv5+PPS2ne6zHr4e7iKs1EZ8jnWsWDpYKBvvGFG6
6bcxBUele+LNLN32CFUUSUvL55u5R0pt6wkMFrKp4uSp2+WyyaGdycgl1tX/iQO7oSrb7GvLPRqi
BYdjOw9uPPqrVqYgGowKXn4l4DxBMOtFvkotTaMfYQJ+0x41C25KWcNQH8vsOxZbJvGqvJOLNUkn
8H98bYvaDYx5M2L8nMD+OkrvWsY4ohk6CUJgOQT78FfAW10NBMrOGuO2ZjARAJr6LX23kiq/r3Qc
LiHKrp2qIBfV3P7BjeOOOxBiNMv070DJkcE5ePXBystfgwM/JkgcgOmj77yGYLP82gFk3fpUQF30
ABmqc92PrBfXr77ILs5OccUS2IbrsI78IbmYdXNu6sp7SJGuodiWX+OirN74SK5aFrzKuo9Xsay/
uV2bYP6q530z4KV3CQMA2QkKB6PqI4v29IzmHpkW6Nzt5FnRTcv8DZpAeWsB1+6aVnvtuf0UMav2
ZFKc94rhSwSV3OAOJwdUBgQtArHYz/oj3kySkMp941XVQxxTMUS0mXepS2vW81iUu+a+N8gSKYP8
0gNcYrH0ohutfkEtVeEWbcnNKmreRJPk5Jr45EpiDXYysp4NDWUemq6vBYWj1SCaE13OaMd9j/uX
o98hk/fuIwrUhebeozfHtqJ/q/AfrufQs89J5k+HRIe5zFxqn/biQZ/d6xyYMSwRw9mTm4DMHljz
Lh0QuWXPA0XlgxYnPeo/3NBlHT95hJZDKUXGNvr9OnGoJ5Fc421FSkk5gRcF4sM92ynf/iMyz3pn
9F67WcaNUDMR8TnWkYnCpUxDsMANrz6zkwfhQokDbkZfdnr1fJJCi9CESk0cHoVqWa5nbOMbY0gf
ILBy3xoRuxhYdYxqXsekuoAYDYJ1xzW9skKFDmtuqZZX6yjh5+nEnDbWCXeas/owNLUJnCggxyKG
0JmiqC3ngbSE0ToZqvft5l65C7z5ZVHCOJSu5/Wy25AUlK2agGSbtvoqOlT9o/5cFv4OmQEIgaER
xqnKM/NEqC5cSs+GkfJdzNn3hAIFwIsAlXVvOuK0HBdmvxoj4A2LTGeR7kjVs/6U7tjGTE/7v/0x
eJc/P3rw/GZH/N2TMIu9Aaa17t13L60xe9uZ6W5dzd7lU5Ee+jr3D1I9QAnc5lLANET2IBGLb9rI
q4G9semTiWTiP0g5PZKDMzJZuwRZFx8zLWfqdddVdGu6uH8oguqS4m44FbmVAVTIv035GK40i6SQ
JRNwNu+a3O9YaWpi66Wo6wxUhDtySObHoAbU6AUzVvohfPD2sgnyp9jrX6QusFkpkYqu9CmEy4Pq
luZ5MsjcQg49eE+dpK3i9+JNH/Py2Q+m8nn2qlURgvnpAZaUqG4GS0y3aIrrjaM4L2lZoSghGK7u
s1OgR2QQtBoaxKajkjEVx9kONCrabY4ceNTyE54/kjBC+wmGcYGtApEfEL508LhlwzmyhwKvn5m0
m7iavpjgXm9wCLEi+y7sGBLp4pnRWDbwxIhZ2RBsQFk3o7LSYcK8c5LmKnCdnmvCNH2uZNwShc+j
UGRbY2SsdQKwxJx+cfNcnqE5cLskcJ6kkbm+pFlxs+DevFY+TDKPOcIxa8Me4b6Pst2Z2x9jihsX
dl0/t/aT50Xlnq9AAbE7Kl7LgsgWFK7fACZUa1sYPeEfUXZjiGah5Pfbisn4t7CixoO6qfRG+70P
owc3iL2feTRsegyNJvcYcHxWfymUWURiTYLJCm2HVHOWXpAJPJ1CetZFj/5IQ6fvKPKyoPY2Zdik
RyDHBAfk9nzAITvv54Jbx2RlFmMLwV/AJQHEDckegsyeEkdzarBxQtrr3Bs84ox6YAlwwu20iye1
EH0fwl8W+7+sujmwoMTiW1sJcQLFXWr0xjPFtlNIQYE5ij+dCdOhoUSQjGyDbquOvJp2XJe33q2l
xwvNfdYO0u7arT0VzxFrhHXSsQoOJZi6BFfAHkQY8ucp2SBT1x7G8DoljndFd8s4pLk/iH0B7Pq1
GNv21gFJHtGvxw6ir8oiM8jzDfs4JKO2k1XvXQeZXwWA0ouR+RntwfFMd7I8cs+89kbSPZi5+y0F
9R3ZGVI2Kr5AuxttbUYMUsYIntrtHruGwbgJdbEZxfxHU+f9wQ5s9N4UVxE6wBB1dRq4Uqq0pjDC
7hU3V0vgakiIanW1GS5cOmEM6CBiRC1TdAiwt6UshSduT9vIfTT0b7VlV7uClJN934ovboVTK6oi
65TF8CSnCv+EaXKNjSiU4K2/xjgKIFwMT3xaE2HKPmsgWGS7wuzslSemYeV7nblPQ0xrBhcYtwjQ
VokPy4bqcFPy+MiSbzjks3VPG6me9O7cZ+2FMqdzGY13r8vvCqeRD5GiPuEbaa8a9uXcZkiTQzPu
nel98oebX/hQ6YC7OLy9pykuvmSzwCjuuufEJOyxmNCDF1p539XBxYs6voGDi4FqpGVDavadXxER
kpruiizS5m6mtB1ifdjYA9aKuayjcxt3j7ObUkl3/qitcVs4hDAPocZkG/7DtrEKtVIH4VODom/7
fNsBv9+7rhNCTG1/oMiPzjOgn03TY8SFsidbLGnl2F2juke2GFJJ0+brUAtnb03S2sCrIFFAVQ5A
/hAj1SL598MCOPNQHPtUQclFbaCy5O2wbfsW58J7ly/kkOZO0GLe6CWqv/QpHM34lkyVeU5bzBE1
sEX0ZvDaoqq8Btra8FlA+qbpHjQ7Jj2RhWdEQW/oYK7MDct/SsXVG3d7ZuF6sputpPjazscpjk+d
Zcc3V6PXzCSJ8BpdEgIUo6NfeXSe7qOG26ElW+2SSPhdqRneDw7FALQtV2EDqeuaLt0ZLEK2IV2J
NQY0sks1zT1HxNCdu9J/GUa/JvZIot2XhfXi2RNukYJfqloHbkeH4Rafunkeg+Rnb2UIiLJEOxXd
I0L77ks/6V+6VuFeirnYRwYfMV4HY1/BQTuGHcbAiP78hD34wUB1vS8RAit8Wn9zR3rAmOCDpLUv
c1h5Rx8Mj20k0cVpFJO9MP0tZgAL2A+2ADKA0gfBU2xikvtI1E2CvR7tuxmN3egdYtb/50ZJdxwf
hWLJnDFoKRylPRxcVrj11cFHd4IgsS+c0rjGkfuq53Z34F71SqtCUyqkutmNamphSBq+pmioL5lc
fSZCI8zzg70aW3SzjA5AK7swpXASYDBh6D3ZsUnOkJ32ezueLgbTjYulNrHJHZmgjHMwMCOsdIGJ
hrbUKXZpNlex8TwAQthjq4k3Wn2mkpqfQ6sw1s2g/coCJLXQ2Kpnyxb9nZame0e8687kPDeadImQ
o+I1pO+x3rdXL8PZ5XS4bQaojMZMOhXvyEydLn5uYZXdyLOjnyfaFHtpnp9zeE3nKMwIBoRUta6N
ugDTASmmyMerhrx8HenYxIAydiPGt/ini89hR/qXfULtLo5++0ruK50DI8HJ5KVNvnIZ2Cm3muxK
BWSKwb8hS2RlC4FgPPECxxN8wyxf+Q0Iqj6k6Oclk03+C9CphLqQHOpAHqqugaDbO+OqREuBHJHx
ZTYDlcfZVsMtcoSxSzDZUmJtX0wrHg4QABMEZQUtpgUGgH18BpFzIoDoTtayuUPk3Nwtt52MbzA6
lPTgjXc0LZmr160obp5qU9uj0Vyd8c4MneggEu7wCfmU9M+M9C5Se16s/UwVVrJoB6BhiJkN0+83
5AdzDiCqCzgURmK2x0QmztIdnW01p9kxSnJWClFEl9VjBepbLyR2MEzaur6F55QwcofudWjH5EC6
7TXFN+GTy030RBodaz3rD9z3IEX7Btw57s37rJy/RZ4VskLOfbhE8bVopf4ewO3bRINbbPXZuO8a
Fv7QyGAt8UaSb1EXe1uC+av07OtgEC6kbKBV4RDv6treq48Sj/n+ydOt8Fm2BgW7cTqHDjxWqH6k
BFjix4S6Dh4wtEegH4S2efJ9JEhkdltytZiS3owqDK72CL6pdnoMTVS3e6Z6hlca39Oh3s1xTveA
SWghqP7lnSbpbZpUdva9Rc5tXjf+c1L4ez8iYpe562XMqCf0uXkyDFnf1XoJ/0NRWc3q29jrP52w
++GURXkAvD89A9U+U1p4hucRH4aW4tJyPSxXBjSdvc2UY1u1GFXNPA9wvioCQhhzxTfpiy2R3QvK
GfumsOVDwcp0inAx6hZm3ppSGX2or33UAndj3FjRjJeXMDGeaYDrIEzp5/Ss3XZUtlj20e4EItaA
hsrtY11SqUhGjIO9LMfXwnd+as3MqSzT98wziWLvmLVCA5v3y03YKukqxYI5nTO2PwZkKddcNjoJ
QnW5mQo6mzIxtT1BIM4Vk+hrVJbtc6H79jWyzNe0fnDp/z+5ZLM8g3yiQo0jdE+QMjIBZT2wBwS6
lAXYXY4tZE0fe7OSSS+H0WQjs4qxLOQO5oUWhvvRIvQe2KeyDC0bQgbfDJlmmxEJxqLX7CDqYJBQ
8tKP3ZS2tpIiU2z+r6XOHwJSEGoBETwjwdXKRwPNBK0rjVDl11j2i5gAoFBaODpM6ICBEmYXSoK9
bAjqQJ3t1mejrfUjQUp/pMoj8qGE/RTwLnuG8pVovvuWLK6TfnE6Lbuj2o2VKwWjP81I5VShr4zi
XrlX5sXHog6Xc8vGUX4XuHuUSJSJZnmC5Qk/nupf54jvxUmJjyZfLDWZctc42GyWh6XLueUJ0sWQ
s7yE354wVR4exIyvCxKuXAw+WoLX5+N4sf4oJ9CAKGNT9BY8Yoi460Vw/Sm9/jwMIo2JqmJ/KEn2
5/nl7f/t3Ofh5+Ms2jzp6vOZYRzD+BFFx9SeDzD6/BSXY02r+CjJLT9x8es0LjFZBba0T4TCgRfC
BoYgw0/38FJ8SodPywM0+zsIheo/2Duz3baVrVs/ETfIYld1LkVRreXejpMbwokT9n3Ppz8flQXs
tb0Psv7//gCB4S4yRYmsWXOO8Y3j5E5Ve1ar1v76uO7VwXP99Koxv/7k+pkRydbXk+7Hv791/b68
erXWD62SLUyE8vjvh7v+xu/HLCcaf9bqTLtKh+ngdSeQ3d3p+tn1w/UHkMbhwK1Ot7h6UqvzrVs9
cPPqhlOrLy5bJfrURRuxeuauL3N0fY/9+2XN0t2wXlTXK2mK+/p0/TCsn1nOnDIliSMfcv50qldH
n6A9T1OPL//94fq9PFrYGWIBTK5mQEBopX99Ilf46G8Cqdtg+kubCbkIpkKFuRCTJgKy1W+IzqXZ
rLqmaNqYGBLJo8SJGdPuU5gVJaZFeDcotuSzJnEzMm7eJ6u/McDomGN4xJj5YhTFo5nSgh0nHz40
1enqkVwwS2rtvKdAE2eJjTJe/ZTz6qxkdPiSxeIuF4SECMyXcnVhMgh/AUCwN3PCcerVqakV5Rc5
m8eBdB5ywHFzAuW9WLzd8Pki1Atr1Ef29Cpq+65bvaAhptBoWZvNcXATrH5RlwPcjBsXGym9OGbl
DEY3CMBSjKYTlSUsXrAIvz2odP9nXKkOnbto9alWq2M1wLoaWHhYSeud1tlwD6mrxeSqY3a15jbw
6NbB4WVGiqnIbvsvmBfu6ZjtgSoYOEa3EfbZyv7SrW7aslPHFnstd+stQ0CeT4j3ZHXgJlhxFyy5
mpXzcjOYlatbN6zsFzG675q+11sCsCa3+yE75iwkPWkbnFbmhrx14iBnJjiRYLPAMg6KdhOtTuF4
9Qxrge739IAuIXbiOq4B0eHE2hhiOkIIf0iY3AyEqKxJDrFknhjOlPKrS9ld/cpqa67uZaY5K8wX
R/NIA9VaPc7oURa2bvieYXU8ZZmzMUzOXMtO7BRgktZC/HXMFaJdtTqoC6zUpbMXq7PaXD3WFWZr
si8f4u62WD3Y+BkhufYVqUAyx5AMWmPZZa1MsGmFDAJxcoMi3Aert3taXd7W6vcWGL8VBvD56gR3
oKyijXikRXXhubebasaYjpiKsHnw6dPqKU9s3OVge1+5On8RUdQt9EmTlgE3Bf6RdF97YxjiECx4
1VtM68vqXnewsbOBaLlkBeZ23tvJlvqw3NKX30y7oKu+zKsbvsIWH1cjQTlS36KQDHxAG5AeMNHP
rv0RYKq3xxN8bGzcq9u+X333werAN1YvfjNZBwuRl6ej3NnpWp3uOrjmLwJ8O+ZkbfapksW+iAp9
29QloY7hpDwr6qznCSRcPurFeVERaoA8t5+XwmgfmKrvlnXbcP1WmBJJ2I9Y+otZYxWyFdgM0usC
YV9y8pGObkLUa2LRLlhAwRBXObnPWg+bwgwC8GpNjKDTDp4n1MVHxSZxU9YFF6gZA85wbAO5j0WG
M8+gtariwXKK5SmKKvLlEljFM5gJejjLTqHxQ9eCXslkjEZnoh2ep2kmY6RKXlgohufrh246TVOr
PyXlTRzwSEltftSgMdljBeMziDa6/QR8aMnyM4vB4Yl4jO9j8scAeWC9DwT3qkwdXHdZLxMtfgwj
9xRZZKIymJWDPZzrxWZG0PUw6dxHszPdx4msmzlbhnu9F0910fyI9FzxI/gx02wWd47VNWzUjfEo
jdTEud4gtimNaWvkTeXnqgEG25q3mE72Q1l0Z4Tf77SZ011CG5G+H+jHrLDIsE1eczJ7qf7Hxg9A
3gdifEbo0W3EQBaNIRWlE3l+C3DBGprRxSYY8FII5IoTuoado5HcNPaJDbASDnpJYGMcRsaNZVgP
9UC4j+aEk0+7qt2U2hcT2t3F7OQNZIKcIKs63uZgKLc4JQgEjbtVrZ5HPvrwn3MmnlBWRE8d7fko
ALbujPBiWvVETDj3lfRLbszjTaDm6pJoxuNVdVM3dCXjUj+FS3MYHP78n5XFxuoY+A/htkR15Zo2
bg7D0cVnq8UyiETFrlkdUkOmB+Cbld/loATRDL5IRItPU06kR7NAeFjFHZMDVP7PhyD+y+0hpeSG
qhu2oTMIND9R3lQQdX2CoP+Qa8idgl7cuSR2bMltJR4jkV8zQX2OIKDaYRGPbi0FdE/khqfBfvPa
GuhETuPwvIpN9cHI7wYZPncMl49sV/XbVQV67Ub9w1GvgutPJ066uo57Ah2+her9PwXZuBkyMykn
TpzqHD+ziT0Mh+DWMBdk72Vm4QKU5XYajOMAUXvPtin9upgHSKnf43G+CTB/v09+ZcjouyP015Jm
Ds0f+ycCFdvi/kUJTDfmvl3DJLAgLqd/OP7/Mjdw1pXARSCBUur2VXD+N0H53CZ4Zgyn5FZXULpb
wHfiruVJQEkGUaMfUWUUa0YEvtbMfRucmNuDdUk61fmlIN0Bbf/NKL/badIcFke+qbUDUifVV668
e8K9q/1UlSNo5sjed4l1a3VZ///Zcj//JxYwkG/yj2w5sCBxG78X73/3gP31v/7ygEn5L2k4QinL
lJbr2A7ulr88YMr6F3QtwT/cTwY/4b1T0NfF6GWa/+J1ZYF1pCNcJRQOpb88YIIHVCScKlcIpev0
Tf5XHjB9ddf87QIzuCVYwrQM27VBDNlXxOXf3qAxAQ4k0xsNPn9YxXHUqr1s5ud6SXfpDCcbKB6i
/yhV+5mlwp5yog4yDN81SS5RvVzo2+5ml16UctIbadjzHobk1PUAjoL8xSB0Aiq2wdhCar7KuhZh
mpTME5CKYdM95gZQAqvb133JGEI0SGJBd7eNQGZcafWWIV/vNV/kXUtuyN5t2gF8PpTx8g0nP4OE
xBy8okePMZDMOaERpmB0b9YO2m5aLI/uJ1O/Gq2vpF8tC7p+quEg6pzIITqojtU8N3XbofbmuZY6
MTyDJYGbGCT0DfYmqFcTQaH1Pzt30FGgVwfUuyE5FijdAGfuktztaFFk71XOAzTVjBprppFSk900
T/WEs6DZMKZdx3R3DZlzuoGWkYhxzWdIiT5j+mjl18igFqAkDhHhOqhlS0G2ZznV3JISlkmDjN8Q
NxF63mZHaJrrFTEpsqEmmZ45AWMArBCJtL7NZPMd/nwH+8zr5g0CpFtYCOdN3nMsYf95B04QVA9I
IqtjZapnvTMG7/ohky26KIcgzXDuGdhk/R0lB/5z0HJL7P51Mv98LJ9ApddDUabOQgB4AhTiJxeb
0Ax9CknEOY5awxC+Kr6aSLmaQ6n196HIXzRV/GT38E9n4NMatP5ZF8w/vjlJQSE+r5xL7xhLGznZ
kRrsRod8tOGNjaoKdUHjY2iiq7hmzMJkRB7TEHKltWOxR+Fz4mk4dNCW1z+fh89r+fWI6FfphsMF
K1lXPr0mNPrGvGizoxVxIpJCQz+lcFbNpAVMZWlutJ6gXgemou8kkCmKbNlpWQqeZkF5bkLRDkf1
cwC454HDMvaqzPbXh3KC1J9MQaJwkDz9+aDNT0vh9aBtLFe4YSVSl89GT8TwY1zkCQetmmUXt/Oh
g8zsd4OGrD0hUUV3mX+ZY/3VMfBk1CHXYRyw6QXDW/qN+Kgd9nam6jTmEOWDk1PfxfULI2i/nsS8
KaNtIAipyerke1cyZYeelp5IH2m3kzZ/x/5yW2Mj2Wki/pi0qdsFdknIQiQehaw7v8/U8z88409u
svUZK8o+aj+THfF/uS6nNMyiPNXjIz33o6ll1qap6SGH40skF3FjKon0kSEtRrTkZKwhfZpmBDj9
6RdWI6l5FZltzTDk9DXYd+rEe8VA0OKJLZ+YUEDXDuPo4LYP0sF3Km4CqiLprciCd1WRRmWTkHey
0TzuCrt/r8sJ9KxGiAyBgSTxrhW35VtD8E/Xyyf7LE/b1hGDuhY9BD66n+4YmdG6M56p5Ng16rlU
/cgpX+6aIPuu9UG/r38RZbEtBFZeuGTtNixpije+24bsrNqGgahzJiDT8XLDtm7/4SX5fx0bxyeI
ApDSssRna2+tMrNrHFSl80FvUve0ZOVbKRuWhNZ5rkiw3DCG9a/LgYBehvvIQlLitBszA2VJMqDW
rZd5L761bvTdWubUJ+Ljgbdlu+2HGpBgZyeesTS/bEuXgKSeFzWf7OIM5vq+Dg18vmLU/TJp8q3M
8vsWA9VWW+MKjSo/4Zf6FluBc/nz0zb++xaGUssBYms4jlqd5/95w0jDZIxDp0qOixNQ5WfJPWxy
gsEcMj7cJX5AuU3YcbcfO/OsAr5YZqAxcA4fkxxwRRHTDPmHQ/pUeEAN4zAUpQ+lDFuSz1ZLK9ZG
Y4gU0INAca3qyx2mT2uPChsnuGsdo46dUkigrVDSBqTT3MLXR+OQG/90JOuy8bcS6Hokq08f1via
AvG5Rsfv6WiNxmXa4Ya2rY8WmfYxz8J+B5FyZJhaoQGISEcBvBhW+pawk+rQ5RVCAlT4ntm5L5kU
9CBRvgGCtP01k/bPZ8v8vIFcz5aN9Vc5rHzcTdaz+bcyrXeytnHKiVtJa9+qzlCnBqOppcpXjWHv
N7OmqaPnZzeug0MVfXcHBKdA0vVbO85vKSg/0gRTgqw+UlslTxMhSXpDZOwKymcmQcw7EmivVFbh
yyUfEEVoLz19E6+cRXvJJqo92SRbzQXu9+dnZnxaFtazT9gaa7rB5pi98acrEp9/Gtd2Fx91awZN
B4EexcN8juXK9YNdvMHdwWVEfGZnoCAqsx5gDM7Fk92W9BDdEfTTwU0T7R+umRXe/PltIUjxYeMp
TWrxz2ZreCNDuQRkJY+J2rvdjD0iKRPW+vnZRgwNbDcdERcujzLABMoJjOg3wAwBvQ/nNacIJTyu
cQt7206BdrTVmnlpukdLzATwZS1R9Abj5xF/0JCTvTI4BIHFEp+F5hziLO6fzQlrX7+g0yrzCv80
VjsSaT+m1CKicTGgMlr9zQq3GQGNPxByHe3mMh43HeHXXo3/yVPlSOKe7D6g+i8gRPvbQqRQogde
xy491HbVkUaRXCZx4lSTBgTuSDEF61Wo9oTU45Fd08ivI6uAA3n484t/9fZ/uvRs3swAfdkhKf1z
X4RyNYClomkHi/KDvghBVzWR98vCEycG1Lk38+EhUE5Ax2IodjWULqxidbVzDDDTRij2bQPqV6WT
fXSZ+cN5TO5nmpfzUMLNKoufpWnVOwi8X4JMtQeuZ0nyWmPT3TQB5qoxPsrOCj0yndSu1qs76LzW
1yp4BsPTsnOi15ZlYGDUGzN1HHkNcl2zCAJ4piZMK3yJZSSIkiRLltppvT9M5zHVvaofYU+jfLVH
OAGhhRbUYWi5GWuL/VPbvEftfEdrYPYIv6Tb55YbPHbhoUtNYLEaE+QwIEbdrLuDIdc4E0cbYLuq
bzYq2gc6zncccbepm3KHGDs5Wct0kpWtfm/9f0z/J/xZ3v9+Jf6DzvFpveTqXLMBTEI5bWpV5/ML
pKuiK9uMs6TRZfO6AilCUOiHamIOMRvzPrHpU4yM02rJ0EWHFQH3m3wuWT5ESGd92uwX2nGZZ6b0
swtGFf6f30L/Zdlfj5B1nHpD0Fp3P28KYk3wJtLa+HctXI/DU45O3S911nYpOeNcZit2fzcGJR35
hvonrMtvc0yZ7M4m/cUqPFiLO5P6xAbsH46OfsGnm4jUXZJM2TrAWFGfUSKzbMGcM2I+ykZYGE10
Uh778VtG+M8uEHjmq2mcCcbqsLHnsenZySFfEgH9d130ovqfIisIy/lUC6wvKWZ0V0e3p5sc2qdd
VNZUQGBrERwmMwM6YLbpI6PdEHrJsRgK7Y0f0baPi5sQ9fo+r36qDMEC8AYjIYUcq1vzowcrr2lR
foDPHZ2t8iflDDohpGfQiGnnRrF5Tyrr5GO9lzscsFzXA1fFQGo28xYsleRrIUfwh3QK7xs3ZkvF
VX3kpbzAuf4oqzK5OElZHfAu3wOl4Tqn7XdyOZMABkIJhnAw904Tf2+SCDeoTeJcWjaDrxKqYFs5
UIXdeyYFA8GQHCfIbcgC8ocO3W3AdwozyjIndahJ+OkzHoqs5XZnWww7aMk/KgcXeBmx+JM7mm1E
kMenKglwzAOV2kdD+4uXu/Vq/KgMAOWHCbfUz7KGJ8WUq5OrGz5ahoOOclrk0j6XYbwmuVvJs5Bf
OdnRhQThx0C3gp2LZHgbdiRCOGygWeQktA1GE2TIwRSBRbvr29Y6KrJN470Tiq0UVXNmQf2muePy
YCJNtlxaEvZCklg+RjYxSXQuwhldg1Fm4NW16Rwjw92MeKY3bJsKyHzW17ywcLqRwZoqd8tIByPA
JKdzjq59U7P6HlRPFnPZZyT4RUG0L0meflsQa1pi30QDY+Nc/JqXVDz2WYJjZx7pA80aRlAL0iGB
pz3drb0zmtb2jZvgbY5y/2Ik9hH7dnCL/BL0GHnLXjKNvJJy2AmFYcUMcjr69O39ylXgszuCeFCF
RveVyOutaSEuFatED7/tHrcbxmFSltBtJ9XWZFS4jUr3NSQoejtXxW07IrGNHTPBETu1Hl3mr7Jb
Mo9eLPTOGE26M8ofyGrRtLpjekMPCEtXnSHuSabmmW1zvnP6FA+uDYfAwPSyCwbey1FRdkenGT/g
f/f7UMNQJm0kN0A0wm1bVnc0Ly6WDSUjdtuzOaX5AQneC3k8SOjWa9pZYK/URrdp2Uz5g3DtLQz4
s6WIdI6JLNg2rbsXVnMhZCe6pA6CEgFNs3cKbWsYwEFCGuYM+/Pp4MTWg2ByuXOLiTq1n8h7K3tt
m0yxvcmCPDxNOV48WGnbzHFv3KzUH/TaOEcD28buSlqh6G6KYJeoftnWBtp3uu7kExQGHpZIHIGI
59ugwV+vofupsMX6EtUuMG1zIiwrlTt6Ll8CA9QALozUSwcV32cZw7WlZfky5Ws51DGgaI2BYZoZ
JL/rw0UZs/FqghTeROIFFR1j8FbQCmxzBJIUTFstAviE0k7sIBLsU9hyNz2cPwdrxQ7GOfva6Wko
YNhTA1VJHhyUZi97QBl3itnRRc9/DProbJD029sJEf/FXQ86bnFFZ+RpR6WBl4OoDc9hl7xLzQXT
exTWWxUxyoAYUZtReCvmHw7kaLDcxgXhsoYfqsyh09Yx3IXCvtGRrbMZNMJ9vAzPVi4OUZkkN8Nk
0rnXWMqVjjOolXhCHf1mMCZCBEfcuEWkP2hraP36xMsmh1w9yMZnCD+9yqpL/SBZXlJy7qkftQOk
v+ZOCg4uDePgS9Qtrwi21cbVlHFZJA6PiLF2j8lvn4+L+Vq5uLaYgQ1n/M16w2qI2ynzuKx2VWsX
N47ZAMOLU+tLIUJAp2h2zwjZTK/UWv1rHVjIu/Brt2qx4KtDmmOMjYbNag9x6rQ4JcXoITz/UWI/
x6hjEaWRdLpH0+exgfL4hNOEVseM8Nawk2/QTcM9lVpHKXm7cvsoNNj618ub1XDrwYQNGsGgNRH8
zAe6BuwaP8SqZ61tsz+arTbcxQseSKT7DwMkZt59gHbYZrPDKcJDryZjW8zELhAYjqjpOR+n5k5H
Vba1YrNgP25W+3QkheOOlzI7GmPz3VWTTbfXqI5Zz31o0AZitwz9zaCQQTLWnkZ8OSRxg6CIxeoa
elhdYoD6cLoiKJm417eD1yTkhmXjhNQa0lczvhel9doxxL6QC0fwRuPCM7MQzMJ1rOiMYw7hUScA
iZ4Om9lP0dj7+FygTBjf8K9yrxrtAoeIvhdz06IR1SskcuJomqspmlE9Gc9kMQl1yhjPXfRhajfS
GAskCuclSYg9miUpR615At1m7Lt+eGpyJ9lloUlWsGqc3Wwk03Ypncdqboy7iHa428veY0oBiXLp
FgKyG/1oqBJnTDi02AdQS47Y5aSjyCB1svNMOEVv03QNSkt5fVHPeOSblwyxRZCaw1vWv3c5zRt2
LOamkentFKHMT8DEH+Jc98bcdjx6UM2O+8WI2DaJqSqTu7KxbwrHSYD15FjK41HsApMQAtzErGos
gnVemk/RL8pI46yp2Vc6UJ9EK/2xyOVNOxwKw3QPFlmdG96xxywSb+DkjZvI1XEURyfdJfzByCkB
TcUaXakSMrHZdwdVpOdKPuMzZJw8d6dca42NFbPc6rpjb5JE9usW1PXBAhBMmPfNWSc1GTYotslI
GJtirhg4EsqGg8I1dmqRL+mkPkhcKy7KgjOR0+Tqk6r3yIuEGRzM52Vsm71GBK+eRj27cJuQmqb3
Smbed5m1SkhHaEfDr7bTk/t00R4zq4n8NmeGMgPJ3mYpiQvukJ6a1hZ48pfEc5PlaGWq3JOt0pJM
CbtE5mW6MaABHFXSvMp4/DZqX6bcwZ0VE9fYz14tA2gX68CD+ziGE5w7saIyBLb8gj+MTDkNlN0B
UeKM1tQybgQGBxk/xT1tRi65lkU3Ju0wRPHSyWVvjtXeSbt3PUZQyEo8zfmdRv97w86PtlNDAiPZ
zrNENDGZDEha5zXESO3XbWDTMwse3Fqd0hwmptNpmheQIU20NaT8rro13Z4xDbXTrjEsNB72EyX1
VsTOeNMXGlE9uSQqcelpw2TfZ6jT/fcqbOAG0oyZW/Nr6Fbs2YPsIK30uaE1glGnf+tHi7QeloHj
CAp7gxIKRbFZYCicndbTAso2kZ4b4DHbfHEBNyyVp8PN5/ZWYElL+wDUVmwfTKHHnmv4+rREm0Ef
ttWXcahS1tM03lYZSzPKyOdxeRMIsPw07GGQAuDZGKmFNtfNO3+s549qNCfat86HYVWvydhgHp1a
5GBasiMznS5N3+3mlMg+qX+FlrCr03b0s6bdJzESRjqseNmA5UViutHVpHnLqL1ZHSmezvzO3t5g
5yP3Uct2OwNQuxoQCSrNtn0hoO6Y7UvEBo6ywvX5vR2ghnIbRtV3wzHProOPZGaRowETXYaCll2C
ls60Oo/EktxvEoU80jkDJfDiJVyQDGt3ADHUgrJDW8FySNm81K057X1qe1Me3I8BBmac3PC2oFnD
G0O0Tud/w+p1Z4Z7UF0B9O/NxMapj9ybbG0GqUq8xysBZcYp1KXlTaNlP0Qxn1VISKwFp2dGeWfo
4MCo3G67sOlYrhvdi4LvqcweHTd/qhyIQ0P10tFv2Cy0NbY1nlpikG6bFINnkesHFXLjU7RlNkHG
5TLWyY+0E9uceEjQZS8RZnXsbZaxBUDI1kRTR/CYxvZbi8DggfDHQ8StYOuQrLhJ1m6gPohh31TR
U9WsbvnAbi6MALkk6knbwmf5RnHEkg3IYutE6sWJdZZOo0AlDUG4XT9cvZCyCMgGzAtKldUaef3B
9VeuX/7+sGKA1/wVlrXrp2Mw+J2036+/51xBvNdfVIwP//qd69dzrUOAZBt3/er3LxpKVzvceze/
v/zbn1ofmvDLcAGBFgQHQ1vTcPHrVTXS/0+PLDoQgf7fH3Zuic/LEJxdv3k9zutnv//n7z/2t0cJ
lXgqlgSZkBjixbsehm7HOoV8goVmPZbrf/90fH97yE+/8+nEfT41vx9nfdiwR3Ha0oyaw0tos123
YMYd7bYd7pgKH4YEdcDoTu8q6w/Uqv1+0nCkVDJaTuD5ekTvdPYXvZwZlXbaLsGJ64XGMN6bkgI/
yce3POqhEMXvQ1pcMkxfx7aydS/vdo2VmlvUAq9jNzm81Xvp613akSQEEIYMkC9hVKiLm2fbWh+D
I/6hgqXNcjYEGebEQFXtqmi815eUQIZAy0l+ik4wfYqbktm741bA9fL83lTHyZGpj2tz2LEBwVQW
EVaDWOZXG6nwMdG/NyOp8SKN5aForBI8lzXt5HEpqM+1aXlv4oz4JvKDx8Ez9GrCsFx6Nd2+rSm5
myYZzhY7GY+ZAQuoGfVzAu2jwYixtUkHh7x0QxLWyv3WD+WwuF49Z2ylZNfvHbfZR5bzTN64eSGh
0iP4qSTga4j2UrvvRV/TIim2hTkAQ65cBuTmIQTT8Rj6DTs2LwQ77tUaMNY64KS1gcZ0EywNNq/7
TH+KaXWjuXJ/yKGHGmcqz2wjIoXHo8NbZ+OKj4yabfWDOh2GZcOukOW7WcjIrbsgnDA9V2jxfir6
Bm1tTN1DoFIJ8C+fanWnyWOdjxf6Gu+6MexLvd+GKeFSecs+KBoxXLsE2Jk46SOV7+KGs2eq+Wtl
qHubaRKcHoNOLjyoYSRDjFIRnV2fxPRo04fKDEpQ48o9TMF8b2XcUJEVnyNREjje3I6FnR2LYGSO
ZUIdQlTrDBQitZuWHC3tdDNpbxp21HeyxIhd37p6EBO1AHPI4F2/mUpZ74MczTZO3S1JBwn/F+ko
N9BdXJGUY876S4rs05OLFh+WvNxFxYqvdiyMS9gPDHoPgTHKfYFzdnHm5ih7Wh4Rk8xZEYFdrHCR
njVw1voBxSwI7Wu9CCti2BBH2m4BXAVbewnjQ2XEH+lUFLtcNz9w3Eb7aR6Ng9E58jaC2GUMHDE6
k2UrQN7Dga/ueWrtJWeaUDBXvgWQR0PD/dlmCFyAt/FejnvDS2y7P/RR4mejX1RqlX2SDGbWgJ3i
6Vwo3lgS2ueTO31YgECO/CfifiZiS/K+9OfS+QaAajw37vdkeWqWJTvUi6SBb7aXWXoVMTL+AuYG
gNPybltUklCB7rIieE5D64MpktXgR4ncGWyXdkKcx0HmWXAYXKnh9MWVWIWSgW5Argvp7ugF0/Jt
6olYlmYsqZnR4obots1E9GvnaMOkOb0hi8+PGiYCZF6xEK+C4bluzoLQQxwl34HZYJozfJM48E0j
UpBomftFtC3RgRmNJMZ0z22bPqzjgRkaDas25Fgzbp/TFvak/V03I5TVs3ZPNAAZE3lIVKEJzySb
C2uj61Pnx+Fw12TwWDKBtV/qxGXVNU7o3uWmgTwZ1B24FTdGMyLGvPfNqnszUgy0EDj2vbl86An8
3Hx+EtW4j3/1QWh40+Schl61PsTsX7wBibCeMmqIxHo13HEXUOfvg87CVKvBW1Wm6DfdQvi0idaY
5iI7qswrTBr8bJMjTMQG7TmR5T40FMTYXRifURKeFgcDKPSRLcJ6xwtF86ggr224YbwS2Zvv0vhV
6eamEthoWh3nW5wYF7zxOOwFDgdFF9Ui+2mOn7VYazxmiuHWrRF5SkTx++bDJg6O/D6KUJtGS5GA
VNRyE1B0PjwntC3MOvmVa/JBdiR6dIE1ecti+fFji1Fhl9XY38s5e8jT/EL0uO4zLDBd44OkqDX6
rLvJw/oL8Wjwu0PUAP2YP1eLHiAhThDTjvTAVYCCciLjboRFunPLhXoGElRj0UwgC4xM7BrJV1ve
o1gLL8Cg0J2/VlXLdMIc3wNkExuRGak39ySqyCV8TVLrp6hndPBr62lZnFNSUFK0mXBRHEc71/RA
Bda+XZPj3XIFRI32vU24P4zum9YUbFgaUV4GYFEb2351jR7c27dZ12HYimDg5jcfw1a7hwFXwybR
T0uK35gyvPYCl9kZ4Wv9XivkaxRO8bnW868OhV7d6WIHx4kSPqBdNk7O87KMByMwQUlzhaZLjepF
SzwEv6SaqpH9bM6ctEymgw7pxCHdmw198B5ZkQ5JpxsOREVe4t7+1tPA3RHuyOjDxeUXvA1GF59T
JX46E79L/ou3lGwS42BFKiZQV0b6wjLmnRkpGz+KgAmHIA8Nrtg5BfsNGc8ge/q22A3uiRixwluC
qNxS5tcSJ0sapzPphguC6rEMYRB1j4L8YlbX7Lntd5qjmRuTuydbVZCS2UAgZiKMcxOtW7y2FacO
b12l2NfLHhtlX+FrNEE572OLip+l6qS3ijjEeGY/2EDaS4o1s3PIDnYX/oKBckSoApUDc/BGG5ls
L23DJqLDUqHTTdysHaoRHwOSYRZOPZrPU5IfSiyxxJBtLELeuHE6GWE6BT70rQ00NKCR6ZGiBR4r
nu7h1z4XxUBTGC/sDlX+xeL2PTqDp9VD6rmhedJa0o1WU3zjoIkFD4c3HSzasF6kOBQyn784B7hU
mbfG9NswQcmQgOgo58QmhdcbGjXNLGJfN0Lbz206IDQrMDaPMD368aYOfxZxBn62caWfiIpgCZk+
JiRB7nujmgkrfFpKs/igL57VkQ770MBRx4D2S0g0bW/hGEqSluLIqM/axBi9qI7BYlMDNdneBm5x
l3XcdQhuOHMRfdhlKJmLpOZpLmCT1qa4JSsbMmhI3N00iLcQCb9EiZ5bRGfycG5bfctbANiirG5j
7Ey3pKYcmyQccEyocQcLulhxFzuZHLpqSE7E3pTOVua6e1YiucwRuJdZnx+nAD5tqvktwFSHHF62
MxGLxDd8B+Rd+jBMOD0GFpZSYyTU4Q5uTBy4WWW91mp8nMv2tY4YZ9eR86WvCGDSlrveCkz0S91F
jyhJrLy7oOI+66F5r8EFrZvR3YxddOdw+RNG59wm9pBzsYOik2u/s22/BL2DW3oG0wbx1uNOom9r
9mO8R4zJ6yCg2S2iNdcohpMR3pRT98ycIFn54vmWvv8jbuGuIXmFbIEe+QDICGvGj5lwOD0Qt0Vr
btAHWv4wDZRcinB126lvcdRGFzsfH3tjoPdZ0o9k8m5od1OnnvLVNlfESX+idUtTGgNn6CcV3ZTf
3+wHxusN4iDhlgyWsmnc5JpWscRW5ksomFH1oabhy0oEExnsNN0C/7W3ypINLJv5gxO5hFAp/XT9
4IbahPyO0inpxt8fnGApt7ikQRz1WP/d9UOLudOFn3ZoC0AmZd+/ofQjCahwieUhGmfTdZWx7Uj0
PI/OSxdHzAm0bPmKOtdPzd49GKmaTtXUoEAzy5trBt71g6ZjnL1+xnLlsHWwpHf9HuFJ9lQnp1SQ
fnKFAhGKxK92I0NUgD3dvjSg4LTzX9lt4/UZ/vtrs88BpoaSiSup6f3Z7pNgM1SYo+bVruosTAGL
mP0DtI0OS18nQ6LT8JfSEpoTLG7Xv1nAL+NnK5Po+udjum9tHqhDkhP0Scs6wZVfLM2uX7Qnq4et
93/ZO4/lypEsTb9K2+yRDS3MempxtSJ5KSOCGxjJYEBrjafvz52ReVmcrJnq/ZhFwKBxCeF+/Jxf
ND8oNNeHUGyXO40jiLdRV0AWGD4NdNsornAShvifW0tb8B8DRy3XkuePdmROr0g2ou4n1EvhjEAW
RZyzis1VHvEy5mqPiXJOWMEbAL1WFRNkBNLDfO2KPyqDGJ/C4yfzglrd3sP8a0s6aPexUYzfeZAU
CsfX2TWQsJI2dhUulvydGX8Jxe5baRonJ3jDuci6mBSBhGPRJFiWWRyvQPtexzYasm3ZxiuiOG0B
IbZGLIlJojRAZiiXt7s6nldZO+mHCCMdDBdd/Qcepe3ejZIdWG7r4CTBS2VXytpARCNo0UjuJqxm
5IR89krrHELloUL2KBW6WUX7e6OcS8Vi7ZZUUlovBI1N0TNUsNs2RG7N6ccnVNQp5WCnrYkMjh5C
0eweC9vAzHRuf9DH/aAFfMuHBQAoQDQ9SrJU+4ELJEJxUv2F3ypPrh9uUxftfPUJlQ6qmX5Plld9
mhnXLoCsnvXR+Iba5JPVIxXf+v3Sy+w7P+o3WMlhv4n1MjHxexEQNz+jDPC9gmQGqo9TwyS9wVbu
FgTmUyMUSHzlccQtmx//ovYe19YqNMyqVzzaXwBf3o41mnZeqY5LMEv7zM2PCkn+pQvrH0qfkR2N
FgA7odlMQYtSX0bISKtUHApnOiXhzKBOrLpMGvJRFB26cJ9P7UKuT9Ek2kKTPshtX3aNUvHyyVPK
zWrXOmvod9++7Nd7Pfh6uVLuNzcWxs6VeVUkGVUhHIx2AapLS0oNvyprgJwK2qXyou8+RbxVTbYp
Kyfl0SECWDiZ1x76Wl25yjGLfUQiOgXYKQSv0YcbSl3wVmncG79GTqFO9QWcoRbFXB5INkAy7/07
E02wZWopG3h8jGFVWjeDTY1LaQOaImXjtnTu+eQ09VfXF+0N0qxRPg5rq8B0gsbjZDsIAETpyk1C
BO37+A4lQdTLJoKbvEjigz3Gx7HJxmsr5LOqRe4uSJGsVsr2tQLmuS2AfFZ6tiORoO+Uonpg2O8Q
01Vby0J922rVjQ5GeZVF+QxtUrtH5XfcmR0CT5ZPX4zANSjrLNwaNkL93m4Mq+Y8zum2atT2EPr6
vrZCB315mHSxO+5ChiyEiiCuQ0DmaFiojPVb7ZeDZNchQa+mSagkxUb8vRwLUjTmvHbo85EjUjUX
dc8iedGitN3otv3WpO6VYze3+CGc7Tb4idecelRDZRUEp5Ku/HFIdHwbGmsPb305qAS/U7NtLbff
M5x9RFlepzZMoU7Lpp/IOz9VWIVsKlEIaArnmq/jMfJC8AZa0C4yw924bfgaN8N3Wnv+xGJvGjpj
iTB8ML3xjJVz2VHvn9MRAm/Cd9aiCtwX1UDNZe62QL7elZ+Ms4ZT7NoPmh0Ma0CozgruxAOMk/Zg
mdO8VNo0XNqB8wsWk79t5ivMToGt1caBOmaGNKXTwLS1kvneZLCSWbq21bJvhm2+OSjG8+lS+6Cu
Nq0FFrqlGgvjHjthPxJYqjJadhSRut4vt1GdnUn1EuUyODfC9aDoQmHolI9zsbFQGoW73C9NNTor
hvaMCuR5CPpzDBjAShlQDiZyW76PBPLgVaSukxWiPBC6xEgTGQX7OJX2zWxQvEpAkujI2ZBAGh8C
jSJwXoc/FQPerlEpx7xqACbBxs7GH2ZCuBoawzkpnNvaJlfRWnfq0H8L0/57HoZXjjXuYnL2Vlx6
qKlmz64D/mxGO9ZQ+CzMoTgVef7C08dz0QxuMaV4I9aal1Ye7qGmn2joVepKP+2mOHX28D5q5ntH
SZ4G+gWR31XcWAO1k+6MmxkuHngFLKEHnJxses0a91cJ0LwESODVtcrXqZ2N5icYmNdes5/1h7Zr
8AQXDeVcFW+TanP3w/fRTUie+dawDMb4OsyMH8ksUgE6NYumf5o8fWRMFAMWcAM+UVx0KsNZAHD/
wXsZrWPVIcleGNdToD61rh2uYnDC5OHVTSXOA16kJqjHh2Uak6Ph1vdIoqJ0SzWR1Em2tPxGXYDV
ETBADGxsdempOf5/NXyBVJ9PhmNQpOeHJ41arlRzeIirttwiAUWpHx2jrv3RpmpO6f9b5CbJuqNb
zbSMZF/ve8d61JdJXS5axboJRwO17lwnDVqRowBDrqGkshqQCjVgIy4AGMRTl2z7ujrZMFcpQxU3
ISaK43RTCtqQWT3WJHntwDq1E7krRPOXtW41CzTi92poLmxqUqTWzLdBBYajxxUkdi1E0wgx7Vnt
HtwmvsPKYYEpgzai6xJ3qNjmCqlfmDy0VryAMSrTgH6qnVK7O75SgRPex0Nz2xnKi++5d9zhiUhE
SBqep4CmJyvXkHNXHb4FStfedIl/KAJrV+hkvgYdovvwRILJcNRfgJ/zDrqq5yR3GJHf9+38rRxK
wjFM6fooO9W4PywUHk9vgX/USGBp0RvAkCQ1bpFrwBWr9V5hEzRozOKtFA7GpkGZNFAsPDnyqNli
OQDKtQFK8hKApUPu0X+e4fCvNX5HylcZKmcL08FEnQHUUK/sDAQ3g+NswVMy/fKtbUcUDZRlXCJA
VkzvZQcMrbaFDoRjbZW2eQoj+5GqBUm0jgxylA7vbVHRZ2rurRoF26764as+hHBHvca68SrW5jc3
8p5G4ZpCpRBA3NpvrZmgIX9SEJRZFF75FoQxqcASdw4IQZse+3e05UsLSwaGp2bznWKSuRxit9xB
VYDm1ffg2nSV6GGc9rre//Rbxi9JN59rW20XfpipK2AzJMvzXyppUTrX/jZAT43mLkaVotowTMau
502JoB1hD8nb0rZH3Gh5iQD0Y2Jzn9UaxLEKUBvOyR1UBkLgrH+ZAie6irwa/TutEXJX3k1ANnVB
LflVoyiwg/0UobNfZPuQtsRUKEQATMhWCky31axwP2MfLVaUOdPdrMNOn8mzqs6E/WqoXnsCRq+W
/iFwrWt3tM37aro3+gSkXgG8QgONhx5dTJ3CXvNXgvsR6aXOsd98ghoY7ogqYxyurDt/2M5dgHgw
AzF0RBHGSI1AW/gl8PXCZnypqqpG+bn5lWjDLvWAPUVJRvuq6+UKNSDCuBpoVY7M4wElX3MzumW1
tDTvwXfT8r6NE1IoZtNvCTcjuOQdCeg2iY65Nd1W1PNOntk6Jzuq9A3cEqx+K6s4aZlX4myqX3l6
+hqgrn7y4VHsR2pig+dUp05MXESN16PG44W7Zx8wOnIOmEMci5EUuVrO+TEyGCAmicgsCb+QOu28
jaBhTmhq78if3dgx6Dk5cbuZYBY2dmV52wTblkPUGGCCSOsH9oC0SEcnqpkderRJQ36MruRaTrQJ
5J6CaqtjzmeXwr298AbBSgT0udBaD3lXVBtSe4RZGGfhrgf1CyfcPI10hsvSRz/FLMZpOXZoGhCr
9vfOvgzV+d61EoQ1VUs/2h16iX5L9avPhvqh1RCDhhVBlBjH+taNeeWC1lJujeIx6ArnLBfsQJs2
mqjhF0qx6E0LsTqdz2tl6iC6k6aZr0P04haJTTRTqgY9XcvtsfXcPIV9/t6YSCUaem2f0hlmlVZH
O5sK3dKuGhzAQ8A/jo+2tDMCm+t8ZW0n0CJSMsFL0xnM9TygsqfrDPfaGP/Zoa9NQkuF4nrWcrae
wvBcUOWHq11Dy74e3e1glNM9Z4E33+4wr6LSHVfayuy1AhhePy7tweacWz+KtFMw0cU1egKYUVdK
HjJSoNRJGDKEcOenTt35PW4dHhSjkHACX7T42CHnXtT2Lvaqu3bGVjqJsLwQPEtIdBQxZuVqrK1u
5YbE7jY2UWvgMZgUlnzuTuvvlDGeeUmrCcDoWgjIraKGgw012Njcsi0y2ij0luQVm6Z1V0MP+gLw
ACRKpI0iAJWN0RArOocgNc9Fj901iT8iKKWBvfTkqow9JKG3K5ElVYNmOSDbsRwMhGwNOtC16cZr
zQymPfSDq2CsnKswHtPt3NY35YxiYpPlmxH9taRXfnrmYIIlRf0+EPCWImVAkHEjwOswdPWTY5pD
PiYIxDB1pIWZu1cTD6y5z+8R4kmoeWKCVDTCo4UYDlVX+FqQWiIHgZA6iBABmgJErc1fiT/Uu5Zs
HhCn8dqJ/aP4P1v0vrEzLP3Kq75hgWZT1gzrIT26vv6AAMt04w7IAfW0/0bpoqIR/lDS4q5olAV2
Zj5AlgSE14QvdESYYlI7W0VISSxNISUCAArdkHymbtwhn+EGr2ncAKg1JlIDUzFfxdFbmlvenrIb
CVS7QWO+nhB7y4FhRj6UYsW2rpK8YkRcQ8kOPJJgdXIg8dqA1Yox+fCp8Vi+So0M3/kWZhc2it8r
n/Aj7LpdHjBgm9FK9+ImW/eZeZzGTlCmvRHC8bCwtbbYBYkREM204c4YGVnHGSpwXYZrQDX4B8NO
+SqFOaiBrkxs/vQTLyQGB3E9Ulo9+nF47qxe2eNL+K0NtAq1vhyeUqgdm3h0VwWyEFg6IHmakSMU
7ziCPgap4dlLquPUapsqp8OYRncfdiWOP5Cv0Gag2NPPt6mWnsMqs3e5h8Ao9Y7olFulskhG54b+
8FEdyx98Quo+VMB6unPt7R0N0VhhVoYL+5NOFWprd+1rHsfDobOiO1DFgm0ynqbYvLK7yGUUTHzR
5MMThtSL2R5AnVDzGG2SszYy+GGBnpMdUyGZ5+eqr3HDKq1To0IfMEtGVFgngEvCJw0qZXzg/UJO
LizPVj0vx6qD/OOUsM9zc9/NQGkCtPl6E/64dXRLZWkBWqYqYX1LQUQYaFnAMOkhdOfmqzZryibH
zJ6CSpuuo7Fc+V77Kqnx8o5leduvk+gGvZzGb6CFzo+ltVNVsnal6xwbbu0qr4tmVZiEiKmGl1RC
ZAXCHPYnCBHywCQpXBO7N8+67TtckCQHWJL91KG1jjYv+NK3xm7hWNa8Q5NzvC7NO7lX3dYgND04
rcgUAPbOiUH6sAEBFVYeDx2TBqsFiKC7W2ewvS00DKKC2EW6oylWXmUuKjOPr9D+wCvMBjiSuNrS
Axx3VXiNwbHIC7TVRlIz1UB5DabsgbE+NbM53FF7OSZaQrAJm6ZIXsMhUHeaTTK4mbU10oGvuQmI
FUgLziGCa6/15mYYKODmGRAmny+gjEBX2XOLWtSa1iFcZkJKAAI4JE1geoqJUUD6bJR4ZYXARtcF
qmbEgS3PBvJc4KCXUiMJXEYPsckpU6PsMT9AlxEFwhW4qEMG0WrRwIDtbDCzUfpgViOXTqAakzPZ
mWV/7gwirrTh8NAHLemjwNN4freQezoJA1rZpCZWhfGF6f+Ie/8haCdaOmpIwNcY7XYTumWe8svo
e2+ZVXmGXQYVmgQCdQ01BJzVcgZipFT6T9pTQWFLzlpJLk4fcgOZHq6RVGhUhUAhBh1xkrg/RZbx
4mi0R4laX2P+Q9m4hKar086H1I+BM/ItWDfKYPKQdOuu4iWZ+FVuozyMKZzyMp5+IEqUkVml6qNE
PGwTG+1wws6N1FqoNmhTcWcoRgptNoK7ZlSi5QjCgwTn1gFcaGSpu+q08FX2J3PlIHiZ76f43OvW
W1gydCg9DpHpu9oAE8SuI7HkmPffw5lnhza6AlMzhw4NCAWZu+Raj29Mzci3djlmRwQltV0NgaDp
2nGThQxyXZ1w3k0H5dEO0W4aNBPTG/V6buzmqq669qqg5p5RM907ST7uRQxsYyF3Tg0azWgyf3TB
YJ57wkh11GsIf+kaJ+H+nLSiwjOvqLXlq2FAKTXv7B9NUKdHOVH67jkMleAwKaW1TovohPiY6iNl
BrxaYxByzGfnWzgowGetSb+aRjVC4AsmOO3oHcX2fjvr6l1ptfaGtsQ6Gp1/BIxCPDQ22IA01q5y
q2d07/Vl1Wi3Yccr2iKgNWBkuRYvlSpkHcLO/K44FBPjVtw/0msHa4KZZvqH2SQJyl95Gr09xR5v
K8b809g6yAYynGzdnVOl3pYkv70Ai0DhrkJWdFDr/ZTAeJKwW63rjaWmo47Q8fQIDPqFR5gwiJGa
XiPjhnsCzEVKf3yIwR7bme9xDxI0cWAzED/eWkl57YwBlLIZCVHn3GQOaNM64l0alOuCSAaIA0FT
aif3Qn8eGM47DDt3ZRsAsDVG6wsH7BC/rZyWRV2tq8F+aku3ZhhEuBSA7smb6qkmMl5WI22QbIhI
rxSIKxjeomzojv1UsfjYX+dcjEY7h7F/FKHRy9fvUJegdk9wWy2qMWJwa+T7zKHqT2YNP7TsJlOR
LBn8qdqpqEQQKYIX0U0QHdFEvOfRGndN/01TIFz7hGV4U5P/ZnioteWyTesDrBfQtj2dqrxPtv1d
QcqLyheceR3GkPzBGO/Ni4BoSx2Cx5lAcEXoSl+PBoqWpbh1Jf4m5BUAmKK9YzM0rvgmV0phwsbq
AEu4g0/QOpLIhFVHRoFvNVKxPwrymJwBDZau0dQkwH3atu+Ieig6hCU1U2dfJJTxojI81E74Ksj/
bZPiB8DbBJAWsLemrHTsZVD+7e8DrX2aeK3gKKGk8vsVVGuK3jGc78DsHrRVn9BiJRPtY76p8+o6
8Sb6R3cfaeF3WPTNKh8goqEKQVjCTkXrbKcM7WXMrJGVS9R3FQI72TJ3pdY0+f51Nk+0yfZwRep6
WjrIwSwjkJ9WAMgEfECzEGnvpQvVRcvuGMdfKwEEQUcDMCfaq75B9lIFtY3dEgBhBnwJu6NL7FKy
pBVz9PgVKd8rmVKHRmIsMkbxwCQKUnDxtFJM++SIPCVN+7zxS6FykWCc43RXEY0MCsavrdZhG+fz
12Cns55z5K2xSMj8JlxZpM8XOAq5q482sRsOipYMG2+IX1OKVsvKgCyDsHOk98YxjQFQWIOHhTBf
uzvdMCYJryuqUIuMvO23vg8r2CJFsEmdYPqGQdpCxfiKdEb3HpHQ2VWjpZ7dQn0fx/vAK/RnEhUg
nvN5PkWmHe8sY8YADLL6SiFBVahqeiiqYh9ZendljP0+6xn8YXSgX/XEOFmKrVBfoCvp2VhTuj4K
KTnwTbD9vM4lkgcLhGs54ZCuorqpqO/mr1auIeCR8j2KN6TWurfWmx5xGLhCU+B6KJAD8WusxSC9
79Xa3JP7ZpDTaZT1yDMP4u2x1IpGiihRFS3B6CV0szQqRqqg3JryxZmB+zx308FJ4TnbZvJNtId8
J6AOnHUZRq+h4z8UyBLns/m9ncKfSEXuwiGnVYutbkFWYwlopueROvcV4bUxkCE0IpHZTwl3MRRp
aA24EBJjBPeWoEJm5U1QhkuovrzeJWEHvNt2MU8k31RaZA+dwlXq7GSH7TO2xTcC0hx2FgjVrmIK
Hl187I967b6WqrtPTA92oL4PtQh6Vlu++TivoJ6DUE9nPYwudXIzW8Jnzj2EGvOKJnqCzDLndL5u
z6ttUkih84tfbcjUi2D2duLb1eNm3mT8nFFxH8aW5q5WY0RNFRwtVGLFToQTo+FvzAq2slvc+CUf
g5rDlm5IdVuBeV2Aw1vIX173sLRje7qpXOW+602Fcjz0N6KIcvaudcENnmY6AsOBvtl6NHIhXKvR
ua4SXn8pRCU/lyD2MC/MrxSw0+QWeb4BJISuw1fTKmmWfMDxEDaebLGa7wGhdbwSIJbQOsCvXWUI
fxSat5wm81qpUu6C6dQ0YKr/KzIxARDrVUTbFoSu+MP2QIWADNV+xZM0qZhOV+bgdyt5LbFvQwOH
PNICr0o0c8Rwp3RUfakbfElddAUjSmTp6XTCvEEO2hCquqRDcoVqiU1jW3a8FC6cptSueXgZfViX
pa96ZhzqxIU+JnSy4ijfpQ4ZRT8QADscsxk7xRPOBEfLRZ8qFGP7DHeIpLDerJKRip/RP4ekoJ2w
9LapotprIp+nHkFPpRYS3+CG0hTKgKTmujgS8wKJTOGITUWC/nnDUBz3Opo011s5iB9R3IGQgWfL
faUjlQe8zaYXr0W6AqM6haGA6DZ5OQo46fMWioaynivYZwmsjbx6Lnhy6zjxHhuINVqk3EYNAkpR
5lE1NXEoAneHjZapbrUq4g9tmnu8NZ5aMcpKa+fY9sYEg4Ju2lUpl4fDOYbbvUrn6HXQ+ehr095i
K8uILSGsrWBxQECqcfcBVUs1CkjJ7JEyFu/jIPWRih7rXuWXbLvh0pFo0ECwj8Wub/OJuJFHNhrG
vVuV8bUzme9p9oqM2fidMqg6OSdYdADxUzC9MJkxsYumQ4WaOOxn1LItJy6XwBqSm5jcwzKNS5Iw
tpAizjxq4IV7TzlnmQ+hvuIUKP4KUCLsO40vaI8E/3rwxsekm8KVV2OEiWoYJX61jRAatYcVkJ61
Omj+lTLTYunO9OAaYKL4+GFr9JRWKm/e9U1z1viNx9gByDZZ+J9HKNjX001DxmsGt+TGPqr5Wr0v
oeWAw7G3fQBrcC7R00AzQouiBKqpV29ao6OPDQiAIDcUOPnm82as2jOyR5BapiS90wyQNwXNN0Sa
HlCf3sVXDSP4pUESL8fU6DwyWrybAXB24Ek+JH3+8580Cpp//BfLb7h/1ciAtl8W//FQZPz7L3HM
X/v88xH/uIreGOsWv9r/617b9+L6JXtvvu70T2fm6r9/3eqlffmnhbXUFbzt3uvp7r1h5C9/BVoL
Ys9/d+N//FvqhODODVRg/vPzFX4fKf6E//2/rt+H/7h6H6O34rM84e/DfssTaipKg6hTgig3VNtG
V+0veUJN9f5QLcJ7D+kT06HAfJEndMRBKgVrz3A8ZJOREPgtT2hofxjoGdquoaFPpgvNqz9/4G+5
iY9n9/fyE673RYRF9TzV1CzXMi10eTzL/KIOA+SGpC6h56lB+yWoUC9aGGU3b5N0FGVlgP9SszxE
mJm3VGQOQgfNUoViXxg1xPih9WZmIdAW68SYYzzQlgEQEhPcaUaknl1zrWTTc6bp1cFAcvDgUaEF
kSRmc9frQUuL2c7P64/tcpGccrVUEo/sjRChx4YPjT+jOlNIGjaU33FbFxOtEVLzcrb0nHwfZT9d
IeXuCUF4OXH+mpOLXWZgOQNk8UNzhdHcb5uAQnMhNknHgHY2sTnLHJwNBDOoE0SVTvCBLotyztMG
EgsTxEsh5h+ICePl/NPE6hh9dOgAJMI5YBSgLDmRKv6DAlJjjpqTXFWSB1qC5WJs1E/kf3sJf7IV
iS8pijtUv2rY8VDnFiZisIePWSjXmF2Pd1ZZw6wyBFKsEnr/ciIXY4z91nQIv2oU2odjEJF3wBai
xz9NiccjQiIr4iiXFKe/msv+J6Dgs9JhEGjP6L83XnaFKdhNjWrDhjAMiUfQ6I5CQQLDyHabjv2D
H8ZbDWPTneZmD11If1WG9fWgJRZi+tUaF/fgTCqoauvjnCf1h+ci6c9i22vai08J2KFvQ7ra7DcG
+MkFujgZoidzGoFbidOm2EuhevlsYhtFurmt/BmxY/NJPr9gnqNNgvxE3Z7NAoF+zRb0LNCp/sI3
MZEB90rRMSflSfL9gAY/UphiDpOL33OXdWSkUKS4LMt9LouX4+Q6ALKgJqq0X9cQI3aX/f4fp/m6
WZ420EOIQHL2YzvEyBk84OWalvxxl+XL9f7n6+oSEGiSz/7HFeUJshocpJy7TOS6Po3nrWJ5m8LZ
fLnUxy34cpu+LI55jNlk17QreXA4aKWwIjyk4nOJxPclJ/lfi0kTQk29LMvNdR6jZS+PkVs+droc
iRX3dmoxiA51EO9/d9ov6y6XL6eJ633ZLBcv+1x+Tc7IgcTBiGmB+O1yw9/tdzkfCSdvUyfe6bLq
cuhl3eVvu6xLGv0G6MrEGy7uiW47j0WdA1tANvwAEJl2sSlqcv4aTWStK51I1v3zrO5G5UGZgpu4
0zSgTmCpBFgbQKECIEGe43K2L4vyXAn6X3wU4mIeHxv+AeLioMLNXevj7SGu93fHyXUfB8t95A/5
OMNl+XL0l3VFRpYkqdViP4C+OpT+s7lGlrM8tALNF3npqH4sRxRVZ6jvbPo0awlAYCqBfF83ld0u
M6JtKxr1Dy7nBLJkGUWwbCR3UVIba9klfNopcES7IrfhmJB9Io7Kxc42cfQUoFHhgpOKCSqJ5cek
keammlJ3m3lqbuUGuZ+csxq8g0kG/XmIPPiyeDnNIMCpcjFULcR2c92CBcHdwfO1P8g5ObEK3GMr
d86Fa/yfG9rGWlFKA7itAT+lhf48+bt1bYKVTh0sJGFTYmXlHKBWekTRNyaz+G7klkAbdyUl2u0I
gYM8GDXYA5YQLkIE0fXXnT+Ok2sBVnCKdnY3sZ6GH6BjCSoGVcavLwOAngKbbIvOTU4kSlnOyQ1a
wkgTxeJvak1aRFXC5iAnuqPCRYMH5K4tL/g+iltlNMiQlI2h4FZZUTF24SEycmMgN9A4SSz4YNIp
XCZyXVhAzcox2pNebqNwdZPWbmg6a1uqa/smwA0G7Yz2IOdiRny9iULa1AH/HcREG1uqxZ19wDBg
UJegpOtNYM53NToPi0k4h8hnLp/vJB5y6s906XIlJl7MWjEPIz3OaQAzF+5VTettowoh0eLyTsgb
45vuzkT8YevPqnnwOo+Ss5gLrfr33ASMYJ2gSo0oVA5E0PBoHvTZBFtDBFgc1BH5Jj0s0PYy1Zjc
Fp6fOpluDKXn4Z4bVRyoq1mLunQAgFmUB9YedAkwLODmk5Dx76iQ/2zmCCGNrENyx1WG5eg6yAnm
UGVGoHW1iOoYFhG9JSKQk8vtZaVcllvkBIYee5aUG5GIoh79sXzZ/mkneRK5nKaKvdHhTnxcZyYy
XHl+TJZIYeSpYQIxIjYKhkHAyw3h3iQnYwT/CaWAnZaBzQmsvcSgy4khIi851xh4Ryzksjzosk+r
qGz5svtln9qmWqPDHEPhogSjLyZzF9GmylneMug4pQh3/3b7ZAdohMFyW33ZR+79b6yTu3xcRR5C
4vhn4AX1+nI5OXf5U/sR1Is5ZRAKxY2Sd+vy535ZlH9oouBcdgs6pThcJprohC6LgehBfNGjaK2/
MerR5oUVXQuDTHqzy45ybnRS+rXLMZfNH6eNILvvvqx0GnFXv1xW7vMv1+ElX1DzMja2GhSwAXjT
5QSZA071dVYu54r2e6evmxvL4lH+6+2fTvp110/LH7Ofzj3qYAktpYNIIi79f2yXu85RUewb2It/
+8M/rf37K11+dDJpD5NXxptPv0DOXnb5dAq55euyXPnp8I/tn36DgTh2g11brCT6p0n61yJ16bVZ
KXiri1WX9ZcDHFP18VNMny+rUFmCNmqlIEvlrNzSpViIy7kC39FDFm2lyZ2cYMtaH6TJXRKbkNHk
rFwpN6dwv1KMlXDwuqwM0xD1qhTaYXzZbHdisCz3/HQ6Pcf2Sx9K3PXkrNz+cSW5HNfzw1x6KQXT
jlza5XA59+mcl6vLs8vNPO47hZLyRstGcr+1/iS/lcsXIRfNwNbQcpXfhd3HlIwve6lZ6SCyShRC
d4r2BOpKySKUEdAgYp3LxM3bcOnlZK2cETvbJQAZnNAESUVOFOi6hDJiOZsTC/SimPXea9AhBzzt
6WVS8eJKcsUoYrbLYjZu4vgA+o9MsdI1yCmEzwQ7ZBAmQAZu071PHQAZOvK0qLZjUgQrS7sPMvg4
Rdd/B1+aHRE+1zatZj7jUuihgM03nHCawjt6rYGQivjr5PD9MpEj/BnAwtoM6GYUwBZHtAJXNVTy
XSuohLZBZ263jijm14wOu+1g2o949cG1G48g5DaqShDGC6TVWbp27W6JzDXFtASw5592hDIVIUex
2WgNAOrNAIRgr314ovz/hN3DVJJ2e8E0DkBB09ZAmT9n3gxDMxE//tcJu4f38aX5myN+5+o84w9L
JSBVbWG7bWKY+ClXZ/9hw3GCzqWhDCoTcn9aidh/CNscD340tuLCZ+SvXJ1u/eEalmXiBqS6JPJJ
/v0PcnWk5L5YDKH7Zpm6i0uEicIi4rgimfdJpFpFswmTz0IliV2DG276+wqa7qINoGcWjn1le/AV
db+8yxC3XUDFPIFDA7dkrXtQ57DLcR6G+LhESRX0Yn1nWNlL3QQ5L7SzK5Hugr//gNA+fDwvvC0t
935otVNdWChGzjhJ9YhpUaZ7RMwSyJmqNyfLqF9ysvSKSU0eRPKIbZ+tOfD5tIMWU6jvSn9XI2vh
dM03sj8EEmF+Sko3xvrDuq2M5tqq4SoX2PQuwcwh+1cZZwjNDViBeTu4yQaX06PetTh0EKrVylvs
eaAsEx3ia+0sMtCEuqPpq4FwFpk7arrOvo5gizuRVq7dZIZk3D2BDIBkBnLL8PKtokQPjYe96+Ag
UdzFAJerASoVuv9bNUD5q8s2rt88w1jddLV56hzUg0c93FNtwuHVQJWSz/xQ9AIbjJ7ysYDrArqH
sXTZBzqSJJMK9lGIVLBkjpV+Jee02jb2qapeuY6pXVMqJ8NRRB6cqYBEl242J9XSaE0UA3nNcUYZ
y/YU7NeL4Ix7b3AuKmWbkxc7zZMRr2F2ADG0KvUczNYMDLMD9iUWu8KvzpMJuijyNoY+hevIiswH
p4evjsW2ubCyHompwv8WQOC/Ub0AW/kgAmChuD48PSZoJis3pV7c98Zr5o0OaBgH+wuXGu41ibsO
LV19W8JGpqgN0EPxecpxpMQm+m0lmpAJEDTDKmA/QZcP8RFGqgANMIihSoLdEppnp3pCr0AZy6OF
A+TJGyD6ppyHik0fUs9woutoQJluoseGm9phUqPq4zYd8jNGUMqVnUzdfTMhoDsFIFSQ32zv89oy
bzX1uvf2oanVjwC4mKjPgTH793JBF7WYoeghV4EvH2L7sc/gW+ZK9B2hjvRoqAimIsEYf59LyCuT
atnruDG+U+KfHnyjfeoxBH2NB3SrcL8xb3vb16jK5+M69FWGONCIjxPvNE4zyjuMdF7gsbzuK81c
4IJYrFU1IC2dUzbWbSDTdtxe2+oQASPU70elmH66VbYPhrILMMH0F5pihz+KgU8c8E+dmBmCBqN9
Fw5J/IwAobIYRLFrinE7C1Qn3DQAARcuoq/IFLTBruI5385+Dgc9ca1neBv7sk/8115vl3jw3Xg4
Gj42CFXswhAhV7cxIE5ADU59W7+xfGCJ6lAbSC5Z/gp91eApSUD1lxmuWe7oBU9ZYrjr3grUjdzq
DfpW68xE+ANChREgCKfRvk3IU58b0wgwnm+SPYp4wRL4eP8ze1G00r9L5gaFNrc6YpTtXTdjhpcv
pQpSyxHSPZoOACRvyofQ7mBpcem0AQlSxciBun7dHOxef/R0E12DNHjJwMJhNQT+vtDUCe8kKuc6
siEL978ZO6/exrksi/4iAszhVQxKlmw52y+EUzFn8jL8+llUobu6a74B5sVQTiZvOGfvtTnZjk2t
WYcJESsDhTM9VNI4PeAu2g0oydyxKwXR4dxONWXx+2Smn7k+An+cs2tF12xEjPoP59Yla63pYuj9
eCqThErAv27if5ltIzk5JggONt1U1i9yrUFOsKtVgsfVeVYnyuMhn6qIju0o8heDBPGwyrqLsQzZ
0wzDyczGd5PazWkEB/AIle2MhDa6vV6bojHy1DiHwMA5gaLPfmQEAsFCJ/RmTjL5pSBz224N43Ge
xuGuNZxnQ4aNLJv5fYVX6UIhfFuOJKbqJjwCALjFSW+n/CRl9PC1IQ3sSDXZa09ackShrasaJvDE
tij9hsZDrZvtBpdy8xM7eHdQM4rGIhpeQpa45DC2aO60t/z/IAYigdlac1juZGIUIl3qHqRSKY4D
06VXhEkdWHUNf8jUbiNZJN/E693auSx9TTgkzf1VNiPppXEYnFx2r1c9dAu61w4N6qlOt14xqGxY
gWcvBGE4R2vB1jQXhf06Ogs4Yg6vTTLWmm+ZUfU6+Ez57atM/ivU0aZxlbr/JSTOJ9VUbuuxEM/g
PqRAThRYXiI0AsdBqMCKMLyUCgItml8V1RbL8lB16He0jUtXECh8bkqooINTlJ4Y2nBnIk9+tir+
KWRXJccpKc9hVTu34zIUCDyt6MBHTp8sA5pgnM+vakgXGDV/8lDI1XCxATgkuhw/NCOUVyM08TAB
NrjBC3GTNba407Na4jRPh5eWBlKaVOXBlIbkaeraEctF2e3rJkme1LbJ/ETmG13vBdhnZRIrgmLZ
R5GMfRL613JnmMNFiZbh+Pu29WpJVLlfF/IzufL9yV7/XC+NaH43WBliv58ycSS3Vxyvl+gVRm62
AEco4nDytYjZdyoZnuTVD2SvzqBk9Qilq1uoWH1DOQYiCyORsjqKHLFCMKA1ohNh062b+SEpwyig
ncQmjB+B48fe0eumABGvYQTNm2YqtL2woMJyHfZFRSYnuOCtNMKsVVsrvKlDdv5ln55V0lTbu0Lq
i4vEKIsJIlPguvwoCwsinUlhW8jLvMnUrjkK6IRUZTDfhKTBKriuduAMTM+yWxofWQ0ntnmLnGKr
REL1J5GNOwPYLYMw7qxGwtc1o7Mxq+EFElh6Evr0oSNw0QfQpJbB/DAgYnKxtiQCPqu6esc0TGQi
w02G870/aNaXNaeP4C8ZUTN3lCBKdu10Ua6OtLb5BS7THQYcB80qaOrwi0qrjw0R7LeGsS1vp46k
Uvgm2CcbLCRps7NTS3cRC0BrLTZyOhhMpLkaWObUBOPqoIsRvtSrpa5jN8PZ+oxHljwEzYdvX8Ll
K3wHO57WqF8K9rwem4a0+vUG/c2u4+2IjW9Y/Xwpxj5rdfg1q9cvwfQXDd1zhgmwW92AzeoLrOcf
sHkmht81J3l6MTAQilWR6mApZKlhaSTZyagp+wkbcBxfIlDbGyOQRxyJkMHZxKH2ghSDtcrKesJ8
27rbYjpCitXC41X1YB5noJ650bkiib7U1QMpF8YFdy+u7q8kbV8X3fCWXGzLGasByHaYXvmhWV2V
mBpfsG8/hKvdcvVd4rrXsWHifBjH+TkkhbjGpFlj1gxVKsiivw0X6dAiyuRogkYWuQTDTnjw7RZ2
mxpL9wITaIYZVEbF22WDlxI9QsI4MaXskW3so2iiyYVZHaUUZMtNPHSwWRe3QllFZPY9DN9HNUE7
vqy+VA2DKmc//hbb/DLHJA4AC7MMRnSlonPSUpLvRjrzpmbeNBhfIwywFUbY3mGu1w5J3dw2kS42
pL7esH7KtoxqFh1sjDbTWV29tbmO6rNd9fKGCusnbLaxY912Dn5ocHylVYZHteHSuuxOiGrzi+gV
K3Z5zh3xZmHvrbD5lr1cbztiXGTOR69vyXJB6gCTabkZa5ReRsOJ6Mi0n0hNdEtnviMxVubjZyR1
olzc1Px72nh4mLPiWMhpuiltuXVnrS7R8CsBh3q8GVbnMl7bZyRM52z1NGNESPzGSN/QRVmrqWMD
XYaQVazQi4MnOsUc3RXaW7e+DhlWbwjEz0i5R3deHdVz/ANUscD43XyJGjltt7qvzSewDO+WrXym
9jczwF24OrW11bPdwDfCwo3/6ZOAvxt19XbLq8s7xu4NJYAUbgzgCUZwgSF8xhguMIjPSXOj1z9d
R+UEz+eNjpHcuDrKsZbHRnLpR/I9KqP+UCiO3ljxzPRFeLPMXCSS+t1MOZaZB7Y21vUKCzsL5lcF
S3s0GPcdFne7di65Ot8hwyo2MyZ4GTM8uO8DFTR0v0gHK+zyOBya6wFYUIfZ5FjqxUBlY8Fk32K2
HzDdR4QZYMGPrBy7SXcX0rvnWCs5SBaEmZrGNWm8k5T0Lq31dwNjf8T8a65Of5LQICVi/o86NP4r
DYCak0svgVSuO7HSAgZAlEuEmKEtitsInxCRGEHbZlAChjjymjH2avtdXztJzbL8DNjyNi1+pg4P
f5H6cRqGLosGe8WiZTsoF7dg0fqtqYg7e0YtlbfvoTPsK8lKA5pSjZt3XVBOyWlo0HD1vYKTNSGT
Q2/k3dwYfidVH1VpDnvdmkBOy5JxZr8f6BGxAy2uS1ZL7I8JF1731VN80tEWzNA876w2fEyq9hci
VW2DBH9B+xqQCG9/wfZ8sAftAT1u8phV2ktISBApNDVq8HA8CAMXFKusDiMDh1TpDBP23vJWb/oX
hcyEmxH7ECqVGXg+narWa9jKAeEfT12TyvdS/phoNgI1o9a9XIt1KAy37Px0L5oZTVCqzR6gEcps
sROgJwLUCQd7K012zNhtPsd9UvmGDZglm9NAkN7nyaF1zPivHSW+KbzTPf6IyK/l/FYCTuY1hn07
jna3i2BsmPg7WLS0jlfL/eIRWGC5mjS9m6017Nkn7o04hjNk28WuNbK3BBzIoS3YxZed/K30bctJ
LuGMdPDY1JqesiCe0Vb3zWtXoIlrbX9m4/+QFQnwg9D8UDUN3kHF2PduSPhu7Bjdar+CTcwVcdKs
sJMqsS4xuDy2tTb8KPveXMEoUas9kxjNdNkCTZGgp0S9fYvA8DKvWBULvkq3glbKFbniSMeR6dVe
USz2CmUpVzxLB6dFugJbILeQV4QEF5bLCNMlXuEuQ4+AtF6BLwrkF1FFDjVcGkXt2qYmYAI1z5/r
1xs1x3zJ1IVAh/Vx1+40/cz//bjr3amcHNiNNdvrU7Eu80UpRvz1ktc75ZAVoQ5P+PqS15vGRngY
RJfNgpqLtmFUHvGOYzygqO7q47bTjP3YVucUF2dfjj9xwWK2n+VXCh4naLnSapqX+n3V9bd6D2iU
ss8m6cUGj82rkYjPrF5+rHT+aTTEzQNoMMwce20cfzBCMBJU8SOT2LFAPu/0AMcK1goYpwgx1VXs
ES57ythra0iPJAa54ntZkJjkObOAMJSbpjZJGShRm67UI2gGsQtiV2HkpKacrX/ESlK6XlpWdpIY
oShBJ1x5SrJ3vfP6B/92ESyj8dTgDyYRJPko4tw8yH2+E6PesF21Nvk0TC5GD0gglYNeRY9AM61V
+0YdJqZrm4r09XrNHv+AhiDr80tlKPK2S4vV3ELcJW5NxoU4PmRmXiKKY3W2qMVLri9xsGBYOTSL
AkIiTt9J9oFEhKXgKAtN+f1H/fclUtNw8DURJ/FUZEdbqNl+HpGlqelDXjR0V7WzZBnfqkkNTn7o
1eg5H6Njl0GKT5STY5BM34VPVgIiB6egOp0LE8V+cTNqsq9K5UFXhq1Il5MG+RBdvnoTSY2vG7Ro
Bxk7l9gmE4CBAXEYmx6ODTYprsOHDasycrta9Qudrb6VXAQC+8M8rApcv3ek9wYDLQDK8pxMznc9
4ybpyCVhiUA7TNm0oWc5+WVQjKOF4K9vLlM0nGrMJ1ISBQ6QDkWW3vtw9Kj9scSHblmJTTPE78oi
n7QG5hbCZtwbgOFlGfh4quOiKJ3Gi+/LDLS+NoxnZ1KpaaK3Xkgz6/SjCGyzwukk1Tc0tLekMWHs
axTmffVWDdPbDAs1tFNaam05bgUbalxHGV/T4ggum/yxGihcVjkxk2T85Y8o09kYqiFWIrGFN8f+
Yjo46i1a9xHia/8Z2rQR2pRkFBr3d2q61+QeH5FW/8rwRjm5dLChbRzVfjiQWz1Rs2HzMznVuWbg
30ysWgy72qslYTN5Lep9ZxRoFeCG9MNNU4RPVW3KoFUQQDcW3pf6dtahKbb62xyGD1Iely5T06FK
7wYD1lrfwYiPjRjMDN2vZei3RYmUO+vSYKwKAIE28ASNnkoSU2GNk8caIHxhFRvRsAtgwcGh3w0k
0zwsLPc3Nkm4botiedPp81NsMHjrAhar1LzFlB3sxQ/ZMW2KtvvSK6ibegbWOUm/SHbBK5axYs3m
0VPHE4KD9wnswUHrODhxUvv6WO96M8YsimNlU4Xx9zxrwznRWT3iyJwyprHcdl7SzACoPwyPKVgk
y6Q1rJfja5OT1trnP6PZvSg62WnZgqEFU80gZSCIVNQKajjui+UBbymAdHmQXB3ggiFLT4g/HU+P
qwMUABVto3GE1p7nyX1hybfwAzdlP19EVEt7pX+FMLKT+hfcXAcNa9Y4NHs51+9TclcREyhoHwdc
KA2YNFsYCC+1E7GzftUQwwGEixX6KQ+h3izarFFDOQNO/mmW5C1K7zSleckrHVNlXRSsJk0tGE1G
NMPo4VTHN/BZorehrr4UM9trnXQz6cNtGD2DLbpoglWITRJJbYcXxZkcL2IpYirdA3qvF91Ij8ZU
PpDjjHNmZI7OjksDxLW1HooU/XpffWSAvjZyAp680hx8ItnwFq8WsnrRP0NIeACAkIsURvUYx9lD
sdS/YgYKdWl+oeB15bC/5DJjDqkgUxdalDA/l2T6DBkUFKX4ZROm0w/1Ybasd+iD78PisMdsvU7H
AViTvbmB7wBUFASulS2o8fByvLWEu+1QjD3iXnzIyaoKdZ+z66mSV1qd/V6HWYK7QcDdo2vKB1xO
9jQRB/UEhsQOohkC4rpUDevyVy/1W1kdlI0Wak8EDX4MkXKrO0uFNLHaKHMZVIsVEMBSbNIlOjH1
BVTb8MhPG8n4UpnCgHS4HMHEYp8HVm84487VMu77KbqkYrk3dRZlC5VigKy20XjmmK2C1JGvsoIv
EYwZWgpH6pQomN8TzXpoUjN123lvILil4mtTnVbeRtm5j4H4IQZWfYu1oRypy2ZsQMpaOV+3yhd+
7SylHjKzgs59M2LBs1TTZf2Jh6J+dHKndkkHYykfB2off0nsy4jsqljm8BXitxQTM3mNJTZVZca0
7Dypk3IaTa6UyuK3S8voWSzGnv75nZ18ic7AmpPEDv1O6TVP8rcVks3WyoFUnD23EG0249NYVrDc
i+T2eiL1OYd+/YvFx1ORWJWPZxLrq8wezb6Dhqhtxtmh2i6Rhk0SN/uPVtrM8vSCzxOtRciaXUKc
SkWKaTJbTqrCvsjMbmiP8VoCOA1HDDN6Q3JKCMd+kD/DuPZgXd8lo/JJBhWDPCgxjJCc9+R4zBW4
slzlB2xTKtjrdrvCFypX0RoIBxQZfueZ//5elCUmxYhyiDSBio6gMQ2r/hEv2m5m7nBNy2y90Hgy
GvN9MoiHspSnMKbAIcZfrHGfh/zBgK8XJJi2w9GsPI6tnAAQSKW0nZhXEER5wxQTtWLMB2w5DApZ
9ssYTRnTrB1k03wf1WujfBBDUA86E6qqfha22WD3OqSg8k7GMDyN+eQWndycQS7nO4SKwKHJ880X
6EImG20H/VsxzAYlV9alHcUn2Qb/qNB0W9wlacDKEz3IeQrsK1GVt0X5KMb0eaYFsymykDrDOkI2
3Zs0iQ9TQ/toj7FvFkK5sXPWobkNRYNDpd1MldEzjvZ4XZlbBRB8V4Uuw+4MDn/fETqAa4C2V2Ci
Zdu0Rko0RT4o2AdYTSipXXh1HyvbJI7uLCk2/WTG/KbD8weLagdjbim4tOKnFkM2I1YbtL3zssgz
gTj919DY+gZp2sw5F91auXPpMIXrvfbQN9NLrTlnEdHLyBvplYqtIROXNMVVuSskSpRmDISnZEJL
kvkzieddsjSZyzbvF+4fRO6CPSt9PneewHP3FhPB6KQ+9XVnHyaflO0tTqGFYnoPAV19Q8vIlJ0n
35Mt+3ph8Y8jAcZfaldEinW/MbteAKKqnmN98KueDyBi2cJER1V5cQYfJ3d0IxlY8x0OcYXs040q
yCVrCm3b6MJA2OB8sbx5iiDbsBKCTQj+hzXJ/GuK+6+i1YM+ATsiOwmgIAXafxgGMpSvs9IPz4rD
/mnobidYIRl4lmgFnlXjLVFmeN0FjWCcbvjBsidrQeEfw5PAvXC2zGY6ClmlShtVJD4VBdsHEGrP
MvhkyiCR49Nhg0rWfeiL2biRgKgbilM56Ymn2ws/XLzySLqA4Xn2jJF9Oj2og905RLFOj3JWnwhb
uI9xwSL+j+e95dQfuko7KY5A10wUscSPXYPVNtk3Kam6GZXiaRqzOUgamSp8nAaGWe9LMGV+pcxn
UMo/pdQYULu0QKfOr9TPSk9f2kwsinlJ8lmvGEtxsGF1S/U2NlLCyzIyLmf7Z+hs6v/09UrK1ZK0
jgD4TtVh9PloRUD6B45GUZgk+AHCq6MVdu+8mBO/eBuJj3KYExhNvqMAwOhXcxcde7/rrAsb2sc4
HD/UzMYz29vgYEG39bL21mI2gbA/ELYyte9dTn1LIRLciyc985UBrtWs3Bo0CgHR1G5sM/JpUnaS
6iQQE0AebH5+RjfFV0OmdJbsBHtaeFDr1mQJmtu7eulYoxuTVwi8hKb5jbKTHYwlb5RB67xQVkAV
At72RJd+N7TM3LFMH/Hs9huVSoDbIvfamBQBeWeVjoCHpTPxJql7N8I4wabKwlgOVd+xMLAo7fIc
SaspeVBBKthj4kLYnb1Bnr5w9MuuUah3NtEQ4NYOEZ0Xj8IYt073PeR+38I9DxXmKMgTrluHdGTT
7l1FgQRdaBLaSAkaX7Xcz7A8PKhokVc3JZl/tgliI5FXUQGLSeMltLSLPkW5GyZUCW3FxqRfvpEU
6jrD8wB/nDBLZ97lIlSOWrtFMtsEeOtY2z5atWp5ggEGCVN+ZngIEtr65jnMOZPpPGm71EIASxaN
TIwaIaUDrAaX3KOZ+Uf5IcUvd2Ny66DSB21VMWSDdy/yfTbPN/HYjTvs2rmf6+Z+xOHEaNjuWUtf
qoFmTzrGJ0mj25CQIZVkDj26XN5Ha4LfYrMMMXUd8CDwG6cLt9IAJzPVkqDsWCLo7RSQtQJPIemh
LphsyJdOeq1a64CFOwvq2uuaCno43FcQ4sSttnjxdYIEcYELMHjZwlgE5SCY+/lTRTxxguMFP7HK
Pbm4TyJU9o1kncIhA4aG0YemkV9VaXZThslDOIwsPGw+2YzusdENm/hNaUc0YrD6NDd9O9yzjw3A
CTk+CSY0VEsLjmFZbZcE+nZ5Z5Q0Fmr22TAN8/tRRM5LiEQdJkNtgDo1B3/pzW0OYFqZmWZI07nF
XyY8KRVAgQz7IyZDDgYc8RRWQTter6tAE+WnnMYeRMrIW2KLMVbSen+mIqJH6dko1QNT6H0N8l1Y
ZQGSDorNBGgbOzXrzdDUTRyuA8U26wv9T7kzhgJvUZzavsIcZVYdyEaVcCljreTQj4ws5bOUou44
1NJtg98ptqwne5bpuYd5dkswgtHmQc1X2gHCgSIK40mCuEz/gHII0oh91qgukiN8uHJxNw8rUhMk
L82djdx3d0Wb0erQpo2CCJfZAd+eJfqI5hI7JjJP/CWLH/BHa24TlcM2T2r5YocRrURJe2qc6l7E
RP8MTcyWU2hPCfDCRV86Ivl0eS+UunJbgmEXav6B3BW9F5bLXS6ddQmUD8fdScukM6IClB9Te8Zs
TV2CPRzinYTM0EX6aOL0yX6loH/MpedRn/daxXZvJFHVVR2mHvlHG8XEoiB/zsrsWgui4zB8yGy+
zBqFEPKGixBVTeo4/8lFm1i52gUOaxN8Hd3oF6HatN9KDfA0TJEEclI61xcxR4DFIhAwWbFG8FSm
TR2JDBsHXxk4qRLxOZmTbW6dpcw6RimkZgO2mBEObwnqoe1c2xOHeUih4oSB4I3qIDuRnihP6MKZ
OtgbdhQlOIrYp/Ohn3MB5JHQwc42d1ZRgKKnuQy4nnAjr1epZDPdHgVNOgwH4tOsdGlj6LByNPHK
2F7Tn1S+lc5u3NRKkeJrsu0XznAqtkSxe2TT7UIJsvK0GryzQWwdJI+sDv15SNhSUZRvtJIQzKwu
QQfRG3UyPfSVjBHbQLzaCgrfhukwP4fhfMY2aDFnF8epVkSQDehTkZrsdKv7FSkpZa7sl15hda/5
j9jC1HyzSQ4DkhjmgYBc5c+ZcB2HIB1VSf1wRhpqJ+Kpr9IHDKTYgcYUk8H4NPNtVNG/z4Q1GT28
d3QofiyrXmxaZaCX5cp5kjnUBUnWWZHeo8g0wdrcOIQL3IWOA0pgjbvViodMnzDsL3G+FZUVQR7O
vtWYLo9sVo9hOO2QTbwNtN83XcZA5DTdx5LGO1bSsrVYOyKa6XdX1S8aVc+LCBjKeX+qtpswGp4t
ZTp1sx0Ga9wRLW1yM8mZdYck/zBnTWXkVEl2kL9Ds2RFy9qf9a39KMxtLDQzqFLYt3NzdhySKVAg
QZ2PBpAAZe2Oldpt7az7hpAJTG5mBZzLVnMZGv2YWIbjF30WNJaE801RH/p+h8Ulo1EIqx4T5guN
KSj7EuvPhkQLvVJT8Ix16xZMnjoVDTeZinfTBi1WrdOSHU+M+84hZR53CYne1oXofIkZ05jYT9am
ucY+dT+04kgV0xBeYfTdCOp05ezkh0hB1zrR2R5pdlHR1F1TcMDx0owMaUdq8dG0GioduvMA4NJA
fNF9I+1iE5WvnAVz7rezpnWoeUwY76q0rRIWm4ryvMjSdxtN+qGrYW7LTnZv39iPCkmlAJlsCAGp
Sb0zejC1HxNe312VLpcI3gWRMV44xdMZwg6nCDuuLmvR2xEQMJsES8jNKVwKcap6aIm2hpI6sSNy
ncyeyJaueiHJXn41O+O+1YzPysheo0IJt3pKBgyjmrDuDQqsYAKy9Ig0CvrDwoKzKnvjZJJDvsnI
ZaDMRDCpJSoioO39VL9k3TLtw9WsIBvNZ9UJsgFqzR3C4a6vtZ6BgSVmRdaWW7dS67c9uNLI2MY9
Esm5g0zQ4PcopfwczlK2V0g8uFWs9CaPeoIekpb4lkW+pXBADRuLZVt5KUhWol6GZtfrCuDeZMQN
QYXe7bIMTNkIu4U/N1WSht9xQYttamo/NZ2tZIb5NqS/BDQMnGszjR7Fke1khGdJipizViiiLdLz
PJsPShVq9zrMcWds9e0UKQ/kPmk7chwilqYQiQ0TZxMSeUFj/6DYzkmy1NCTJ+VJoUJo6GIJiAqA
0Iag+QCP4yOtKTvOrZ4HMIJoHmbwgBXBrqVffHCpPed7TbDEWs125OQZ4mXshXb/0ZG1u40ZaUpT
Kry5pUIWxv0200gUV3IdzRpwQzjkTrdHB0ICufmeI6kg+KOUAC5YLag52kBcmpnD5LuuIUIsHBV3
GfIPYTTKLWQsfIKfoWxkz3mYXzCLfBq5SaxDIVGMBS/SEhbcOMEQj/c5hwKK2r71pOvuV/JCy/zu
2/5FagYHOkgZhFZc0DJVjW3DvCzX7bcZFSxMHatjH1jfjr3KTCkOY1UTy9hEe8YpdlNl/DKmgEky
DWlf4YTbad1xfid2X571JHmrK+blgnJ1IuG8zrvsUHBQ7zRbP8gok/Zaw9p6rEi1bnFMs3yao+Vd
YzM8WbRd6zTz5YouRtK/hmoLYDfr3zq1DXE/0DVhhfwztnW+zTpIRk7fd56TULRrShbIwzhjwraC
QuJ4XcahQ3QLOE9u+bAqJJ4oSQgjQxRvC+sIgMW1Kn2hOiy/gDQaPUuIRzmCr9KsZWK9SmpvIBep
SJw+6DtzpuZkaJ4RD9jsGJxECvF6NkoZOHr8hCuvcNVKRzurQuppF4nQtJiRDy1J40fa/NH2xa8+
m2qEUtYd3iB9azqLEeT0HYgZrp8JTmS+XMrnYeR30zXCv3KrOgu5ocarLpNr1+OjLMSya7w1azzX
uKUBep25tKj2sRNNfFE9PjrFVHCWY3a4XroaP/8ft6lXq8SfB87rK/x5mZqlEO73uC+PSlo2pGbw
LtfH1I2J0O56nTq+DSV89aNer4dZzV3X68kcc9f1Cf9x8c/r/74H9HWn2vv/81P8/pC/35H5rlv8
/7wF+GHqWQ2ul6PZAiO+vsz13X9/kOu7qbFZFbs/b1xLGUuI60Ph8y/t79/v94tfb/3zKtdLsjW1
nA8cpHtHvEerP9QuMPeXq833L1/W1Rj212321R72x7uVXk3Jfx55vXQ1tPy5rcOdPK025evtv1/h
eu/vJ1/f4a/n/XXVWC3Sy2qWVq6+aaINFdYN0e2fD9Koq+n6+lr/cfG3j+3Pq5WraVudjKeMVClc
xJk8B/Yg33IWYkJe/6SrmTy+uuH/+7Y/D7leKnvrBkKiE/x1+/X519uuL/LnKsDwnr0P5IfrvX/u
+PNmf267PiS/mnL/6bWut/31MterZHxA0uuMNaGG3su/v8bvr3u9fn27cqjTxf3rZX4/6J9e9vqc
bHEOTjeAI6xMLLYlyzIASILdF1etFeUA9wtywX9flaceOMNfd49ykK5eY2etuFz5D+uTrs+8/vnr
NrkS4QZqr0Huwb/e4a+3+fPcv97qnx6nXIERf14LfWFzwHZ2vfn6BP034+Hfn+r6ov9x/19v8o93
k91V7+Z08P/xJ/inz/WPL3N94J/Pen3M9bYYBZk/WtrPkAy6i84XGeHVKlaOPa0P0hxAcQCHSoLf
w8WoPUtGh6P5FKv103U0qCjhHeIUm6KuZVbMDE71ofDVFQCC8lUE5goFcdaACCghRN5XW7q/7XFe
ESLGeolqXauzxTZrX6ywEb4zpDNKZzIcEjkESOJAJskglDQrqsRcoSVkmtBGhGOCeiEK6lDcdkp1
MlbUSTiwZu6gn8xQUHRoKNmKRVkR0D1U9rUGCDgwn2dPtsHKlSrZj4Uif0MheFRqJwviBlFEMVWI
i1oo8UqY+GrBKinKTkXVEHaVyBXumTq+IRuuOEVrH6aCODjOxblQ0ALQxDY8xywRBLAUpote+3rW
h5e6GfYTUCw86ot80W1T3S0jn8xkuzpZLyxN2Nr0mYKEnYWOSo45CTjrSoweuCjY6vObehV7FXZ6
t0ApTZeej0ToeU8vl3oMphaE/suTphNqW9cnVLrgtTr9rRmbA7ETOfB4kfgGczsrlJs4oiOVxpTd
2LFXXgc1Nh5uqEqwx0gpA0oyPMQoVTayRheA2NAkGBt+O6PXdqFNuE1ED3Gp1RFopQ0+lY15Bz4x
E9OvzuKHsYXzRk+d9qhwgLsT+0Q+jxuWqXxQ6nra0ju7UYUcI3oCKjK38UsjfqUhC0hZZkUwLYaN
k3hjEUm061Xa3wRzkMcI/nHUKafXHUx61sbPrCWnoGvkys377ttK7orV+4cukOealJK3mjTP96oU
oWoZJVbm+QLkL3vvCKzyad8Xu1qiQFAPMXliizJu9T4PbDQavkpCgRuha9xl9mUi+mFnd3zoafVF
RlgBDjIhf5RXtNhyXHqQ2saObJm2AedSr7Kzj6VffQjQtp1O6xGkpmZ/yuPlhxY2y2QiprxGf+8l
KzxX6vDVFOrkqpx+LjJAAYwBqVwcW7WrywSqhbhraFOMXos3BCP85OXItzQdj/aSyeide4KcKcjS
w1H7lzDJEPObUJ9KhFdzAerY5r1MlGRe2UPNhJw/H9rBQEcnBUXUhZd55Qw2oBJz4BmRHH3MQgp6
G5rdqLAuU7QT9YT4GJdYuRxyelblazXF1LWn5dVpZhn1yU6RfiyHhAI10ZK9psiF66TyZelDmyzk
3Atj8TgrNv4052awWX1XUM6DTLSbRsq+skYBqtGwMKbwWAfSmr7DCW2kRYhLqhwIDiiphUjVzcIp
7Y79SFFcUW6Jz+n9gu7rIH8YDYhqZ7ZIdm0fuqx5Qkyfk2zj+KZTvym9ONNDK1wIg0Hei+dKDjVX
7wC6kRFCKk8m2G8ok7xxoipEPkW7I7XinaFLMutk5d5M9WdCmBsd21qes0cidFb2yhTkgK1EwFiG
naIhuMzz+SVyxAdhlS1d4+o7XV4Xsg2QqcVfchLTu1ef7CZ+ErgPjmUC3X08Okogm8L56CfYpZSr
phkxXlqxIDdD9VeZo6eWzbd0NM7oMl9E7tyQThq5hTKeNBn9Hbyr1BdIWvq6u4F73FOamrdZHJN1
Tgr5bv40xVaE+WNWDu8ESdAX6uc7PSX/asAzaFJJxCTB2K3TCGugbynlQIG1HT2ywXS3rQbUcemH
4EeCGYEQBpvFvp6wYGHTatyePWIMa9Cy8Pt01VGrg7YwwgtqlN4fQwiGawvZnApPKwmrKSUqDnn+
OkZD7ilOTlYLse4ELRQvtaFortHPXj5lCWng4+KZrUxBhgBJGZW930n5s5mqFzGtxekXYdL1bUjp
MzsEEYn6TTAn7lP1q2s0qhwtKnfZgH5iFThmBpZrRZi5wHFBWUNG3MRz9Po/7J3HkuRKtl3/hXO0
AXCHGnASWqeKlBNYSmjlcMivfytutz2jkQMa55xc66quzKpEAI4j9l4bjt9iLNB1DlP1ZKbNpWnJ
dCunU90x6GwZWNkD/+DY3gQt1jtT2wo6hstc06zv2FstksqVK+FF9K3RuK9I3eUTKTO33qAXYTyq
XfLQrb1iq+61HuahvLoUGYMt4e2bxv1sk3pdjfI+9nM4pGa+iy2PJMBQ61U3hOg//OGg2axHbilX
DW9dwgFSdO1Dn61cg90N4j4S4ZxyXIXC+PYbFnxhP25FItgMDGiUPHfL1vsqrXnr6UJuyV0A7zCc
s7h8LkdzI60cIXqMPGRq8vfE4TYzqrfArNIDyPYYtFjdPKIBvhZO/jLNOl9J1V5jNX9Xt0iFCl0N
o+HCbTZuNJ7BgUJmZ8LfImW1XPdc1choqpZNasVSxpXtPgtRqCTudkgM3CUo1d7Z2n8EUX516+40
EoScmgMC13zXyvw9G7knUk1mGMTHhehP8YyIaMLnZiqGWllt3xMnvRKK5xO8kkPO+E3I1+fs+pLB
RWJfTZAWnY9Jjx9Ry07Qy5GE+kDsdcLGt8i+By95Fs343jfzb8qSto/Edu6TfSeLK/tVNnJm9Vjj
Ku0Sg+14BkCX6/EkZwQp1ZyQMmCJblVgeJVB9Nn67T7qsOUw3VyXfoH0Q5OuLtt5pXnDLjpCc5Yl
SEretDxLpOo1pVkSX4RHSJcPWURcgIUwYo0paju6wf69aMnphTm6r0bW9JjUgD5NsoLgx7vZsI9N
3tEvhwja4RTubjrqpg7LRe1lR+18mwXGI3N46/hHAWV/TeqsWZhT/hIo48jJ95SosF50nceljy5W
TZng2FudDruxIrt61zJCbrksHBJIJRIsV4uBNSH+fBaDnUfmrn9TL+h2bbbkYo3BKauqp7wjiIal
ECYVnt7BD3/zfDxU2UBy7aheUYWc7EDfd36+9LrhodbRh1MgJugIll+mQ/7uBQH6A8yey3ZmqCUk
s+GZeyMD0kicAmWDsgYqGoiewjzxSG4lHIB9gDO5Ki54A1DbYAbCM8Pj0r26mrHcnPvjoo2quzxl
QILLh6sJa2chiuhauflvfTOuFDofkF53zwmD+J2K2aog6PFwLeAxQHdeRv0R6RaYvC78wAaz4sgl
rrogOKjtz0IFZ13V2aqBEGPkCZ4vVuvEWExs7l+LDHWqH0HSETMAnl5wkT0uo+dhGilQWa0624Mk
ioedOQub1eIJPXXNPYeYCQ31wmlV8kiuhQ5dfeUFRyX5EPyYY9edrEkvoSU4Oz/UV0NOdHNB94Hm
dzFNRoJdtvtQbbCJep+tRkL+SYBkLmdIo9iK5FXVrJDN8/BQhDVoApuI9Rm7PgSpRbYjFsLf+3P+
6lHU17zBu75GB05tPA08npB5yjQ5SfxYfTTcjUHK7dIkjxbHz6rteNbCMGNN2JyipPqDYMF43GJd
nolnaMwXBCdf1ogqhQQqSm9MQmHiE5tWngm0OroUixFDtj6ILpQgi1Q5ZzvJXqi1X3xX1EsnIl9r
tsdvplIsW/x+vPgBrxp3WmV+9xnVBHd77oMRwQ6q3AbpdsPTMSxdxezW6Qu2TS6sY+lTg7m53KRR
8tdvAqmPTmWpBXt3AqDG4dmphrVlA1CfCoN3q0cf7Hb3mExZ9hrZvWA2zs71i5EYOT8ZrU0zs8Wc
436LLle07LctvyQ8IfqiUyZaK2uQvVps/D1uGuPPDu3PpMr2oct2kHjiYy0vRW3KZRAjJs4LClHS
eBDcZf4SqPkynZ2z6oJrYXS/rHZEIE/JGK6RvK8mnNILrEZraEr3aS8lIpLmfVTpoSvnx1kA9unr
j0YaqFUDRGNmFT/XEsnoWIfP/oCAtjEJk84w5aOVxQDuo+UwQQggTmG9AkAXeHJSOp9pV8SLfpjg
hLv2RorpapuYl1KewJgrnMmEDErH+HUQlKxyAhHoEWPLRQkyfszjgb3Pc+7xlBbF0KwLi+tE3NEl
GovzhJX51iTZlGPtuc2cVwPGgMRGhly1f7Pbo2FtXHNkDeCQa1zJTS9pxzikQPebPj7Q6cW/eXcH
yDJZxsFmiKOI2/c+Fl+2a0yb0O6fzClcT9oiIy7KibVXVIROwN1fGVOwpjCJeEIyCirBywJJX5WJ
P8G6YuGO3S9L7X/OTfjqjr2cbPMhQV2/iBtvlQXs7o2Au8Rz7E+AKL8J+yWsgsCQ7WHXTzYRAbb1
2DjQx2srQFQssM4BqL59wTqBur9CgLUjK5LFuD0tLUSRntX71AGwka0ACQ/ijrfUasgh0MTrcrdV
iP6IEn5O8/Icmy5ZtM2KYO1uNeiAHTwAVwITb5a/dAWlab4wCnir5c+EJKkuiP5kYYVPrO0evHJ4
99rhOyn0bmap7drWB/pOZ1WLgXD6uVmEo8LWNw8sBLh5avnUZ95DxzIUFFpx7nEsGewoF1UavKcO
+hP0T9dQP3bSZBFK674olZ+z6gtXLJXOuSNPEugn+TuEv8wjybqmd1fTdfSAJVYxWwFSsJ7t3ng2
g67cRPH0iMMNGtjoPZB0zSI8DQHqz29+QF4j8O7aLrxFyR55qXVKgU2B6Xr4klIiXKbBOSAbWxBV
tIU2iX4I13P+3OAAPZhpuOOeXKo6FusxJc0BuR1/1E7KtWG7TJ5vgDhE7i0+vygBnEbCg02+2NCY
b0aeH3zVkWs2TlsoZ5uqzzG9NF6HpEp/xyDXJ0fsqS/whFNgkP3uUFXSfQ13Zranknb2xk150ifQ
86ve5a9x19T7Br6P4K1sBBo8P/0hsPwt1vF6mjAkE44ilmlgI7qaXiuZ5OvQ3uZgSBZlX5KNhKuF
WDyKvu4tK9mwh2w7V2HKpxa4Ci1MMOB2hCwfeNCZtulNfOVmzyOpXQunQtBaD5QcvatJVmvrBUuA
EpFQcJDVTx16JCbF9UVH8UYQKoTpdTzWmf0FCGIHVbajaUOP3OjvZJieAY9XG6MKAnCrt5eI4dEb
BjxKw9BeymkT5LhVpyRC66kbNl8Rq9CKSOGG4KicVIYUk90qBzdLfNhPFeYn00PTRAvm0NY79QIS
7y4eK73wqbMXqrJ/BoGpI3+22F2TWUhmLWoWbx6ZnwTFPhP1T8UOaONV+U+aY/Ud+mHT2PFljhCq
Nvxn2d729+Z8p+Jg592PvE15FC84lT8TO9zYTv8HkuUSEkwCerQ9W55aF733EljjcVIGSo6GLr4S
6q5XEl0Z2z+P7VUWEDP4bwjndMoRXa7zpCQEEgGjy7J5UdfDC88oahCrRuQySHetomnL1y0KAh5X
WRrvrdx8xoNqkAUhty/SRjsyNOGDjn+C8bXxxSv6matXdFSbUFccdBbLNiRyClEHiiS0lLCiBAUv
zyaaXVhMjXI34t10bfwf4mWE+scFVY8VF29RDuLByDNwylK89XA/rGggJxWtFp9MEJ2wEFyj2d1Z
N92bjOKWUnhBBeByZ/Fx2GjOmk4UzOFwPfb2fRBHD/UvB28YIeZrxGmM+4dc0qm5yka3A4gdLctb
rFp7MdnVxcmH64hOYTPFyX3q9Sew2wZQ/fwiWcOuaAJPAzbvcRJP1idS6k8P5zLhtRedOS9e7D7Z
brnCn3+OA8DYGgtKPh1axdMSYZ32x10rzLdOO1+GhySEn2uPqWqDG5dhTMr735sTsTDtft90l6xx
zy0HQCCTYqm09R7emlffiE4znM3Gqk6ZDXbe6NvvuhlvWoGXvGvQMsTItQaAOqZJPAB5JWeLKqYj
YWU3gxJHWUI8SEgOm+wfaiIh4QM49DTdk5eTmVG47ZIlBTUVUnvSphj2pMQ3ySIFywVsDHEnMYxp
9R2TS5k62UHhLTYz5yf2FXMqpeqVzK1oQ/aaPdWXzCUPXDX5vu5H/CRmvW4q5zOzWvizbGIDh5Th
DP9tqsVXHJYPKnHW/BOOXXznQUNo5+FUEq1C4iTSjQT8xSAeQ23gzgj/5tK42jfPGo6dq5F99Ggc
nNleGpFZU3PZaDsL4qu09e11em8HyRNEHOKMyuxHh7eLHecfk9W/ZiVWlVLgNG4rfuZkuEzZcK7S
5AkLxSclxKd5kzl7Vb9x6umjq6Nh4Zu8yI0iyJbxXMnlbHvImyFsM6kctyNH5kpMjGbNxD6gWmea
EH8EWIJuO9VTkUdHVNCPhT+QrWga73M0nMwmOMRBebY5woGibDXkRhbXNqoagiaG5C3JlVz+NU79
7Yj8K6zrkAK+eiiMZoGEjcPFxR0TYv5wG+DZwzrE9uoy0cszqz4KQmcRQy5KDw1JifplGrAwxVb4
mqaoYp0O8ss8eMdkJueTGFTScqto6zblsDSXmuiihecl2WaOvGNelZ+ubD6Qjt/1RUhoH/cpT8gr
bgdvbXSroKzOSedHW1ulS2/oorVnlEuRzhcjvBGQ+3nbOGLtdJB+eOWRDZkvfZunCxVlv3PIPsCN
hUfbx2J3+6FqETwCdYxumCa6cio67uLyLPIXCDKrOK/uVazf4h7t6+0WnCfiEEvKo03kcqMwy79g
9yP5bn4LPX1hcnsXtqFJl2APnE7WmgSIYy6LJx3b7wWpuDR6MWXtUG/9YF7HUvNiLJMn1Au8h02G
MgyP6x3d2JOeirdap990v9fB13rv4QcRcLJXEATenPqk6vCd8qDbxzElSsig/mSAqFPoqJaI7TNQ
TPZOGZKxXjoJSoYmOhWTcaq82rjQa76OBbPdufM2qoZ0htJioKdHiIOhhsm4zLNdqc5lZbAg4BvA
sDK+6XsJnu2vkszK3Tgbl5qufB8V4OVwix36ZKBpNNRGTK1BPByi+3oCv94W1sHI0TI3cxOxifBo
1PzY3BahRRRL0Owdw0eOPwX+EgdY8WhMLZoayBzbf375798Li13Kc8n6ZuXlSYYWuLZ5V2mHNr6o
tnnsr6JyfPNlcmbx021cD09VExBO6hUZjgPvw2WObGGgXniiM3b8PJvZolDtZMikzyqWtDYvc67a
bU+FrgbeYb1iAJnop3qsPjsNAioBHA63ddhLqw+2XvjneWTkTDmroYa58dw25Jrh2ET6mr8Tcayx
MFHau4P1ixuYh4YKuwjDL5GShsKIyF9BVZIBFvnYRIKlXI4lvzngHLkNzw1Em2Suhd53HNiYXyRB
4xzCYRfuxZycTMnESgf2a5BdOqQIeITPze2vS24bGOFaDQLRjyHwX3wJEcMvdxL/zbKf0tNsuo/E
E9UpGAaUNU9lhMMdI9Ne1ZKRpneHh3GhPP9HjY7HyxCSl5M/pLfVQWAUjA1HdZRmNOCCEDwRQTmt
O1Mfuh7dYxM146KakKwhdOOxFvuyl7+B6dC9wU9BJ95kMZNQN+wWlle33FnCW9gTxjsQUjD++7ex
aCmHxhRboyj+hmRuzzrT24jxNlkWNXOwgBfsBIQFV9U6iM23ZPLOQfSHCgpmorp5EWg468QvOR7T
p2J4CQW2lN6nR4sj5LEV1u9RV6iEK5QZQUrv7CHLgyGzTRPTes0CTutMA6nLGLFAg3K2VnKUHdMX
t5cXeuyraxavbeGT/qcwGPQWCIrIgBXm29vkJoVLUWTyIUY07eRAMjlkSIVOk7Enxt85Z1eCpbkm
c2I23MvoZNkWZRBfZR8Fu7CN6bufM4bEYmBUCad5xLvBV7U3xpse6eEMAWEJ6Psyc11rTZbY1cor
ClXR4CyG9LMQDKyc+ofQ4nsVlGRlTzd3UY5nxL5F8eoO6Q6LqXZm+OR52WfHkI+3TWVgNmVillcx
iQf9rYC23x0X/yvTyoh031HdmwWapcFG3nZbPYUfDRMWjEsEB8f6hHEA0yCGyiiHpkcx8hCCeQEy
x7CzM41g219644agKbp6HZSOouZn7eH2g7/vGiZ+ydwN7Mu4YQIRZTA41ArxHPA7lXUPTcESqHVa
PpqhOjKXP0cOXIWOuc2YI0ceGGtSS9X7tMdCQze1jRsJdqBLzLNm7Y6jlEPMsz08Nsm5lOZdUEux
lWZHsulU7ecmxaCRlevYJu9xjng5RJFsjwPz9szH0pBm44tb4gM19TNbMz7/kkDpmYlsmLTpIa8Y
q9O3Fhhf3aMS/aY0hVoOTZmctMf+lOCkBNjAaBwVdzEMMGCBGrknDcRbEJRrgshvqkvtHOd+72Sc
pHlSvZTuLHZ4zog4lNV0kO1tJ6RMY9FZxH0NXqaoa3NnUXWM1WTMbUFwp31k31hoHjTaLNd5KXJs
Y2R+hqQxLUsbSoQz1PhmeUTb2r89knfkyN3C+HiERa6cpZRSoKJrTvhrX7XLtQ0tTWJ1kqGh4bFf
FeMLsQDdonH4K+0Mg9kYuRxrrGRcv391AsdCCl6cfIaSx6h6MBmhcEex6OZTWccZeVkCJMI65O+2
aoIoG45Q61Zleex61q6PEjyN+p2kcScLtTDWdifLLctiETvlJkCGGcc9f1/zabpSPxZ2uO7T6RUc
w6nuvR5qAmmyBeZLUDusiGYAAmMy84eIhSJNi7FO9FULt1t5fneI2KEyOAzsQAGwYGzu1j+3tOUl
7oT7/ubU9UP/JY97f4dPqV9HTV0vNBrUld00O9K+Vcmd7IS4pniQILPUZzlpjhuw73vPxtlJWeFw
z8na+hkj59O0//px/unK5gG88dpxmnuCSM1Dm2Asb8NPtHt8tbRdDN3XELLUaqw5MsnBuLjG0F8G
dswu/qk07tdtbLwHSvpIFZRJOF2GpEAa3jqf/e84k+x0WHstUcZSa8zUIhMVK33t1q44K4txyla8
tvepCCfCNwicTGh9ZNlRzEbVuDFqY5vXyZM2CLNS/r0tDQpDc3oh4m03tyZT4VE9656NiDvgu4vK
FgxQAF5nzGf+9dE5bvV77rIiE392n9z7dPs0wbwV+358lTbtQIdfbREHBjX7TlVOfBdVuBIqwdqA
WmVo0fNW/TvwCDTd4Tnrsn4hu5/BZ6Bfp4zg+8i4aoYClZ0TwWWXLsMP8dwTVc9bThdrtCCfBq27
ir0Jclgi9wWJo4asgdA40G28uSbkLWB+bfX0fFDjGP7X5a8phi/dm1Qs7rCzOHu2WVnB+sy/cJSH
fC3mEnJtUBB66pGfiMA6B1+Rqp18GwswnnOzyox0V5iwhVQo7ps2SA8VuuSlaOAj4QWc6uDIfVQu
rQavTayH4VJjzZIKIcsIOivuPqepuuMNm1IF30KpCZBVVYkOpN5MadWecJYx9Q/S+t6c65+0RQui
4/TJJhllGTeMXuOKiM64YXCCga67K91lUhjfzNqHDyPasX1Fxm7IS9+yZpvH8tvz4IN6ktZItRfC
ZfhULHPeRlDt7pLbfxymb4URkB9/+xU+le/eYfJQZy4/betfAReMuwKB+CJDAsGAKNv4RgBZUPXT
qm44h8PauqYdUXBJYr62dTysLNv2lpHY+S6eMTkHr1ESA5VRzLSrtoDYH9LIFMNMLbRQY9XsyXC9
9l49b20MSOsemNKYQTTmkMNhrfJmy8ODi9jHoqRJlsdjMLKQMThjXVT2dF5kCQrVdpe+9h/zkgta
zvhVa0tddKBrkk9BUvL1COANzXqjGdI7FU4M+Rkz4ij8GjoLJqnHWp5ckxfhNh7qjo+6KcNtPGKw
rkCXKe+uYCO2wsKOnBjlfFgbm54Vq5UbJHcDLUsxbYVujzUcULTqyCouGuBh4QUo2Tly6VVoy9DB
Eig5GBnzGAs9dFDXFDnjL0cuMDbPv7eEemi6jDGMC4ljYv8peS9FuaYTwJsZ9vdpiGs8cYgc1iXZ
70YO/q2x/D/P6fEe6pdRozSTinLDm1DYthPns5h/5OjvlIDOmv55BHit5yL/bkZIGqanqf0MVP/l
FB0HUT+rDDGF5uay2+uYtcdAofDBp7lGZ/5sZXANvEB+y17hkxcWaLnAho1ueyebGPac/cu6j9x9
gOTnUKfjszVj4YtuIep5xQXw5A/cgG0XG4T7QvQdQ0IIhjS/Qohgb+rh5EdGjpJuuusF2wOHQO34
HgUKp8oyHOZ1Z+uV0asz4LF8iyxjP/XhXd2yIPaYRWTWiFTH43tig3ol1PZXzeNZgjegSl3FYXzE
kEx8tOsaCILaTSbxaWW36ow9yp2bxli6sxbDZi92jaP3FsSkrhifjGm2zh1aILt2eA0kO7gUDsW7
+LUzAc4YVoRR6Zk5V8bLgOtmN+R8I3pSfnzU7NKYuX3aUusT+k9Oe3/aGFoHqxaOciBj7pbkgUhp
axlx1ldq20pr7xKXtMgAJK9zq/7IXXJDwxG7km38Rk73mcnsS0NU5u63t0PD50J44BImTrZx5xZc
LUPINC3WhpGyQRP4+ewKJIjExcaEgY2tw2Xu0SwjfOKEPaQ6febzf/S+FH7JVcS8gDEtQ/82MPEd
0lY50e/Yjo+t7f3WuX71p/aJLQQU0tQgit3T7J1xlzUh7YC0buod9qgGnmtXgjcy48BfdMXc0PKb
bJ29UBzrxvqywgHMUolO7LbNKnWE8CX3gYWV9b4f3WOvDpOYth5PUIl6r+DgDl3jTXTJn7JxYsOy
HrcVoOYhxD2vfkuvfQ3qiGl0Wd01cmOFvDk503P4dbtC9ucRoATe2YHlybrzEyR1pqw3EYVqU3v5
2rnZXDh8fjz7l4Wmv47n4DwiSVuVlvzOi+gBs3B8gCF0GJ35H0P5uQYQRuFenG5pm1nZFFs9OeYa
2ZxDdQGxsXS31jBGp1bXzSZqm0d8YGvimnn8M3lQNKWRbgyM8qAHiqDRnPAYydLfGOIapgW9FyVR
qqTPr6XLFIfylibMjdbGNGCBiIMjk43l2BIg4DuJtR698hrX6l4QPj4CdeCfkawGfLQrn2n5UjHz
cwHmLhrW5ctkgqHnieyUus1DBOt2YY81G6uRJcZYpAyr8m2jDQAl9Z2eTQtqc7/BNQFeLaMoq9td
VYL66JgJJyXkHU06qR/P5wR+9TKMm3Jt1voQ+ek+jEyE6iiOLACM5Ocar+TYv+Ujfpe+pQTQERw4
in4AED8RC70mBawQREayMib709XNnTT1rgjyaa0t6t1c4w6hrjaWZV7B2h7udSS+anmMBKfmmAwe
67C/AI1DRXAh1p3g15v0J8Mv2fgvbFC2YxmxK8mOgqY0jigjxsi+89LxLh6QVA8dag9rX0d5sbEY
D7iFez/amOEYT6lt3ZgHuDKgzZT92o7wbhoGpk4BZkX36TIo3Us5i6dQpI+SM2Xje902I3Q1qK1D
yJtc+umyI1Pu4IJMSlOmkVjgUiwSdjOKFTJKfuVHFDs1upgWnrGpi31SgarurY2nNVUJw8aApJdF
beQnOaqfMO1/spZdRTovrOYxb7qOh2bCClO9obv/SUbnt+urdQjpXJh5vTWNkX3ZBMiwoWt34y9G
sizsMZAxPDPuRDVfY8d7Sb1xZ9pijymzWRnaPiWDccPLotHpeCE6LV7b0x9a6nVj1rwwWrXsA7lx
Gt6w5vCFZP0+z76kuAEOsj1D3QcsYTafX/U6hwHRqbPE6mQ9B5VCjRS8xx3SdjadJwNMwgKhHQnO
xXhyCv8JrxUD7sJ/NlV/ItX17h+U//9PPfi/pB7YvKm9fy7VvwNdb0Go/0dM6eFXtb/T/xp98J8v
+0/0gSf+FcDA4/UvhXACJi7/HX3gOf9y2FhLSKI3DSn/x3+CDyRJpK6FKM92Atvz0M/8d/CB8P8V
8N1YReCSJKvA+n8KPsC3zLeqq3yKqnL/8z//h0NEqmN6jm/doheoff3/LaXUblTJZNFRu3Zk8RAz
bpt1Wy6iYIyXqVJMw6IEl53C2N0UrA2UG66MpAC4g4EZY3RzjQK2xxGaS16W2NXbAYnzoNkYq5wp
EySKZZpX6abFH7vwO/dDFmN4BBxwUWimNtY0Cx59d2+ZIMybwK234g15DZ6XtqLrKW60qqJLVghF
i43sWMoLewL1k4jpqfkMrfRL+VX60LJpW8vWu0BhHk6Vyl7sqqmoKwPw520POw/bNYHGhrGJBwMK
V14DN9P64vf5FRLzeXL6dqvGCIXYDWZomi8Bxku6eaLB43H6S3j+e17eDQR5ux6xLhsSAhfw8qYL
QeWOxR3L4fDaESlvDOlHI4KKdzBUacSGdAa62usclQCb0bmbsgM2k9vqChzyWRV0aLZIz6niXG9N
Rep9C/k4G4E2TVVk7FGcXwELeZtGZsXaEVCXZDOvgigttirCHdypYgdg7Z9wenvgO9duPnBAMAWf
Esa5gDIOvRG9RfXM5lkFV+WyT4q9K1LIaQHM8VTEpEbiMwEymmzdWm2KTgKXSYgcJ79Cr2/h8o5F
xrkx4IoEtI92El6hodiSxpPF4Rbw21xELOcSiSejhFXT2h8wBgEF0+52U7rTg+R/3OLXWw1k2M/b
JZ5fFjJjAbKcb84W+ZgL910jJtgKsawGXT1WJjRSo+gFo9leU0ojCCpMeq7bVwwuQe9pSJ3kp1DJ
g5TfwyuAUdxp77WeOKS5HCqAot6OBH33EliBeuGU50OJ95Pm3ylE5aOOk7u5m1/K+JYIB0QCvjNd
FWrbJ81icEjCszV77okR6mkYrGojJ3tANhCigGNyDm5xONjZuDaoNHgfcXn74tn2xsdAscHFRy/o
OsntYyotepLO54FHo+amSyxxQvaVrEW4y9B7rzrnUMXziz1yq+H63HIPjxsC2jAc8sKbIfcUqV5H
c7MXMZqfMfBpYIsZofZyKi1SbOFUr+yqRe8JPsAdhHEHv/6tnO8q6bORahI6IQ2h18HC57CSH0bm
tlmA+aJB+bmO++HLRYCSWv1TZ7w6FgoUPtT5IKF5AshGjKBS/zRqLlI2x2/QfNE4DbCR1ESbA288
XRd2tY3RdLwg5dt4ESHd1B4lukU+AvZkDnpc9XRzJp/8G3jFhChmhal6sEPgvagetjRuD9U/kg07
ZNuLInzhFRpsRp5BWqI3VCCwtiH62wBykZUwa67CSmyDxl0ONTdPsUaMNC4NG7yHKuqTQXBL3Mf+
ErxVAMweI6eGJlaz5xVzvkLO9GFp54HhP3B3lT/dRkmYLyxa9/sJIRf4jLJ98hm0e5NCBeL1TPi6
iSKLj3RlkqDkVry4U59AlMHhj1HlOhsCXYJtiNhgHodrHuVsZUesBGEet0C+wJmOrUBO0JfbWtYP
KA4ZCd8CM/si/0r62CWnI/2pIrwabCyuGa67Rejg2phNPt5UDbSlc86gDxUWiEWyJhyx7A1E7/IP
Q0SyCQc+ZxZz4LUAFHo0qA7xnqdJEw1Re8x4fK9/It0F2r+4eWoVC8288l8MBl5AZq35gbHxMBi/
mZnd0Ej+yjL6vSiYnMRta65JQ4ya6teH+oSw1TnaJmlScfJlkD8FAgr1KTLgvYsXaGFX2ZdqySwc
os3QJyxOPVaspkbi4tQ8QMrO7ioNdEPGIc/pWFTERoLsSsZjrrxi7d7+0Bj5lLFluYvmAndHQ3xH
5lgsDZhXOgP0sXTXAzL/sIXdIpHuBK4NbOJ5VFx9BHYbrNonsnwUo/u1sS/DQHPGSZ/FUNOdMyu4
+EUTIXzBtSmrOtx0pYdAK0HTB8m5hYIT/aYG68zudqgmP1Hcn6mR+yU0I2gpVrXGcaPXpVFMq8FN
AEmNcqt7qsAs6ji2DObUZRWB1WZQ7ZaOs3ET/y/xDPvkVna/nUv3va1vOj2rtTd0VniqRGheSE7c
Clm0a1Ug/5nc3DqFCYGbnejzTWHr5t6eoPWVubHD3fTASKG+83ojOZV0TXELAmOBeGcVzN7D2Jn9
nqAd4+RHOO4tlT2oFndzylvFqAyGS7dchl5PlwAq+tG5LbLZD/+MhjhEhh2eJyZEW3rrv9lOnVNY
8EOUNm25nTTtuWlhj84ZRxPt0ZYgadwiCYL3xu+ObQUyOwrI252d222wK2INV51pY9GzKZS391bn
MwBP24ucRk36DX8OXQCk7INhMM6IK/dCXEmKb9BkQRx/8bZnfnP7dlgFnkb12Zs3SlrGFBitKShc
eCKbTo10c1XyGMw6O0TduWMxt6U04wcGfdY2imGDhq0fmaRp/vMwzoxA+loTVIZGcaziceX4dDUZ
aGTZj+Siw+txR+s9t6Ng6+bBhbEgQin1YreGtxwC0L7w/RnncNRAqDe4izNkO+OlK815Z7nhty/R
lpQTxnOBBBslDxMWS3q4fh1nUXgpe8U+edSQnF2B1mT0ttIloxPnn17KwPmcbf/Kawh1r2YpNoGC
WnXdiORaliBgsr5fZQ3qAiQJNvFu1h8vZmmhIUu7CXO/212K1NpNLTbORGt7YRXqXQjNjcFpm4X1
qbVggEkfYv08WV/YMxDlBPYJHM8/rzKB5/VgJ/AbawokZ0C2NPI296w8X3mmvS2FGx6AbVeLQaOg
J+gQromxSdL3Fro9SOiRKLkuJhOrvQhQH5shQCQtubjLLGTaMCPzXOX/xd55LDeubFn0X3qOFwAS
dtATEvSkvJ8gSlJVwvuE+/peYL14dftGm+h5R9yrEimKTiDy5Dl7r11Zr5XWJ6tBQ34Ze7Z9GL3b
Zu6aS2nYiI7Mow7StOUkR20Cw4YTw4a5stpk1YH9nGM1WhARGcVaCMDUkbQx4U2ctcnhD6oGWE3Q
EjeW5w8HFkXSa8q4vG1aBsUZCYAPk9d9ebP16GBnvDPsZNu0ifeQF49lN7H1NeP2lBrxcBoqOCnK
PpeszRA/kwc2uWIlUJTviYQQO9ltYz1BJBZjhqusmqFMOnNGlcysEACZTjg8NZ5Anl+L7wQs0GNa
nqex1R/VeExa2T9dvzDXep7GKbkZkLM/WSPdbhbcfo+liamSbuKInEN9VzVMh5DEBrbDPXVWVdxr
Ggs9I5egdGx8TSLmjagLAX0DrcHEhvtg2eETS2J5gz8TKQgMj01kjy70ARNskoU7ziNkBIVp5x4E
MYGXrp7fnRHwCo4mInjUYDxQK+O5z+0n3Z7sJ/SASJuN9v73VThGOcj14jQxlLCjznqCDUxNVpc9
sH2QBe1Qm2QTatNGZKj2VdTRKNX4+BpZCHAHEDB1uPXFJBEVC9B0x+wgQ9RfLWnrgQmX+FLoyL+w
o8c3fg4THbNK787ntD3GM+JYB+fSetDTQEkbr0QNgVw/eGQ0IWacvdW59iLvwcDesbKc/hkUuYvQ
ocGgUhnb0bTuQfPc4ocIYWdqx4poiHUhDblvbWdCC9Q9CULf/bptX+DVuesmPTiFDx1DIYKdyWqD
9hS/ZHJq9pY5pCt0SNGeJQ6byJAxlyqN10FHGB4N9Q6GLuA4Vb45KeNCTbCURL2J5XLXzGRwSBqK
iap35C4W+ZLVaPgHwy+emS+POzpgvAX44xT0HwQ9K4NyAdWLiUCuEPeFVNucZj0qkl4PmI6jhkLt
a3n9JgFat41icqgSCyZ317tP+VhkuEQaAgU6lIg2zfUm9ieo3QsFFNl4buE5y0XLzNexTorPTVfg
45CYcbe0IaG++LUBQGGek4XMRIFYqnE5scKfiBn0jo4H/xGCSQInA+xV/518ICbN76lF4KVxMMOL
BMP95CDHPbmunQTdUqH08KYb030qaAze1nOxsyP7k+K82zBegQkxqmPqD59tWol7TjenpiaTLjUH
sXZggqz8RVnEbmo0CJPKhCn2vWZ26xyqj++mkI0G5nwOHwGnTrGemTvTng4etQmEZpvNsfB+2g6f
DZ3dZN6OJuy3au9p3lbLB2yper4fTT66NNXjiARs603a1kWQprbrHZilMHYOBl7doKGKC+wieYTf
/eZV/EXyNEVKgUJaeNJahb28wJOmXOyzx7Dsz1oTfgDc9oJ4bB/7IsRxMHXfknUXNZoHAh5SUu+a
b17NBhXQBcyRsYJCC1R4H/fuBwZsdrGjqQ64D+aNbck7R+vQoGVA3Txah+vYWQi4mYcTmEKCVydp
iZqJOsdzH8hBcw8t8C8pxUNNbcIyiBCU5AIA5vGvSpZbs50h08TYluqsDKro23UHe9dhYkEfZY77
xLH6vcszxoHG0h0uspm8A/e4HgkgaqyI7W3potr2B5yqKnxOJWMygnwO2I9BsKSDf2pGWom0hako
iULpZ1zJusgC4h2NfdiDKoRdciJ778xsv7sdSvJ0TAGgMjJvoM+5e8JNb4kE0A5tSwCTrmC8OCTN
WMxrGV+4OXlSzm09sunzjfIH5cFX6poYmNk/+ADJRmLdmKoC+2+fZMp8gRKuCQYLy0EGUmwtbYOP
vKW92IVNTh0frtVYc7ogWoAVP89Z5hoCAxK0dElqcJIkXyMAa4d+v4rTnZHmaoN8k9mb27mX2TQv
5H2nZ7v5dBBmnqxIQWv3jnFC0lRhOtFNYULQpDqsDz4cE/bXM6KTQY0BrSX8rSEltVdrezwELlPL
C73VC8J90OmS1nQcGZdQc0XgkgymDIz5BWbn1aQBgJPKfzYsxrkUWD/Rc3/O2giULuI4MfnEBhHz
Y9b32FyrhATf3Nef7PqLdAecXrOCA4uLxpltRkcVT04vil3ZOs2uJ18NotIKlx4fpll/NwvDPwJp
L9FuCHObRizlUi02ydASp8Jq7yRN53XdZO/Q5KoJAJQG/BFXY2B6D5Nqnb2lw0HOGpquVTSiVYnS
FWmNYtUjjlh1FnX2LJvj2G+qGrfa1KK25lROFWbotAlltDKbIO6HDv83G7ys9XczYmjqFAxuZWtc
0joz7m/aibmK0bywcv3qJ16Cn/r3NRYlfJFq0cEzkJCKFtVAn2pEndaWvoAxBQZN063HvEE171qU
5LMeGWtzfM0iJvBIFHeGQQcN3gAFw/zTMgtGcU78EVKAF1pBZN9M1k1X0lcWLOz3SRl+2D3uF6+Q
SCizRfXSgj4Vs/XVsw+HwdmglsPfqUefloFI0CQbPlAaJZpXjtlGtPF27igN2fptylzmQKJvbVc9
dk15cjLI4AalUJBYLT5uw76bR8bGCUNohu3JC2I83l5KA9x+EIfsFG5j6X7Mrt68p7foj7AjEYUT
ZHgJt7P2xei/2LXywxDcAX4RYvIY3RgDTCRfzHdu0XtBL1Ah9uxeHdNhcyCTeevVBdsS2lkbdJSb
YkQ8xY6SYfNM0STQUw6jpm1klnzOEVtmuBGSYiY5FU7nr3OFuY/+Gm20KnyabAzUU0xcxLKLS2rs
3Jq4CVnMdsAhVYCpJ7N4n69bCa8NuVcqxqh+7hpYBmPp+ptBjsdovh9M2jZaiWymRTyJ0XKFuxT6
QFIXa6qJBliBAx2W0gYYC0dRTa5TBy8XBTkNfqrCpYemz41Y5bRqcreo9qWeMexi6d+09cBoMHf6
Q9tZnyCt2N4P+tGK2CMXJrN1Lz+42aNm2G8Nyh+Q+GyJiVGgF2biyqYSn3rYuKMuET/kzqPfpcx/
h95kXl4be2nVT5PnypNK8rtwwo6FyXDJhUf3TWDZbbbQwPtywpQRyq8hU9ExbLNH3JvZyURV0jnD
WfWReSbaVq3R8BOmvbR9ipGmiw/D9yEX8auqe14lW42srU5tPHon5GPReirrYasMdQxDwuAiwBwI
PsbHePY2A8cIpPQCKAVgaI8Ei/+fYBRd3E3/2wTDsHXzf5pgXOK2Xf4jDfI/jTB+/94/Rxie9w+D
WYPhCRqHTDIcwpGHn2337/+m+cY/HMuyBdbKf00vhP0PXdcFvlibR0dWxgylRaIX/fu/Cf0fhssq
7Psme0WHucP/JbbZZEry9+kFAxQAlp5wBB5K3ebF/jW2me1UbZN7lx5AzcV7f+g+lOVQ/fP5Zxsc
Hj02gb6GXjIn4AKFX3GQaMIYRkb6HkPFIjkiA82d7lIGHCffn2/9kEY9mZs/EA2ma2mon+NiYyvJ
yztymoNGIIdffWkW53aqbjOXrZbLZm7bQlEBaYNZcdrRMlabSOtvRPKm0yBMTbxt80jDTm/cbDcs
SSSdYFSPiGy05ckCYHyy7xQlIXPh9oMO1LAaVU1iQsK0mh1JpL5kBD2s89iMFiMwtxjRHcJjeHwk
sQx6OO9pye1GVaU7X29IB2K3vXeM0r9NUvbUrLTFNqGm8LUwu0k1O70bwc6sLQBW5NHEmLQymMxG
Lr+0hsXYyjvx1HUi3nc1YhORsKciIZQ2h4yDzoBQ7Y4IhhJ3Rr7Uc5rK4/xg5cKKCeupzE3DoGXD
xAU5syv1PYJj2HrI32nPthEDjAgrNGtIPGXdxUyxlPpM3e20v0xt1uzLtEJIHw93oFkePRr8KzNJ
00dP/xz78tBHRf+zSZL13Ibvg6VoGBMctiYIRO0mqqqgxiQex/T6SnrbnH/yAOzBCxkQVmAa0xOj
3GnnU4P3SAlWtTYhw8K7GiR2f/KGYbybCcnY4nFcrILYQueaIJOZcbKP+rxsuGPhaWITl80PwTn4
emt6Yjd2Oftkkj7kYXbymM8ckRciQOUOyTCyMQf5aTCgpw0mP8E/W2n+fmrSIya1BbnJi9SFcZwy
Jzq5nqRF2hEOAT791C1fdECwv7+0UZz+5eL1p9fbXW/yX128/iBECwex0jpfL2lI0RASj8A7E0VE
x98e43p/1fUn12/n3PK3tXQe/vY0rMTr6NWo11q0+fHPs/jzVGyOapjtNd3e5RX8t0/v+rvXn1qp
MDY00aFNLb/x5wfXixLhLKkiy0/+8vx+31KbX2yyodA2pxML8r9u+Jdvrze8PszcEvqDO5FYqrxc
R16pn69fWozx5PDBRXeGibgvuQgy+9wPrmFXaH/TrZAjO8+zk/bpX77AfUjPrplxHUbntcyshmxn
rhsHi2RFLDX18H79neu1CmA/uzyTnru0jvbQvtIqKje1yb4roPHa7qf+HFGqx4hzaGpxKBl6rp3D
btDO1+8EgWIbGj4Nk4axO2XueGTXNB8aSqZNh4GmSKkYdGNP3Ig4MwAWuGn4gonMPKOVlqaAWq7I
SXZ15ibLj8zOZIPT9ufQ1SYqT1IsMR7KbV8N1llKxzpfv+syOJstDCcfLUrLDjfUOLCu7WBZwJAP
Mb0Ff65zI7URSqf8XhrGUxN+NT7WliwV+3gYnFOVF84pGhi7GRFxQtbyvpMEKKg/K685RwI3RrJl
OhSiQlzyNZbt6fVW1y/kLxu/LwoPLFk1pG/4gUtOntmPIUR4JPCdkbI1FQxA1N5kD39qTf7HO0AL
mg6IIQXBgsUX+BOkgVjk0bcb1SV305eigove1EO+bWsfG2yZmxtd6QOldjmeXRw5Z0jHHoi08gk4
zXguly9jwmgUuaW/oU8wns3mbuhncco50x8HO7pZglQsh7BC2id6X9LWjMtDNBXROVm+9Eh8j20a
rfWREisTwFhaQiULYASbPm4Ia1mE0KL4cFCsnOdwpw/sWlDfNYsIaaa/acxnOG3zmfi09DBXIZUr
V12vnwdZLx2fZHu9mCxH/vW7z9qCVODRecwOg+ZF25jJDm8Hf4LCHxQT/cpcivv+UHXE++ke2cqM
qJA6N9k59HkmckYQTLFZ2N1jT3cd7JxFH3M2DlM+4NTpHJqSfioAIRDYIjRp7yphv1wPrIaMw6W8
zykAw+xSW2V+mVtmOa01Ncy9uWhpJE1OFsObXp/yS+fD9B3cEqZ9066dluo/TggVkvldozJIzq4X
BiWdcMzrBIiKpMoOijDJNeEKJFcRTnPr2vmuFCJ7BQyb7QWBZeynjb2ZeQVKtgRqWWSn5XFckIvW
cuUUJvjGmwHu9VARKdMJIGbYOsvjgOj4eP3u95V/Ll9/MYHj8M9b/u3m14smfx6cIer2+tCuCY6h
imNnff3hn1/4y13//rbIM9wAZrQt/zyT6+NdHx4DB0+PEUa1lk4MDv3Pk/jL7ZuiZS8qIbxI3aAb
qNVtc7x+8TQ+tH8upmbSHP923fWnqreinYVDI/N2JhiyBd3lbAvpEgJbI8jLxk0ZJnzgnE+ouJ8d
DWtw8PWnM7sfqEn7i0oSKMZ9nLEBe8NLsBl5Xw8ZiB16VLSdGXiYwZhYCJ+Nft+EqRtUI4rs3qQT
gEdkM86Enrcwvg6onF81vzk4qLNjwD7WjFvVjAyC39zqoXeKfVRMDx3Sw1VIDsJaatEtQj5DpVaQ
2iJmIGyQwQp3SpPOsIE/bCBLK0laYQx+yDP7bMdht18SJd2QTaxxZFw1UKR59SFDvqFbvRO0HXdP
r33Flq/a2NJ8I/SjDLQoAQXsQkbL9YtrkmBdd+2TYaGPDF9xZDJNcZxu75RLy9eqR6br3g24sW1K
m4wtk/aRV3m/UrENORj1ch3BlGtttP1AI2LC02N1VjlLLSdC7My0RwymWfzZD5D6UOT2rY+dt6db
h3GagUB4SAkBokTBVhzW4yGKiUw24yjD+uGEWNLIgyk9cYjsni6mro/EcLYaHHM2jV5LFEDtE2UY
t8MrGRrjOsxspjfCxZI+HRqMQ/vQBVu4qMT5jOCKIXiaN2HIfiB7OKTYKBWW9FUqvmO7ZASnPzrG
iErZqi6TJvSdmbdvDiC8wAmtnuAibM2T7x/DLG8OVZNmQaxp7MX79KlCZwHOJam23ex8yLmXpwgZ
DYLeuqUWc7D6qfwM3/KjeHEV2cEzQj+GSu0619UbMdrpAqz4HGhgbFB6BmnX0GdyMAz5LYbvAdSF
OWgUFaPcuTqQJogLH+YSfuFfXG+4q9wKz7zys4MxmUwDUqIvEbRniU2eavc6z+FP9Ht7t2zrAJEv
PmeFHBz3E++YuKAFHPH/G3OfXToOxy729WAgwJWnOdJ+Irs9syvADnrzHLXbyF842rB6rIaxfaj0
0xRx84KU3XCRD5X7hrRgAnW6s584Z71SEaORbOc3vIPCAbxRLHDkuKfn0vgnFPAHa3HGgxf4GIGK
3DvAWpoobS7xwLHkOeHepRG6sjsOUK/Sbxutf8wJIupjY+WzwK3LeVGlh4TGMHHjnOw/+5GmNrU1
ohJazCShyHYxI2Ikcs1KJ4FxFSW5RpZMATRBjud0QGqzkNYjm399tCCmfDZq98VKGj5Sodz3jS4I
HjX3kXLio1uinS/cC/2CmrRBzPEd+QdGeetOPEe737cFzAKDGSskxUTtFTQnA96pCKmyM8tD6bkH
TDKh8eqeHRH/GAFCrcYslUHumGKXqRvcJc5K6zit2HFKBeLBKAHfqAXTZLsbLH/PKDdekpSpel9l
/kY2dbrDWrFI9v25ICTGHHY2Xs51mLMHbDHcnZL01jHQ59YRMpQYU8a6otE3Wn3J5ihZmuhvoSKS
ZmjHt6EmlMIbupsoht6nxuqdycWtrZN+1WX45Q1Y6Htn9LUfY0TqCcBCeq6JGeQTzzupkHfYdR5v
cigieRLpW1umL3aGVsqMyniN5wIoAOLErZqmzSQAjPhZA1RWp70I+t+ELM5QgRInwxHr2Fm2I1EG
6y/U8WPMMKWUEv6zzhBDVWgGwT6GnPZTIOwGdumgG+RD6Pi0frDtVhkY9Uhj1gOiQg+QPqIml96d
RiVfjFjsxx+eBCvpaJ6/tzmHaIkZU0j5BH3olPKFWR2rsPEPng6JyQ33sZsTWSRJ1SIBk9eukluj
hxGKcLGOTDhgLerkySW/Q+OvkdiDxDpWfUv7nHSfnihpPY9OGhTx+MGOdcSWB52gmJcI0gjwG6Vd
uJ+XubYVlhzBor80LjnKSd4GmgWxQmt1cTEUA3ufVl3nz3TB0+Ehmt33osdhiKCESJPljNf2EqBT
nbwZRQNNJARDQ/00SxTdBR2/jWZ1OSd2kpR8D48/lqBtr1nfUh29mcDRljd9Je9yh3R4yNj0G6X1
CzUirpAuVnuRkJMSOUfOVJjt/XdwEocmi9ima9aHqcGUmgghUnrEqbl+bwoWJewWv6qY7h0yA1ZA
qydBZNmORuZwiTRch3MWPzUuEVoUD3eiH+Ao6vlXSDsYoRWhVg3GrtrOk/0AA6H0vI2b2PfS1w4C
M4mVDQ3aNxWUPmweNTXFGuw+/s5Cv+EoOAsvv0XM91AM6UXqD3JQFx3dAMwvDVOxbLoTaSprvHvv
0sxeBps/g2MwlIM7lGTyxZ5JCimcAWZm8VCx86xBKFNtVkyaiASVKfRpw7DWiBiSzVQsWlPmMWXv
7xMDxq4ffZlgkQNlYebz6/gUujRt9RbzLakUdSrWUB7u2hYWqybwQCR01K3JqLZ3lVdCC6idx8LT
EUTx8dMijF1p0X5nhdwPcYbKZ7S/nDnSHyztp5f3e9USvDbWTJFmdkOMyneCFmxl929NQmHhTXeD
Kan8cwmAhsML5juUYxT3AVuckna7WeHUKGNmMWaTB3MV/xxq693p6JtwEhnXCQmdG6R5NkcKmAn6
Wpk0+SNqiEg8DEYsjEVwNcxUdvmjy71xTSOWkMskendj+wfJYguAm8aWKfBG0GVP5DO4qe9ortJN
ak1qqxzvbXYqgwm9tg9NBIQlf9cIZDviMngG9viB5Ypptoe4cxm0RONDfEUsF1+ID4Im2Xl1xb1q
+0kvPvBzYBXtNM6JfckAq7npvQSmS9TPTD4tfMTWNINLbBD2p+VHQY+m0NOHaSg+NLtK9nFXBVM/
NVhJmO4PUj575F8BCqTkMlOEYRYC3h1ZAOg3lr3vbPsAa3zv6NZyh/h5Wwz2RTD53hFZWG59G6OP
Ax2T4eXWT/GHFzpRzGUab5p2fi2ZYq962AqIjVpQxpV/O3kMUzNbnHqXgapgDmYtMWN1A75m7FH/
tU1452fj7TT8skVHgEQOy2PoUmvxS6KKzKNXTCEWnE7rsVD6yxQ1YudFbOETdcHrLvBpHG2hD4eP
NAUr4uOHhn0GJN3yTuY4FKfRZJ42WfWb77Ko5rb7U+vKnxL2HVQ9019VEY6pqEWCGaHB3GaQjJm4
3JIcUq01bJNOabH7jLz4YHkHq/K8vSdTygiP6TwFb3du7pN2Jqg6Towg88r5Ts3WTVcP7cqtScvB
veuc6ip63kO4/agcdKiZOKB4vostaWz03Cc5k+lG4bs2EoWJCD201mvWSbjffKBN15K3gxDgQeFH
5o3zCOj8l5kvSJ8YTq8J4nfFqRjHcqK3Z+q6MjVg3SzBMGO6qVzwZgm+QGx1/rDFcDHOoAjFCiwU
M1EL4YTGS5+ScTco9zUNfaprM+8DMAfU0+JsZGmQoyQ6ljPY2gLp88GDpKxr8rkomc/Ys9cgF86i
wHXyd82eHjvEuay0tb6x/eadZriDnpE45K2Vml+Kzkxgm3N8wO/+MkxoDVAOBUYjPAIxbzPDMsAm
Fqy66uQnikVRk5dOVlhS+2ntag2FNcqcjajqs0kKqkpCZp+zH0wgPwGzTmplpwnHYX3Xm9GDjvkx
8BKT5WrsEOcw4i56nPOzWrfjjOrW4N03NUgTPmHjMserjM2R98QHDWqp1zZsN0Y3LH8Kdjjo7m/c
lk4gyiKckjoMQMZrqbTvMA6c7Ly7GBFPh6IKe2oMfCe8NSMLombnvSJPwrhdti+VPzyklfVSC0XF
2/ko0rT0ITNUtYpApWyyDRIpKPYfGSoWLIUZyrQE9Yrjh7Q2AOAODxiOPZjf0QUAvHuaVeIEqwqE
0rH1dlNqbnUBC1255rAVBvsYp7EPtUHcjlIFQyZEb8vZoqomdnMEEO+R8I8IynrzzZd1gkMyjzaV
MG/GAutqH6WCUlp6cM7M78rR3BOboJUV0vyvGqrk2cZbXx2akbtzo+qkpYwOcnKKVtL2X5hQRq9O
1FXHURDIp1h+aK1/i+xR1XC4hJSwiLz0ITareDOBG9nkLA5BJX/mlRrOtQQDAWtZJdWI/pU4H6/y
2Hw1WbwZjGJJ8SnybVnEaINYFB3iy+gm0sLq9h598g27HmedUhNbORau2vG7jRrLfdjSXCA3/BjW
fbpmQtdTutxK17qkibfkeOf2IUSAbCb9XeO1HrnzpOWBr3tyfdnC6SrZTLeHkmGyPxM0MyIETPL9
HE0nr8T91lthztJqnucM6pjWQnqZWrTEIbwMynxapNKb3R3byoPVyV+h3mf7uIBk1gBxhi3t4Kml
3ECcc8QQhszJ4RzcsxZC6QN4VfuLTZRgm6RtzWMbsenJE9M45T1CGfZK8NY19oUu+MBObespeTIc
HAWYAiEdxZLM4mFYtcqhF2fk1Yrn2rteEbQhy7tyj71qiVrD07e1Cw+hMweUAZLINfEGSt+eNm5s
5UwyK5bAKkFEb+Pf9yFjKVbLOsv0FSPJn6ga41M1yPc42SOV8VnsrGQbKfsDdQvnj6xniwG6IHbd
H5NkxOmhy+4Gd9irBi0t/ea1bBOm0GXCipX5a94xtjbCgUECd3J0npqw0AJDobWrOt3c2pz6gRG9
SzlSqhTeC2HMive4oFvjEzAkFJtnnZTFVFX1TrbRfWXMB+o3hkc6WJS5/kCCeDTalybD2GGptrzM
sTbxJ3ojzIHdbKN9EmNKkT0K9J41skxA/BXAiLx2H7TMhi4T2ceuAM0i6imkDQH0ZpYvU9vBv43G
lHES4b2mGIA6tDkQ+eRlrm9k0slLExXlXZylZCBSm2+K5qVAa8p6QiPH1bJtZ9VbO9NZP0askiTW
gd6fSX7oh/xJEOGwGTvKUlMvXltBD3geTZgb8zdbwdk20Z0zNKqm7B7+A/YSI2GdvxMDJXSn04MY
MQAq37m36uRXOlqAt/qnRhvcjesw8jC6aia7FZYoUcAb8aMNx3yn4Wugr8qGdBbgF60pfsrYmR0M
y39Qs3ksXAISPPPS6GGyY/5XUcmzV41faBrlEGn1F7qi8E3hdXTLh5R+ZIBOe/FhWsehk/FpQH3z
OffNcqhZC/UXv34pQsJm4JsmCmOEiggM0+a9J0yCNjUXRXHHkekzUt3p7rBF3/4yOMgXJ7tlVxbN
v+ZBtJsOJ1JYe/q6/oLSscMU8uj1kK/k+G3Patzh6jo2Xv0WjqTpFWB01pHAhdKG/q9cueO2qu2P
WWTGnmUTdk4GZ53hyS2HBeKPiewBT5DtEecSqe2yOnqTdodBDbFn/Zm18tx41ZPo9Xgbhy0pyPi8
mja913XriRhtDq+2zenZu681LBXEhQWGI2Pj6pI98PxpWCXm3Jowz4aUeTRekM0bCxqmXmyIcU3O
U6RWrkHk6zCUtxWHCJ9r311ng4zoHmdvDUbVTVTBp2exJc/XpGtLj4W4yMLH3awqQNN5eJTudBCE
eLK7CBJpfdua+9Rk6jbTTLyw6fij8Co8n+QsbhyxdpOuvdCeXHRZ2V7LH/v2M6mj4VQL8YFebVOR
sxCQJAxhTW+Jmhu/qTGTR9dh2mir/jR75UH1KDV5u9mUDxuI9JvUttm0xUiZJF0wlJeLWyp2f879
koyBddQEJCPQkNJ5Ke5Mn8FzZKGDjpqBp8YZu/J6D1l+aezthJef6eIbX0GxNZrsuwMJvI8wowWu
7TBkVAi5LcrLBZlHzKKmCHbnhBZonUZfUhaoD7GXoZS/6M7UHMqG+tAYvF0Fio4P0MpIBnX0szg+
aFGx9WIr3qdZzKFRT8/YR7C4mwbgx8Y7dHGdHC3yvP3cYgZVevUuIjEMWPlsk0RrLPTpC5xypipN
fmsl7XkqaB42blruXFrHR9HTfWnFaxnCVh8Lm/mD09zElK827D9LaaR3aMOdFhvunk8MXYMuvffB
I+FMaZqNGpAwtrm2rRMD9S7oUkRa/l2X6e+OrYPeicptT/juWTjPGZKfVdYu26MEpWqhq4Dz0y7X
ofR16jLrB3PWvNuh9m/GCdWuP2ofXUUvrKdTsCObRKxF1l60JWwelna9mWyn35YRbBkbDnbxHU8w
re3hYLasm63w18CiTJYT6yt2UIZF5aPI7og80GmSa9SzIWDdSkPxqBUL0skGl6LRZdC0B0/shxZe
U2O0GNJSAORjRd9cv/PolqKggquU2hAU/UxcYst5cl1MDR5Jd82UNUHVz4t9L9P3KqI3MJ6dkHZn
r+wyQNF8T2r0yU4QDlVk3C2ByBcTuVVQYRgN7BhlkU6gudZToo8Y0+Lifk7NH8ymIF0czHIatwSi
l+xDY7rQg42JQP9syHsjB1L/5UYLp8Rn0J8kZr/N2CjB8DvEnpvdxXl5hneMDlEW50LJYxtq+cGY
02Zviv6OyX/LFAc8bpIYVA2hQyMno1GNXpvPYuFfEAm/RjVvGl4O3uAUaEDfQY6tu+iFSkQEJge1
CboLZVN8gK13Qav/EbrtNmyt/s2dnB1WneEuJsFgDTlA24LhmtZjT3p12OBHLzHqHwcCqNeMB9SO
VZz2Zzv+cDkSGEjsOz3qOT5a9A4o+ZCroU9GtSWn8lktc6JuSRhTS96cnS9xZH8uX79rlh//ue76
K57UPAR1y+9cL1+/+9ttUMSRlmbH8CWXeyjADcGln5MMSg9i4+WRf9/N70f9L+/SywQxr8TZBb9v
dH0cVkOG0H8e/PdvuklxgqKTUKUN7CnDcN+nnqTgXR7oz/P7fT9FZ5x1El1Q6S+v+PrjplEn9kzx
7u/3fL38+4bXV9J69o9oCImHWe46ovXEPfzrUf481PWNu16McoIW3SKcSAjmLfvzjuq2UexiYZzi
RnsOe5tmg0+vMk5AhZiLFYSI2wBxTUPzDkJpn2nsXHpWzBG3JooaFl3TMEhyZ1NMzXx/4wiMhh58
AxBSyc7RLQPcPZ2waVbPGWe4BIeQZcgvtvwSc1KywBLQ4ibOxGk+z1aDz/geAKwWEjk/Ti3VfFE8
+ySQTgI9i508ZP1nnxVEtM/ogm2V3uj6MjLBbIAE14XKIs8YLE59nXwtI4xmAseXqOpSifkHcFQS
lGr7PJjWzkdLAjNt5dpbrdBuRI5sPJsXAmgiSd/qu2RNg2I15OGdLjihJi4KAYE3i/0RZqm5ctd8
YIvZv3WwaDErgrdb2qc68Y9NjSo7FlaHJnWnmMWviiy6QBxbhNMAhavcPA1d/jk3vL0lIy5RuRup
I3/3RfvcFSQgyZRxjctBi1h1PLCw7bXK29FIM/ByTj8Evbxp0N7Q6WhraY5npDlrQc8WvCFJSnYM
WoKkpU0Uia3dTu/Ictg5dFtiriQCr2RrjWg24wHtI+ASmHDOdzmIMejr6RuUZscG0eLELUrQkAiL
KbIhZwElj6T5VGaUtxVnsqDvCYcoX/HHodaagSkZG9PU4zWubHs/pAqAv4GLx2sYoCcxefU5zlvo
DtxfeoLhbEBtoDNgiYLgT+CZQZ+x3VCuYRwwPqMJ19RbPZhwWaz0iQSZvUa26Jphz/uM5ZxGmss4
6j/YO5PlxrEty/5KWY0LUegbs6wckATYkyIlUqImMKpD3/f4+lpQvHwv3CPMw16OcyJvJZAgcHHP
OXuvXb4NC6+J3wYearaAxMOpwWxIAdJLo5QXACYeC1qcRV+SeYgeHPJ0emAZs60e8YJWkw4VJgQA
6QByxZGMs8rVmJHBKexhgXZKNkeXrM/JzS2cenD4V8ZMVjliYMpgmVjXasw3WlTfkz54GKFwLRCc
36C+6LYmxXgSauJMvzVP+mS//oP68OF37sD/Aqf9kAVpXf2//y1Pgr0fcASaLmuKopqqwlYJXd+P
gj7fVYcYGG6wHgaGLkkL+N2ImCwEUvwQi6g7AhUbeo5pS0gIShdq33VMj65w0hDwIyjrCvAPMxSJ
9C+v2UqgvE5qP8x6H1k/6eV2ZlSPLAXe37xwaeIk/PzCsVjJjFY14A3WTy98BA+gE5rOE6czI1jx
GnIN2nmz3mBy1oQT1ig0menH/lEL/QB+D6DEX5886S9OHv0PXZEmKaTJLu/HkxcUQaj3fhKsEWsM
xzyW15EEkZydn0QciYEDIO5MHMGPplCwZWjEjX4kuzK//fp1KGg/fz4XSEVVS5Vk0SRIaFJtvt/P
1E585NL/ibJhUMvIIJ03dwcH0LW6bmrG8yKLYFeFL+0ItCiL9ScJB+rehE+1Cmi2tLm6zt1K2LcE
Xu7Y0GNoNru9h2CG51XME11CIq16LNMoQnEtIGR2VW1j1l21z4VKxtDMPLwUmEmnsZvZsKPuABtb
XOfFEvqpsfv+Eky/q+Px5ddv+y+uXUO2FBVwh2TC3jWmj+cPbxtYrOnXre+tdUlO5h0kPDu0osGW
PMPJgeT66lju2qKjtiQxV5PzNf4q5vvxyLa934Eua6HpdUS2aUm7dtUpCMHzJ9iN22IA8OVVI3eP
8F0U5/uV/w/g5e/k0Ypo/S3gZXVPIKUF5ecPAunfv/O/GC/ib7okcaWTbzQJof8hjjZk+C7cjmhT
2CdwUXAf/BfhRftNEXWJGhkc3LeA+p8aaVX+Tbc0w7QUxZA0kwXl39FIa8pP9yLXIT9JN1VTFE1T
/PleVAW99wrTGFf0+eA+63uFZigdR+FS7OKVoQPHdQpj48o2KUPNU31X372n+sreHmzgALpgcLA6
G8JznW8bd8menC0WHQRtmtGsADdOY3xkUhc240XK/XtmKLGQnfSuTON+m+ld4i78i/RRbK2FsbYW
Wvh3697Pa+/3e7RMTpumGPzy041XuvLAHWeOK3E0rmSanqH0LwtTeQg79b0pmy9BENjERsENENj5
13e9av2sQZ+OrvJJGeiSDFFTfjp6lrh9EXoKXZuL1W3Fr+xcHgGmiq+1k3wR38owqvkyHtVz5i7U
rQ8o5FFwzL31iK9tPCIPUk8SG9JdsZHvyWFcR6eIavYA9Ko70VGv7OAw3E3QpkgsHo1wycQvW/Xv
2dXfKQ+4fU3Id7puC9Z4jT4jFEsP6g1QARsqlLl8z75mEGbMkDPNmtfiklzQ//CgZIqEEsmwFniH
JHJrSliWc1jy1S7ZdY74QadcWSFDM1lMaYNEMwIQH4uDFM2lbbU0N8oiec0uEmzT9/CJt+P0z+nX
uBTOI32gvbvSp/iVWXv3zBWmkWNoE/wTfg4rytjFONiMHqN89kVCWoXnDqC0sBbJG3xD7N7QYV4k
b2i3e3UB++YVdxCqy/LCgI8NCPEASLu8J9xiFhFVyzg8DUi25x5IyXlpPmWn6BPvZI+Aa589acvx
bKaz9JnUDVSbGQZS4JG74YV638EVzPxY+6Lna+x1fQ3OPZo8X3PsM62JM5cTAnoRjjbZZjN9eGFm
oij7EeMOtqmUyFjRYUBjnMrXbqu/ZQ/usc4O8mMHmQLrWbYiM8Vn1HwOlsIB5ecBnvy4wnNJes58
WBAog0wDq8GmAANIZuOJ2vwrtNnY4dJFKIPb4K2mbdQ62NkYimCrIl3JzmmsPtX+3tyqw4LUJ7Zz
oU2LdUvKneNDQWJ0ZgeAF27Sh7vP5Zm+H1+AsluL5EhA36u/l3GjcmqrfMF4EmBfoiEemYVLguam
4JYlbf/naZuvLoZsEX+WJyjU/YFWr3rErdfa2tlbG9ghcZwxT4bzzAbjqeVMgPqr54axKyDmrcJ7
sy7nyVE+A+YxL96bfmiqLZ7k4JkoqxPIaC5tDKuApLSZstYPOC/X4IQSZWcAdLKF2M5X6Vvn4GoN
V8UqfmGwhhoADdA83FsPFs1mIHtL6Cq9jX2Xu2MWf7aQzGcNfqUnvBnFETfHsYodOlE49CDGGdGm
e6G9apyYFdITk2dMw2K7vuurYBEDeoO9Ph9tENUMiE8auIiZT67IXE+mrg5yCmq493IOBh/5jZPa
xho+gTdyIunoLsP9sHLzFaNsEnwOSTIny4AZzFxSWQOVekHbp21tGDeQZ1oGFwgqPuKLbyM+vUXw
B5bYaVf9Q8Q0Z4mVU1uHl/p1WKyGlX9RMRHmCGfm3tGoqUNneOzv1ZdQbRoAefu2XQ/PjKVsKg3r
hDeUHp6wpLMHj6Zf4geuQLoeleZindp9fQNuSQTWbTiLz9iOFyDsxbN0LLu/WZx/3guaWGw0AAoU
ORKj0Z/3pFhcTK3T5WJVkViRMiaXE+PZxATx62X4T4vwdJiJlmaJPOxk/SeMWQkKthFdqVhpElMu
DkHg0Xrw+s+xChiXU1uLY8Ej/v/+53/8Dnv7y2Llz09XU1LZ42qqrhomrTHpxy2f4hUqEqyqImU3
eQZj4dpan4Yr8GAAZojZfgWsPIut2HHza+hZxG6a90zpAGJQJ7aGoDOBH54y121XI2mYizjORqfB
Yl4HJCdGTX/sPaGcI8GuHEkZUBaJgWrTkDCdUkaYMo4AuaOiOtR4up0YjJGVqVvM0OERBEUxqeLR
uoXGJtIdd2ITyDngLh3bFBLqxprHZGHYzDHPdZIgf8h50HvD1IgDKJJd6skQ6mmVvCcBik5AjuE/
MgRc2l6+xrCzg3RFT3QyaMNwull4czztiP7acGLtvUE4VqQNuFcmmNiZgMsw2SzqjZhE0lIRx7Ux
AXn0abqtpuVSIDxhTjt3nluMQqAicG+k7UMAI2XBxw4NBr9lalUO6ZLCJhNhCZu+9QxjW1igv8iZ
uQdfTVlHB7kraSJm4mOEcHQP6gGA3YjjOpNlMgbI44vMYaUV5UmfQjeQkpO+UzACRq3HizS/5CeS
XlhTU7AvXHIwJaAyLogyVIh0Bcuowlp0ejF1BDma+iuisa8rYx+qY7owxI4Hn6EehxJCqy6ob53V
qwfmtGosM3FnurdqWxkZYq2hga2YfSCdUDLh3ZJ5ZQTyPBFLB0BBR3mbfJSZ6q60HNozTvtj2Nbo
e7Qpr0nXHDnQr0iBR1uF7Nm5TJNiGvmztmKPVqrELur6ozZ6jyKYZ4zmB9H0V8KgPUj9B+b285gL
RAR4w3Ov59e8j+/+EaVYYkOkOhP99hi63pMcVB+0yYvZyAU8qg3WuQo8ZX5ViVvsAkRiAc0XDcmx
h8p/oQGzJ2xexQMAsNRqbG1kliLDHVFlTO2AyRX8Rt7Bz7VLII97oEnMdq1pwCpvsjATlkKsCmDS
ic1oYTAokYgStelwYZC+YHb0LnIPykL/OXCpM3J96nP5wzWGTTekJQsf/jwxWgpRgyHWa8pJLPog
4qYi+w6y5qHlExiwCcScnXjcS0O+yBl3Nt0j8K15DcWFIfsiJ/1YHeiwMxuYPjPRFZw+/iQP2TEY
fCu+tujIlStJrqjNYqU+6AyOEo2sO6ZLaEjg1xYLE5yQJpH91WNhLtdNGcyRUMxdCd+2QKqkiOwZ
46z2Gfr3sX/E+bxQ+vZiVh14Kh8uCem/Oemj0TirMApVbNHaPtC3iVHqW1QG6hII43HwCfgERG3A
+DGmh0bZKDtXaEzgoMZhJCInG7q1VqtY1Zm2L8DDFWsyt4ZVmDSrKnJVWCzM1rZpUZ6JMHKXKCO8
RR+F5RxWvbTxqlHaTEOBWa6YYAlb2cOX1G6khuQWsNHuPGdqbjKk3wywTAyiPDbfX/RBljdxULJn
I0zWh5ZrPrh1m9J40jBgSxUigIHBXeeL0bZXO4CI+j38Rv98/1VgPqdtkm4y2qjkVPCfNN+Kfv9d
K79zR4TbEcAC7ksJA2CBQNwrGTD7dczy2VsxlpdG/iw8WXBkeuX2A0zCYSYexzOjU7aLbAFgdiyq
fQagZhYsW2POlpH8ocu4km9hbjOa28f7fi/dCSCttuAZdGthPYxMidHI3IZH7v2CgLR5/1UuCfpi
h7BTDuZtlp0mTf2NMF716N+rner0+wZa1SF7S7Zs2YkUi2cwOhCyvJjb6tFfqbT1ZgbjGvNo5Eu6
aqz0CX1olRMFGg8vwAKHi3EQH+iuI1X1okWpb9jOtnSdGaoba+lkMh7B1jMrb1I1H4wdsRZ8m8EG
cQ7WRHszH8wPc118Bu3NH1HgLGjnqg3f2H7RTdOu3U5u5oxmUdSnEyRrHmGDO1hL45o9sZH3HqBY
XI2lsRSPwdIo6b9DtGGjoXzFr2O4xPz+Nr6iITOWRWVn+AZCOrpsmxeSvqi39UoqKFWcFhHbJvM2
ccsCigQiPBhon7WlLm27yPZkZyB213QUdlcgLaqtpK41TLXcbdhz3bm4L3Gc1bZGgCWJmiTyFTb6
XbjH7M8Fu9MfNAkfwCI6FaxN28TubNJqfQESNgsCzxMilua0hyrOYW57z3G9RG7J5vRg8sox569R
E5QvMhBSCbHgnMEQ04iYBqo/047yhsYkX/Z0HjPQl4R+mI5JFNKie+EcR9xfw7IWZ6Wykjkf+q4H
lgyg0aeRaQOMAooa2MEp42yxu/xEZaKU2/INEyofTwEqjjY1ncpZfLT0TYQ2xVvp6blr1711Ew4T
9PSAbk2/YVdpV1wWibDmFBP1mHiPxkH9gMknRjYlGeqkkvlGLYEJnAvmE1TUclaFBzPY6h+aLZzG
q4uUc1bdSuJk03P9BNKdY3uvbH1f0l2+bj+oyUi7UD8VJzjo++QOKx29Q/3cXaBH4kyysFnPIrvO
ViZShHSeXQiXf/QptaBS3LgDlLeEYi0kRWjekARLo5oL/FJ4trrQDtEFQwMfFCIfPSS22HYX5XNr
zLxuxby+3vB6xWYvM7dm282pRg3CHHv2VEZzpCwGqYgXRhuDh4d3+tEtk0PpBcZMSs6vufOQo0fA
VeacRINC8hCVc20ngVnf4gmnAjWpa/ikHH4Gc0U+ICIS3GsTXT2s4mg3IhwAW+FNTe3g7EmrhqBG
a1mwETugAU1scZwl/b5ft8ClsGc4XLk0xoVZsSy3TeT0m3oT7UMyTSHCfAzWHBu4tcMjl66obTHW
IKkQ03X2VhLXSjU3QxeXQR154boaiG+i79fMy2wmrGTWjOYttNUVeZfVzl/BdjPMRfQSL0kjYDNA
AdbZ/ZVBSXSsly6ho6iSFWTnCKoZ0M8Ec96RAkDNoNuozyjI08W4t7hqKFHpC9jxKwRNiSxkbe6f
qMjTTRQ9tUt2edaTac2b54wdTr8kEHQNeONFcuQlQ/QlzZxbAl6Px8c63geOcknpK9jGbouaY3zs
Ert/YL5UPMQn6plb7YRrJk3I0VjGvEW+gJVlfNDg9FbJQeXnti/q0nzlPZyodOGm+Bs03ghSc951
jPjZxriULfojyuOhBHvhpJkjHtwzSKZ6EuFRApKzgaTiXB2FG9TCx4Y/vJgnuuyv/rraujRS2Cac
3J7BEcU2A9/HcHDMJTxcd2051ptsJ1ceofVDiu1g1zvZwTuU76NCsBLVFeww64hwWWW7dcnfIIbs
WWHVJ+UQXKKtB9Rrg/xOHWzSxGUAM+IKI3Ber3PxARnS3njMrkzK2GBC5EVjhOEo1FblB6WBT0MF
mduLUW3GIyXdgScMrRBqxOCtRmUmg3u3SfmpDHCu85hYG3KJga6sOS/qC3wYkpdUu3yRFBvoXHQ0
D1o9L8GhC8vWXaHbhrTH5+T6Du8lQ5eDR1VdoyClSG3pKDQOMb8qUlM2CzuqSumjKt7YVVjFIqt3
6gnoMz7lmeSYJ3lpPUr+YkKGoIYUyUYiX2GOWrqZlWsffnoz63cByj/btA7FAQyBqB5Ag+DAM78g
TylrLjvveXxPDt/LnGp7m+SV7gouA+k18YDfzCx7eMCUuYlOXrBRUP4yzzJPXrcPXkkK6uLtWG6m
7Jt6a+YNO949i38zANTbAtFrsPl5whdq2aVp2Fn4wPpjDQg+rKdo0z4Otv8+uQMXVATdPr7RgVBe
pCMNkFaZScd4PTrFSSIigv3cyXvlucRioCh3q3WafXvMzgHJA+81aQXz5BmJgWkhnQTjalM2hzzK
WB89SkFvmhzGlz6/eCa78HmkLS2eLRnqVUditbuFr7Uxj45Q24dT/4LPgxB47GJEGnDF4uEh8KOx
0WG6r55H2sUslez8rbhkr5m7U695cA4fTAhX2kpbhbdp4wlY8d4jPotnLQnNyOk24RF32ciD4hnP
gQPvGuItE+p5sRKXxBuSS7QP4OiVywLU3qepEZ2CvnUxWYPDWXMzH8Xx4D6mK8N2b80nboScXcAT
hh2m2kq54EbxDqKdXAzyDB6ykzr3zvmOrLXojres+FKc5hW6j/c1bJK7rJwS4KQUdSOnvd0i1uTp
Ej/yzAtOoHgfEINqCKg3KGZfVZiVF1Z1UmlTfiq9sUO0LR/bfMNThAydq06bEpnqkYbSXXHET/4g
acvOW/f0mWmx9kuyihDmMAN0yTtdpFsNrwjIQcePT8mnMrKLtRNiz/HHnyA2RJIDsjZ1FOPgzfL2
odXXLo/FQXz9Jnqpb+RsUpyIM9XDC5EsyogHlGpn1STTBS/RsM9ipSN6NGrKBSlWsyIoKdRtA+VE
hfstXKJ3UQlnceIXFL7uvlS+qvIdPlL5wHsaeEZhmV97n+xh0iMZTcEJmQakKMSD2YZgHSROFpl0
t7BhjztTP10+RtQlEeXHrLkAE+Q69p/aXfthvHevrj6LUIq8FZ9UjRZJPOXc/ap0p+dB01Ezb+gl
a884DnlmkWUqLY0N9PNFskuWODkksLWz7hCxzSjheavLTHCAjObbup0Vh8DG6jRIjvohrtkiBkuy
1xBo7YsVDT+WF5Bhh/iWrkNigubVG1l4hDT6TwUATgR7M54URybmB9PcwqL4bD/NA1el4M2Tp3GP
SfHdevKO9T4JZ+qbtQ6ujMu4CvBXXIGrDumXNGLkZK6KmnA+hOs0mwVYLN4NRGuMKSxKGXTIXOjk
D/UBSq3W9GT07wBAR1nlPOPG8UjVJYRWM8Rt58USdorpHySx3rdJLSzFaijx1/G0baZ//f7y/f++
f/f9bUbnsZBHUcWi3EhbvElgQb7/OYMKt3GHB6KPVx2mu1MlohfB4blQTBHQGutMXVTqwhRL2TZk
zlcOSmKZ5Lq0CPEBzXAFgjg8en7PjZ3gQ8LMHCw0IzoFlr/VNZPXZhF8L4A/d1qBJwjILWvmpoW6
gLOMK6yNEvpHSGUbPXMCOWRHRQiN4w6iXRlIN6NSpBllabxlF7xZHdY3vES+XTRV9yiRLxIkIB+B
ULB0W2y4awZbC7Izeirh8rGqFHNB9PgdFwAPLiEnUQhwXFx6C68EYgcLqLS7uKRpLiPCVoLevwYB
mReqiqfPkCAK1MRggF92Ci2I2XryKATTX58Ldkemgp3WYkqOiYdirYfTJlYd8j+e63k00kgxu60f
xifBLcZ5K0ou8WvKTYdhAzks34RN5K8JxFPBLIfnPOs2Zm5sYfHw7Cu2rSIupBFydlGwQ+4y9xQH
7quqgAet5ZRmPcxLPWT9q4gdjSOn87JyIxvZOmLKbMgPdS5ii1ZHWuJyEtmwxKhEBjYVSa2uPSyv
fmLAxg0ax2/NTWV4OzfvIXgSktd2qNeTWn9ww3vclMReWdKnmuOH1Vqzt9shDJci1t2pARI2anxT
TYoVN4LtNZq5gMKjLmGV9OfROyVpqr0keJYF/Fe9WN/SZqS93C3wUDwV2pck5OUM8/y19QGYdgXq
+q60viCpbaWqB3gM/4c4MF5Dgjew6FW7k008qMn4LNRmu6p7OGyE+XyNLspdontK04sXftf6K2QV
Dur9S2GoJj4VgVAVwaT3rXdMGLzueZgOJstUp9KAQh38Wt+T3liOpDr6uGVIuEGKhfylYpSNvLCf
BQqAtEjN5lGKWLKUt8343BXCc5v6hykAtLUUuo1t9lzXFGPf35uE2pdoImzIWaw76nf6aYGB1KiP
zWOsiwUMevGpFtWXtI9W0Af0Bg4p2/uCp86AvIVV2Ycy7fEKjHfJrZ4zrdv4CQVxnrJFJSHqkhaI
rFJVYa/dWW9lj87XfcP3uYmCttniPWZgRmCsQfSxpd6sWHopGzqOU0RbVcODjLphl7WNAxi8nMs+
I5SwCAwbmfdSKhNvfYasi617oKKLfJwwUkAxU0HoLoyTNRhXIewom4yS/bR4i/LuLewnayrha4NF
Pyip11pQ43lusECErUa8+KXQMbWGCksKGCfD9kk6XfjBaNeJMtjFIGMfIXeaZJxA37QSDwDDe2p6
qA2GsmypS0OiAOeSIJ56HlNVBRVdCJ5cP7xrqoQkXDLIXiawWY6VaKlUOXWNbFlzCNWU3Z6SrquC
jl7ABJEl0ibKG9WC28AhYN7mNfnRtNIT6iws3cPUJhswslYov6T6bHUVgFGxu4CSxWoq61QyaDRn
csXYwq3nYZcxThYNb5UDePd0wcml7KRwark6ZXCJKltarUT43UbNc5ghE3FjZjGs4cnOKq4KMUPU
/eHNqC3GV3i+D2oKWtMzn/C27kaU0q6sgsFPxSVsUG/W454h8ArVdRgN8jFnDiiIRJnrVqDPYjK4
IxwQ+I77x9CEFC/F1p0cQWOW+cmlh6QUtHxWiqWUMwjm4xyDMs7XelnXIAB0daG0zXOeAa+qBnyx
ehyGdj4wWBNRTlftxiQxw8eoQ6zaTdS3npQfmGuscoOMZLOuPpEjXwpsyGJVsMFP99mg0JtJvP38
nJnaGuDmo2iZhz6HstlhaAhqrIRJWX7k8cYaxLvnJTxO00aAxj0SjYjYn/omvhEcXUVMf0vN38cZ
CBdmCWx4KHGG210fLAhYBRv7yi/maUufVAFYXzd0RWABUKuaeLhQlc2iMDiJJaiNWEtWSsHYt88m
HaH16JVQdeJm4MEa5auqGte13m5g+gDnLgXyUMX43Lf1rcWAMyMZk+2J7FEssydK0vaUCfjc28Ye
fOXotekW6cSx6y0gt1ZTzUYUVTMiLEwBN0Nc+dgyNf6oJ3K5ciNx6RvUxKnnEbAVxQbm5OSS9R1/
ldNWA+ayjX3vIhr9ospanIqatCy6iWPedXR/W3lZsZrNdDOi3dEqB2mUr3GLjvhbMTrGG01LxzvS
3K0EAGcditIpmfIycYxeuh6jT6PXj71CB9ftjFPDdTrHo0+KjAXSv4oWZhNTNzFr9VTKqhbbZOWS
Cggyyw3ylaIIyyCn0afEmPkCKV0rcb4l9flR4P1fEXjPoix6iYwIx2Lss1vkQSalCvZ2qxPXaitu
RQueqqwktJBDhXWqVAPHzynsDZJgZrWr89gXmmwdhtQdKNnmoheSHJG27ZEImk2LD3qhd+S/erK1
8McOmhVznflAA0gNZEpDFJxqZIXzrsfJnuUQh0RplWT4S0NEjKYgCTO/ibC8YzPTxx4KGjGpnT/M
o5GUhkrk89ddsGo+dRnaKn3uhsLDgDV+reUq2SMmnvMmyZwiI1ol7OSvrmhp4+JV7J5akvNsU0cA
PoSUDlWzr2QfFn7r26OarkC4P5JoTV+zLtduY65iA6c4JtITSlhgL2OzDnrrEHGK5oFr7HLdFXDr
8bBhaBXHwWMxVNwxlfYMF0Sbi1Fyi1zxgtJ0WGp4p2B1PGNlodHX9g5CcBc9J9Jw4h5fVCz88yrE
HiohgFcTYKYA/h0+7s5BAv9St9hddZ2egDn1rDU5Po8C+ej5+FhGTCBY2DXVlrAozgBHPZkpLALP
lD6apCn3uCiW9PHxWKrE5xEHeya5KIuNN10OYKmn+sZLhq8w8whK01tz5nKGMlXFLUh/TRLYsQWq
L+NSIlC+5642inejIG5P0rkkiAJKFjV60QX09SQq5jIuDgCk0gVasrdrGwoFFXVE5jYtkJPgEftW
4zCgwWNvogoiBI9uKBKIEW8TruieiQagUIFEP2MvK+wMWNj2hogws7FOrkvwdQ0jfBmkLQmXk6Cd
ubzfKMuxTFWSpjp18/27n/7YY3pf++Qug1N4C5gM2ZJSaJvOxLT2ry/ff2dOBNlA9F690E0231+K
ljuABUuyk5xdmyvJN7HJ4G7p6buWiRWOcJw7rSjgH8JvsNH8lg6fjy/AkyhkQ0xRi74l2INcUoZ7
VG4emX6t52Vrla6TFjdTEzf+x5dmyE9CoiCdtQR9U4WgEWaylhkb2Vf037+kKfqT+mZJPWkX//wS
IC9QR61Yh5Veb+LpSwLubaMV6J8NTTwnnUlXTNHSBxE75hKHR7SLi0hdfk+7/0ck+HciQVFTEdX9
Uxiw+DkFbn+vqvu731SfdV39IBL8/Tv/IRLUrSm5zUQFqBr6pHL+l05Q+U0TdV0xNENhFvqDTlD+
zTQRmJm6qWuyoiroHv7BUlWl32SCeyzGl4puSUgP/x2dILLHHyS7yDSoFA1FkxBrSOLPEjpLGXQS
eAm2EcvukKkizl0mUn4+3YwZkHCTYdMfTtJfqCf+6ojYcFRFNHRFln6WzcWpmqpjL+UrqMcuggMq
nYus7zoV52LnovD59eEm7fMf9dnTG+RAIEpUQ1ZVc9Kp/EGc69WCO5Y5Ww88a2qcYbIyhms+0q4q
xuu/fSgTcCMabA4ocrQfD9UasWRl5ZiTrhJ9RXH05QrBFzBzM/Lefn2kvxDXcCQNSLnBNfCnT63G
AVpRS+QrUtQt2zIZjbD5ifG/4pn+9aEkrvmfT6CJrp2AsEmdKhE8+OMJzMVEJZWMDUlU4mdTxKtZ
4DIz9W0vQiTRC7FFsbCWEGBQ2rA7baG/eYU9yun+1y8F3PCfX4kMWZhPE82t+dP5NdrEFGqry1eW
JThi5O71Zjij9blKwnDt8/5cqcani/Tu14f9foc/XUKoeXVdJ5hRtwBb/XgGgG5nSHYzLiGBwE6R
asjATpJ156LuzyX+XbaYuzAdrxQGhBYKwb1USycfgB8EKj7M3tSfQj16+u+8LFXRFIvwcv1P6le9
zBo5RsW/+g4j9GJtpRscrVZoDIpm/dGI+6Ys+IvQJXFYrxGPMJSJEoanTYsHiWHF2DjYiu+/fmF/
+TFphszyZIgiy8uPp2uEQT8EWZKvhKYoVzmovkXZTCNSCnH8z4ReoRSU61suMwD99aGlSXf1p4/q
D8f+SZdFIpvaCmBHVr2mHDsRxnPjUQJ4PSThsr8yeuZUhP2q0/W3ILikJZXmr1/CX6w3LNn/evfy
j+++ixI/a1NeAbr9KcO7JxYmvI/ZZN9iSfj1wWRR+vPZttB4I362UCPLsvHTxZkRw2UmWZ6sMjF3
DCgaehZ9deKIjUwkGxfJ0vLbkBRcmprOzuATHR5TtmkMq2F2TDj/ifUQfQ3xwKSda0fBe9N3lpNX
WNtpyFlRe/DE5qwqzZk8z17LnnsWOCsI77pUTTPH/gqL2kqzXe4tGx3xI+o0Nor8/0YHWdUiBeow
fgzK4zAgHMnkcV4xrE3HbaFzgUYR/wnIHLa0hphghqMGaj6y9CY8M3NWbqi+7c6qilBX1ic3yCqW
AqYaSksnzEr3hh8wAFUlPH7DHYbaQ1DQd5yoGFm/zgDVYvdF8B6lDwROdkCEGcMnSUM0iB9ROqNs
cRWnCscr8NyVWn1EDf06GsWRQnR2i09fReSed60tW+FXosVfmRx+TdeTbHEJSynvAaOsolXv5rQU
T2dGjJgL+HLl5F0+M3r5XTDIohdb/0snZlM2jH1VUV90vC+p11dd3z7FlEwaGpmS8/m9eNR6jzme
SadQEhnfD8ld4phqyQmSWfE6Cy5uB4xXIiVzEJt7J/DmzLFZyGE9a1qGZa7BddDROibcrIfWZPCx
ZERSD0m2aVwWsOn0u1r41VHiypnwpNWEl6HX+yoT9sGl/1UbHht3mvkq3XUUDeLWbfN3i66d2vNW
hQ4thjaK1zZoD6H12Zs5JB2zu5IZfYVxTMQn8vQwB//hS8c8A4LiqrwS1xxPcFS4YMerZbZnCOwr
AqS2fsRAjsgfyz5FVcbTJffuoPrwVLkMdIKPou23qhjfp0OkI+S1brrQpt4rxwuG4rUKkTsL8V0Z
xa02nSk2P3RFwN1E4hXv/eSw/qJuvkthcqfkZqjVX4sCOQWjJzPzTkom0y8spXNolgtVRP9XeMxV
Sfc4RQnDepyNCRUw16dKsWTH2a5NRYamRNurelwsEKUhmOMxTGfTKfKAuIgiRODEOJOnIx5Lhh8B
h5MVPqxSJ4eiiA7ZJ2AE6UEzCJAH0rjhviL2ZboRIt5fL7Xn6bkLG5o2011m8DkWxb1LuEcGdWfV
gEN6KU7nqkwb0Bev06XcTQ9nRdQPQjNJ/N0EFBqfTcBGFR0jtE+3vSol4MyqzNAjhsNFwsq2Y2iC
ED/2qbvj2bSH0V3SgAqR8bmcTS0nJTx+X45MVL5olDGDovdENyh+UWTvZGD6nLsGh/5eSswg/ur0
/opN9ipnpFEhqay6qzLRCST866RzE3sqjIPjwYmd6ZZ/r1v2EWqEg063ouUwPFYje8LvZaudHvWI
u2g3cAnlFGT0mWEe1sOVOU62QEshviNnbwPjJI50QxqjOc8ZDnwZGW3DWGTpq0uP+Vx0McroLhTq
qgjqVy3Y0Ir/6lpOuORFd1NgbAj0dKk308SyYwvcm5OsqkA4+f0frIbwy46bzGivRO9OXm9eVq/z
0oFSTB3K/8/emW23jWRr+lX6BVALCMy34kyKFEVJlOwbLFm2MM9TAE9/vqCrujLtPJmr7/uiWLJs
JSEQEbH3v/8hXMHGy9CkmaeWDJ4Fqns5dffVTF4KaVguBozYUB30Jianww+Oes+98RGKbkZ9a5Mf
JhtXLAsmKesxY9/WlFWZ3cijZ/clHlHi6mRqdTklZGCuGw8DoLqKlS4b3P4bo8MzuzPofbHfKmuw
/wCzRowQU40bU3mMQhnseaU17ivRgvxE4940653bsYuSrMYxWUq8EnTe1tG1Z9ZWvElAYScNaono
CHycNIC3CEw1rKynaHBiYsgqf5URVidDBBN2YWFhknHjMkNfJRrrKou4V844XXUEiXDceCBvxQvJ
jp/qONDz7BOsd6vp3Bq2OOB/5qSd/r0O9KckKtTw53EM/MPUJ+tsxD4zINdr8fMjmrpXUqI3zNP2
t4e/z6E2oFfpcVDXYh4oMn3eDUMJ8zJA83ZK11M9FiTrEIhMvsAKz60fmGdgPVw6T5iITDvSQElY
M4t1nDP/zKbKgc8ctBjBNy91zx0JidPx6vy+8zV32dTGN6fHHSuYGRUbPkS6thM1NLxaLPWRZ94M
tQ2IfcwHCICiYqY9lzTTuMJzCF9jUFUz3Lsjy8fWWIdWgMdoSDwWCWo4HZYkBk7zljxoXGMZWC5r
w2P6WjAxLQCToq6WSzWLYiFjyemUx6JCBO8NlO3e9KP2upPo2bcmzkyCxX44el6s8pqbBDJ5V2XE
TPSerNamzZsNbOZ1gve4F6P6SJny3j67MmMNDXP3WVjXtukfpORx6fLGXZq+eCcIBo6SHmukL9VL
0XjEvWR87Agn3/nBk7DaeFNgjGQRNaqSHjFiEPLDT2yaJD/B+0xjVJGa3aLKAKkhooaM7+kvIvxo
SabQsM+ilg36KFmQz6HnzLi8RUlu1V1ilZeic66FZAlEQf80F+OjUHs5VmezbuN63LJEw9F8c0n/
vrttQQjr47vEyHGRQavlojbmbMNp/ipd70cmWbbMb19c3IGXc5EgVZkrnfBXH+wLE3AuBjJy58n7
mvZgbVX5nkazW5J1BCUgHNdd39+HnoBiERbPnYMvmBt0/dJJcijLnIvIoZxyS9hw6wqDFU5hgEcW
5xws7fu+IAiheBLM5p4KqDSWKNujmL0PHNUfDbyHvzHKWEQpeF84YX286iFHtbiloH7BrX/A54rm
m9niGL95LWBw7icjOQD2IQWa2zCgOYiaxLagio9hLfWl78QwUYTyKMxAaEm4+MAyBQY4MebwFld6
bFzJHUcNFRO5JLOXmKN0ifmPK+d6N9Xw1rCC3+j1DDWzgpnQMbzaAMGW2CRquL/G9cQIdVqVqbNr
Ipz3WvFUjA6q+K+3nhyW+d1YALX37oYkJmMd5rIhtPme2RVbpi3OtmwKnK3Lh9Tp4o2t4R2Ha60/
DeQkZMqqYPKuRjwRuJ5WyzplChPm/Vk3Bv6xW9/looWzkNeH2uprLC4ZLzvdNKwKH6J4UnfftRGh
UoG3KtYN69iM/Y2s8gN5sTWLIr3gibOw86s3wjypVMnQSDYwqOraogowsolKZ5UHiNYMyjzb/egk
x4dOQOa6w0SAHOGHxiS+1yUKPSbGbGEkmCxTbw3SesP3ZYbWyE6uhSmFVkhjUpsdS99h/U9ElA95
ChMXAxjX5A39GvrPXNlwMVKOgEH0+PwxisHegedyUo6FLc8XPgXuBEkQLzUm9am+7PH2oOdDBNgk
ur2NJMkB7lTfR0a7LyeU83oj10xrho3nNw/piKucXTKBKzoIvV3qwiYAn9aH4Usbs9Lmmci4jBwA
mGLZsvCIsfMZzrm4RS9dN2q245CsWh3yZjtWuG7hrj329rbUgmDRcMIs0fGjh6vgL2saaZghlZ+h
Bd+GNuVx4qYuLPXuTscgjUHUynaiT8yc9qzBbHM76QqzpMmEjdaRNb3A6crazc2cbkJwArYzhKxF
cRG1JSD8RXscjs1t75vLiFNhIzX4C1JERx/RohmELxmpEesJyydsQoM1Qb4RAsT0a4m7IeGkb7WD
I4OOs01qtBRFXYy5KKQvr3OeYeFjoow9wDqIh6MztS++hwxtyof6LopxPycneKkLaoOZWYQnIdEU
BWW60ZuLwuAhmFVJidgJ+mOPBSPtA5mTxrUQKTbaE2W6Rplsxyryt8re1YH5E13CQC9kjh5T/2AY
rwzKB+g91utgC5j5MM0cVRSkLlwJY9YO5DxzvgvqLAfe74BCUh9TNsE4YiKvytY0MldhNXFlLSxp
RtgB3Qz6E0i++XiWPhx43fU34NRcqckHNGp3KTXe4nZPZhMdJv5v7EmvpRdCPGaZdAltpidwfmrj
5EogHX7uYXfBLawUP7qJ37vR63e/2qhKuQxI7GG2ZQmGMU6hD5tYBzKPtS82ewebIPq2ICxWswkJ
hv8RolMz2Uo+5wbpG2ZbxSrMggctg4nsF3yrwpdqmdcMaijtmoJCI8cfxqi9eKvBz2nwmPNWFo3p
uoK+lVgQ+wcLFp5JdeH19Hd5oK2CKGfhYjOtQSbOiEhEt0r93iuspVd3AbMDb9nHLsJUUulK/Won
DY4mZvouLO7/OMMczOnTSIVP9jWfWJdAA8noSDai4OaW2dkd5Gl27afcI8kK5BBpCttStxq8+lRi
FIlpCzk3nNOLKoaiidX3YurrJ1u1IaPEC18v6q2GbeHa8Mg/cNryYA7FveZa+RopuFwFcfFlsk62
oL90IXmkijZMuxJ6tKamurMaOfNMjFRJ1RWPbsI+V9B8TbWOXxTOX3gjqppTHgja+wq3QEMU2cY4
nd6e0LDH+BpF1iHJCeWsAnnXEL91u+zeY75fQtIccBtEgpahNdMfHFxJlg7uUCRpTtAgHPcpzvxt
WnFSG/lwMTExxxmZ/DpzvJjjhL0PxXHvKqlwrxq0dR7Hn5rvy1XSD5e0pu7Js5AJWHl0Sih2dosh
mxDX22fQx3mwMgtMF3p1DWpfLUrVW6j+WI+mV4txJjO2khS/eFp5kHVgSyOsunXJJm4N+BeedCUW
czCSYvfN3g2cXpa3ixBtufRVa1s4GBRSTHGfKMRVs0oe4KG3X9zEh4ZTTlg4iXsHv8671p4ea624
d92JWMruQQBDkOCy1yZ+Mi34F+o/rfAPOxy+jeWLhUFhRSjfMuEZKczo7APpmUT3lL33tRqwnK4M
eW/MFLuTG7+bqkUfcdrXg9cb/Ha7eMw38kVl8byKHKAi4ZAyYvHZ4W8+lvyklubKt6zfgTyrfhc1
ecsDz7jrFORgKYY8eLnxKLGmAYKRRzPhxNTsB40EVu78i9ow+qJ6g5GR6uw2rjQcGD8QxFTbptU0
Ol7W3lNoUATT6/UelVX9dEOT65CdrrG/ap4DeCZoL7GjPqhzWXThXTcXP5qBNa2a+qGkZO+htLgu
Dm94LXACdCSlBeWEJ7C3osTw4bnNV55gfiI041WORzQukbdVOyt0rNaz71XXQYZWz7xn1gfs5tVC
W3tyX/Tt11TSgKiNtnrFmfh7Uw8XtZWoTzWaewI77HeZRe+J8ZEQZB+2Dl7cWcE2oz1A0Djqfjkt
SX+nhweCGFpWTyjlxXaf0z76qOFnF6AqjSNIlyCUu2fLmNU9GYJHOcs39WuioQRTZlOsOudke4CZ
qEeRdVAf9C1yFKpWDpIXweqoHYCK0bLSlcRvGu9fZgNmV7vQaSS/RWDWGP3N11prP2WVXWq/XM8j
SseI5S8p1O/CqNjJmogFNcBIjCm8a7BlTXRAr6F4m5wEWgsmkRiPs7+F0edkgWo4I1cdtdqOUc/G
oEh01aN9e4kbBU5BLSSqp9ZjTEunaOtkzklKHkESwHnfmMxbktJcJ5tWN2Ahes5sxtuBIFy4Hnnw
wpgGvPPzdlHxgBvTuhSEsKhKoMfzgcoMnD0F9cgzjLAU4mH6+XvR9KcBw9cB7MSxVW/NUymw+2w1
+Bst4Jy8wWcYC/kmNhZecBy7il+cXd3n5iQQFdSvKJvxG+Dhqm7GVaaSRXuDEy03cqb4ONGo9dAF
Fh8hRkpI1oDWNG9JkCcGnB29EOapNDQQxyV8UO/VdAQWspC1GBCw/Fr32Qww4r+12kEMT9XM9gYY
41DSs00Se1DBA63ae877oQ4/nZCN286wbRtpi2Cm7Jqxv2Sj3EyVwBsJ8B+arkprHVBHqYraBoW9
dVqhgsoyyc5QELjVdbm3hF4RsMpIOVQYac7A24oB3QqMxTS61SRiN3BCqrfCtxZDFQJORXwgdsYj
Wc8qkgPkLo8mKpxqS3uqIXPEf4IjdFP3SEEbHx1DPcVPrVMTsbobTQwlcTLG7JYGGZLYIx5g8Ho7
BuxBexIwgGzS6e8GxO8hQiv8t6Fe2dn3ohmM0633RB+7ihOPiFkMnxadm7803XQ/JiOnVNBri6wj
toeB67tr5FQMp9C0TpbMP28ojabxS+O4vKwrknsd3fOgn2PBBu1hUQBN3g47SsV0VUO7im1aY98W
Pm6GlKeT+92NvJaPk/uYBxYPTeL98FJa3iZH/lpFUMQUIFZVoNGNyb1LfXwFMmpk5MvnMkEerbaS
SfW9lc8MKTKKV0s6nxDyABDhDpSgCLEZfSbVOZ84QhK8DumT39q5e6g0Wu+gxGt6ymw2VMWKDxGX
0eQdbj1zYfJU38621KGM7lznR93if6LA6llBU4LkYJQoKdxgAlPgbDCszhE19ssm9NdQwhL+ScKZ
1efvzUB2NB5Omtcfb2sZgSc9ajU/3Kq52y9K6TUtK9tib6bJA5nNffWhmx3/UQsRSijix9CoL61X
ffMZMGK+j/RW/4L7OHgDQ4AgzL66cYVSPTIDIAdsYNW9cSyq67EmsYioEfXUy/RSpynFl5exKmsi
hYvpixZQq1RufJr9xxExqDIr7A5mRh/aOQKvwmPLWcpW2giEKTkRXUm+t+RO9yqagmb6HpjuKwxR
ooNCcuRDtF6WP/V4UudvFWr1sIK3hqpaejxaNuRo6Gh4S35UmeasI/uBJIOdpldfZiWDn5QgPkAZ
3yqJfKHE8myXw9ImQHcUsThKfeifJj1/yVMkWrkt8VQFr9N8DCrkpSI2Z+UC3yEfwOoBzoi96Eut
wZNtPUt7XwZkiJZK2G8oiX+A1j8He+iV+F8f6tOQQrLHiBr2mIC36PRkilRhb8N5ztp1ZlA2JHgK
tMpcQBC4Eg3RDG2HyVylLAjCZHxGQOzscihSI+U27dF7MZrWMvBeyOFa2zkhAG2FI2rpK4w0TJCY
eP6q0tPXXFFORkU+MRQNBTH9ubgxUzw4Ko4iqxSKtpIrAkuqXjCHhdSizDMEhJfbS6BYL/2XUhFh
eBacf78omkx3Y8zAZAPoKKDRDPBpMsWuub04imxjs3LIhCh3rSLi2DByMkXNmRRHR5F1IkXbaRSB
x1FUHkORekZF7wkU0cdRlB8SxD6go4l9n+tfSGNHsnEjCEVowsrRyPe3lzgNvhCm5K+EohtJRTf6
78vte4kiI0WKlQQ7Cf/SacfdtPadYjLdvvrlj6YiO4V2s4/LujhYVi9Xjo+PrEaq7P6/LxVSBADF
KlkNdQCEU8u43SVoJcuAlDGYmFtTS7Fjieqxzu9cdgEzvk9D8ykfI+xs/H4tTYnKNIrv824S+9tL
H2GIj2Ez6wrAf/Xfv0gC3ihLQTQMjWTS2wtwv/j5FXw+EwGh+ht3VNikLixWa1yffQ3f8rLSL21q
6JcSc6R1WgANRoGzi4oCFzYRv+CxjT1Fhxxg1OJ8q2V6iC2DeSk71CBSr550p7nnr+XJMVDrmWmW
7PwMixkvLuKFA6F44RWN+WgbmniMI71aOZBAscrGtqrDdWNtURGw6Ux+y/DX63ig1B8B2uszbtzw
pfiTHIlXBOHXiKwqvE3fcznhOFWXGbLkZbJQyHklOMXtexijU3702CtpDzLVy0eczgHFpjVZal8s
vcwe4qWkNXSUCh0rgLvZSi0OIu5z22vYx9y+tIvouyHJV3Lc1qQFMMz97atbLMEfvqc77XoIrTdv
nCMI5ZCpR+F+0XTEHNJP64NV4H6HbY/0Y7kf1MvtK9jLTwBnmAZUnOBuq8t96GSfCYP2VcrYcH/7
1u1FT/1//7FqoF67WZWt2PSynWDOIMAkYbx95QIf04GnXKhEGjuzTtOj3wUD0yZevGn64DjCGsmd
g6dJbMqxebI1kqiactri8YhTE6vYVauzm3x901vJPfTlkMcvgBdadGsQ93t7MviOCAX1v028lTy5
fYPg3wQOJ6EMMRVbzTKqVX3arCbiOvc3rl2LzSvQXYVTb6wbOytGZpb0+yF18EK/keRudLkyKDdx
2iu2LQbRyBOCaFmJCHdhespNJsUp8pIVo0SxDbo1HoJ4JCI959/iJ+UMPj5WbFyObhM8knsPmDlG
h5TAO9zLMZMfZk2niCg+6pr3njZWr3MJVtNjXcA3QpFSY9y+1D1ruGu9MFkBRUh0TbG1d2fd2t++
ur0E5ML8/GNsV2KNvygnZ78jymraZEU97KGQ8yYEafz86vY9O3wZwwA7FWFArg8k8DjUf1j7VQzt
N/C6FYEgqOWN9uuEUamNXOKQT8OZpJg38t+x2UD9HVXNtDXC7kWkLp+8vIsmNEMpDzPAw4iYJfb2
ojflwumC6r7ybUA6J4Tga3wUWZIu40r/RsDyJnEPbaJvo1J+9Ws8Q+zuNZVUjMZkbkfqUjpfQSyV
oIRHO/RiJ/ig9zE6k5ngO70Aw2g1DdzD+qoLiOTD0H6vKco7rNo3xBtVq08TRUxs2KzZEcZ7NAln
ZbjQyAyY1I5bkfhJQKjvtm+JjYmY432jMUEZhqsCWcTfZB284065kG57KUJ8UsmuYx4i1+RA7tQv
oBPbRl3msSSIoEWeQq2XqLSE3sMbAOYFzlvjEpBlASkbQRP5mqijooAwRwMJIUzyddo4X+PM/NLM
/EeaOfr0JMfcSJhEHAE1Gnb+GlaE+tmR9yz88Jvpdt/MwgD3eowJdrojck0sbJv2e86bt1FL72dz
P9eCYZxg3uvkzdqekcXpUyfu8zJ+Yxc6pnrU7DSkTZlbVxvR92dR45riyX7aInu6yxuNlJkhaMGH
OeBmQuCYxQ13zSOG6+OKarZBDQECzijqE9tu+RPlsbR+WZQ6qTbRJ+mNDJaTZ6QpML/psCyZ3eZ1
gd+JRVKSktI8GuSbESpAq6YQvcQPPxUUJG8NlQ7C4uXFohPBnnQqZBj2eG18HfKzXt0l0C30LqCB
JLuORkdo9C1WUgOQuM05rTGEcNJ37HKfMAbG8SGkZ/ZyTImVTfIALoBHH1UjVIIeWCiLs3dRe9rd
1sIJ9+/5NpaimP2JX+TrdAXQmnymgjg4/sIvauc5JE4D+Mos7W0x0atUhh6tDPz2JDMSt8q/Uenh
D1HjEJ7n4BMKavIZqPUC7WqU2KuWqhuAIsZ8TXUGt1sZAjMSTpiZ4y4UtLOQhBUs3J5k4jBltmku
+4B+uyL8apg+yUBhXpVQE+ruNi7xsRhBe8rEMQgr/oJN1ru0Ew1LAAUdYIHGdk3JjxSt1+4daCx/
f1OM32wY1U1RhpauZSv+46+8PAQbkwcksm1y49pDJ2pSWlZ1SWSwHw2CfcZt6DdLKfFf+Pv3Fn/x
3gbmm7ypAQHK15U/2B/ona012DlQf7at1MQ7D+i/eCMjutrADCQ8nEoxXRzYIpM0rp4rdv447lUX
xlj0EvjhRCuuJJo6I+Xu2GT+TlpAPn9/lc5vpDAcwnTXJkpb902ToeGfr7JoZJFaTspj43GVUUeD
6LXteMc2TDM5KXitwGCxcnqfYBp4VVDG6jH9VGSOOOZTzAumI33mrUs6YrgG76bq5bwMhMcti/ek
yd8JbPjkmVhbaLUIQY++lm1McUs6F618qKu+XcGBXY0y/y2ZXFwWQ5rCG0+DNuGTQbCjhCRoSWnk
RZpVm4QDN5zlgRBa3sxENtAOjOJkgz1OYm3Hyc6IExwuUx79iIvx4YvvZBfVsIHzvDvNeMkatKyW
fBUKZIydemcX1LfRO0Gyw6Yxp6dMRtu/v9fGby7EHjfbNoRpO66r48/6CyOuIlJb84A+trGT2gtf
t1ZwVOl+Fd+kUTsZqVlMGol6AqMhI7qYckIGHXEyBmvtSL3kOABR9lycFLWsag8F2r5tO2ibTJ3c
0wieM+eZm++jEPyk8YeLFTAARp92P7c+GUT6/JnP2sDm1pVrp57WN7A5jEAsTLJU8ug9JIhiURng
1TEfnRooFjEgWTKy9zf0KDoclTszp+oSAKJmIlCCgb4BM5RY3i0cjtBV0p3HiMFUiiHXXV5mb+5M
R8xM+z0XSL5josGqiZ2nCdyvWedSFaq/jzJebvPWXvuRJWO1BnPQyAJYJUX3kfs3uD7H2B0AYpWN
8SYiIaMXwI05ybwYHTPy0vNVEaIbTExiRYMoDkkf118o9MCrQHwsoLlUNPcaIBccBn5r2+8uN6y9
0sqT5aa7qNJ+lILHByGwgbIYx8qBci+wZgYjKQ2WDq+sxW6hYdyLH8240XJBfmpSV2vGJQjYkmpX
vQszwdsD2tQizeyrzV8yIdiH5fjNGqOG4ox09/6IK/2uUiQBhxAyQClnazba1zBnnatLrXdhGf3Q
Rnnp03J4ILsHZVOPC8fQy6sZ2JA1asSJY9fss7J9+YfH9S9OFMMWjkEqs2P7tvIK/uMGRmpAkFha
m5Kqx6+sTgNXRYVBwfmukYpJPqQTRaBLDJ/vAiTTS1ANMB3FpLuFvNRd9g/83d8Z377pc0jYrCMB
Iil+uaRuckanio14m9nhlypPzpTPOwV9ZyNyqmbaYQWP3Gscrop6lXvZe6DXr/DV/+He/MXmbvrw
rQUSCQtK5K8ruY/7IXAK0m2Il6xg3rCqemwqsCuE2dIhNRYfDa3aMBPA2TB/CaGctwrfcBR/DD4F
Ykus+fLAe9b7+FlY0bQCCUOqVcl/YOL6v9Hk8V5nz4Eh7xuGaf3Kw6XAthiDj9EWD7VgqTFFh1mx
1Accp7xAqGE2bb1KUVvZsN8OhX6IRDDuXd1qVoIfBKC+n9J4XPWxl6/gT+BUptAobNDYeq2Y2K3J
RBcPMa/s/SshThAe9DGnjcTLEf8Kv92NqXzJlXO/PsOKFXmjxOQWOQm2f/XphYR+QcyvpVmzumHi
oRZz+jT4nhGfAtLnr4YRYC17rewu3ZLO2q+qPo7WLItFB7PyBWHl2sn9kxNNmAnh0xNPzC00c1TZ
3c4+aVg2Zl0VC2EQax/72mtTtcR1Q9/lCdbfpgyyrmZuFeZ4o4oifcJMRXuOGODqnBGRiPDhYEOe
i+LJj+BGhWaOR4Wp7XzdPpMb84lEq9845jZIsmZbtojNplIm69ohA8KZ6/var6pLptKrnJTdKp86
uSWN7kc3xuXP6uP/S6P+SRrlOg772P8ujbpE5fcf/2fXZu/F9z8po37+4H/s041/ERQgDLQVviM4
tjmp/2OhbvwLqr6l+4bLVuSif/mPgbr4Fz9hYITg/V/b9f8KowzLhmNhm3jC/r+IotAp/Frno74y
dcvkGrgu0/2FxV83Yd/kvl9uNTX0F2H0daLx1p9RlQosG8pz02JMOpnNsBgK8G68Ph1sYdgm2R3W
feaeYKiF+dmrh2ei7w6xsN+8EIIfuJzXYlCGY0mbpu95kB7dUl+PGmFryTHKATHLE+ksjxg3nMbE
rxY2w50BCq/vY/NWE7y8cYP5EkvH2xvVYzeSdD4TSTYryr1BSl6YZ6dMx1sZUB43PTPLSTim0ch6
/drPR7fxcB2ULNSa9LjUzCYcOjh5dEC9wbA/u1o/FNrXMo3oRyk/tQQ2QgHLpJ47JjVE9iVsGuWA
L1bBYCEhxhPOiYvWnYJUSAML42zbWe73YYIR6WOWcZu2Oa219c38KELOaoEcXhs3dYPvvMV7J+3S
d/MfisvOeHg1R+GPyV66JtZEgU3dylnnxtqTy9bNXHA4pkF5CFvupguCxxbyOOrZMe6yY1lY2x4n
zju7Wlq1TjrtdI4b96TF+iHW50Pp62c/0K94qW7NYjoHNSY+AmaLcW20dm2nzaptp03sZMemiz8N
yiiYGK9BOyFz759FZL/1GIXnhFfh0VB6OD9h4yLTI2a274Y9HyZSHPy0OI6MHSM92Ilwp8Z/iqHO
WOlIvNHZSqZD4owbv8GQ2o/3TaLokskRqR1PRXysSG7FhsTFR6KzumVculuRjRt25L3B1kuMzKJ0
nTfkyWtXm8767By76VXPqGl9C3ZUznMQOuVB2uAa2CsGsJzHAjg8wWhGg9EOVQtnO94Zxgd2qNJY
qnhlozPf0iF7D+3sPhzRlBngRPa26vCLLnBSECEAdnpUnzA4/1XNntM5/WalirFLEaWkUNzGSmPA
7PFQW/Mzzo9Qzj6QJmCsli0yGNUTXgGNR75wke5qOHGK2OEX8HuacjwQOA0/HAca0tP20oBtNDtb
tER7joHUoJVTiE3EHazkwYisLSSjQxxln14IoZOgmkUs8YWy0qMiyqhncq7trY5dlwXDO7Dlh1eJ
I8HlMpXPnGCXsbLeIjPdI2xfmFV6bBT9SL3HBP4gJ/PcMpINRyZSPT0NIxiGkYXchFjmImE+MKaC
xpmSXFUs02FRWDx/HZ5WjGBxa35TSEaDWdBkkgfgJnt9yo6ale5N1nk+xVtGeVg0IVzDPCOHNCiT
+RzP6ZFCc13DGGH880Ta0ZDIjaq9rKx/brT8OKjtwPsmI4QTc3/BzKAM5YVS4to42Xs7fPGnbt+N
M2P4+ao+QdWQa1l6tKKcrpGf4nk0wvHixuNSK+drO/VYNU53g3Jz4VcKTM5mGy8Z1yKrhI9Gq+fz
2OrnDoAMz0OG6LvQRIgeNRBe0n3qu6sEO5hxtN9aidPCbG9jy/uGacEcsSdQgT9hGIEYPj6mqTyo
a8tC9rJx6J5jYouTWWySpDgmMVtBH834HZEUELDWIeOs8zb7lOjX4/htxGjQiOWzMLq1epj8Gk/o
WFwDnJFEfu24U+bgvsmKlinV56tu7VoNB4qqXTd2steSZl2aPdv0fHYbeY5s+ZzrygBtVeXyrPXT
1U3GzW0oHpTxuxdqr4MfPt630j5Zjf4RNRUtSrgcBKqoG9HAhbxsBy/gaHe+nXx2BHZBsV7UPMxa
GK+6CctT52RAqNPOwVjek0OFoYKxnuBO1XO6z6DxWPbwPNf6ubLualRA6pkFAD+Y35wkfdTLZN+h
1AIDPCriSQlbEQ0XjwR32oFh03xtzeah7+eDX3XP2GusCdy8SwJ5YApxVP/TMGIq671m8nhJx11j
Z32o7f6D8NOz5NlsrP65FiyxxKo2QTSvGtfG1TA9xi3LajZ6PFVwYzPc4Vlt2BaYMVjSg8/Jptg1
SkfT1fWLwEYzl/AZsNaMLfkhoh8wRHehdE5qSao9QdFZIuKz1SJqBWvMMDDeGULvre+BJ4yCk8bH
2ZDBC2ciMW16d7mFYypqWjqcoy4hzV4+Y15+kH5/jKSLZZnpsNTy98RnhqlF9010Uu+VC/d0W3GG
PBkKUA5AlsnIOhkKatbBnAcFPjsKhqawfplvwHQFRC0VWC1ArYl2w3gWHNtL6vfJ74atrXg+Cv2u
gcHR6lT3pkLGxUjpyxZ7D/89g4QMfg6Yy5wdfT/AehbP2C6T+JkrzD3r07dcSphb6XSYyvzQAc+b
Cqc3FWKfpnjYBAW21pyzEN4LG3sztOPzLtOfpcL/b/GcsRoH3L66fW+a42kz4g/Uuw5DsUSs58Qx
9xhdYKCgvrq90I//+4+WqS4bF7i83fte3+7l5Dd73w1fB2siPc3s7t0+CvY6FFxIilkApSKKzQVx
Ycb+9kLgubHPEwuLsdl+NZiRzwSP7gP89GSZvUYxcRVhR4Pj+VW4y6ER99lQE7kYXw3XwBWCZFTy
FtlCeh0POQfOoraai2E5zCnuc1j69u0dZwCUCOjrn07jrFOZrSaMn5OpW8q72q2XGNgwFRL3WkU+
VN7S+NW91h6qqex+vvQMcA5c3IxfWnuCjyzXFEUJkWsAIVO8zrToXJRWuaL+usIXzWzsXIiZ4BRY
1ZEHj8vwVlBZCJgv+q+gmbhYJ8C9ROD2iRtDzpacxpl1dSTJDFWFmiTXnJTtBv1HZ3d3YcGDPSfi
I9PwoSzsk2ehLYrATtLG20JtfusreB4zyzxp2DxYAsXUX3J/voTNBHTG2EvZtFi29yXT8+5Bx0aS
zcYo25XH9icF4OCUum+KFGbn47NopmeMtU6ZA0UnwOXUBoW1ttrYIE9L/wEO/x359XySFzzH8uBm
2r816MSOWX0ypuW2d9PPOt2NRvaMvuM58CQmoItZg5RGHSXd+p8w59+Fvr7w6R5Mwncsss9+QVR9
a+wLB9bFNgiNM37iatru7DKoV+wvFDpx0i5kBtLlOydVKv2hmzn/BPz/GFdn/IbaqJgmxgpcgY65
nf7L24+uK03G5OVWdBTx7DVK7acxf/H1C3jcxTHj9xYdgnyM7fzQWOxqFLZRMv005/hfoygMhcX8
aSChLsRD9kvR5qv//wU+MgsfUhIGw+rDtyUUcSqTTDsww3iYkMSLrLu4ak5SwygxmlWR9ZdiIvDb
4PTJKFhRFsSFtarc17+/RapH+/3KfMfWAW6Yslm/oEgVCpg5mbD0xagJlnlxgNjxqJHKsUAWQRFq
OyuCN7/dHm+kxoc4mz6oxJ7D9lzaDIR8+WHC3IDETQ3i2fM53AhHe0UZdO04ukD+FqQeHFVt5+TT
xq3lRpUgjj9uUgwSIxaAqtL1jpWSyUseJThA62fFGW/4LMaQeQue/VE0XJK+WRnWW+bp65rDL/D6
TdFPm8ZrL8g8thkE0dQKqGGx2xyCdeE0ax1PqRpOK2qzK9EZH+msvzoq72EiQ9pszp7RX4Iq/6x9
iMrMtxr4HZxhC2HB+2IoDxVPR8qU0f/lJfzQfhwAQSCN/P2n8FePh2XowjZAGG1SCv/8eAhSj/NS
YIekpMhWqZ97P9vn2bdbZY2aEm+kv3/Dv4DfeSItw1RdO4P+3wBNfzQ8elNWZuhMBzhlT/h/OYl5
TTBMaDn41p6Vvk9K7DZjpK73wzPt7r628r1JXZ8NNqHAT1Fb4PJ5nCGB+77S4xQPaKx4GODPoDeZ
zhgu0UiIh/9h77y220bSdn1F6IVQSKfMQaSiZVknWLZsI2egEK7+fwrutnrcPdN79vH4ACYpkAQB
VNUX3tCa57hDwx1JJE4iS8dQ3MzMhz2hmPrcwYPQRhtYOgdBAKqygow7gdLSyTDHM8xBsFvzsySr
ym3kVpMIzsaropJo/bAnv9+LJLuA/d3F7RcvAmZo4NLlq37zSOPZpAEdq070qHrSiepOC9rUSpmd
lnWvmtcNXezAC/AgCtI3o6OASSRFi3ab9+FtkY7Pgxs8xXEPNJ7AwxHWi5kRHTflNrNpJZOOlhnN
PYLWrsJnyM6u+dR+bPrpTZqEY0VMyh491A0626rRfZSc49BO6Avnl8gTLyadykGecjHdjFryXTMh
hiH46yFdpZgkBoYJME076w4yE0bw9mFi1pad9+JI406le0QsZ7C5DFfb/ZEnlc7B7JFktaJTXdyP
JosWv0OhtH0nvCqrUcPtN66B4q8HI9cTV3zc/0lH5m+EDyizKoMhnb6d/WtPDVvLshaaVRxU+qZS
upHLDvo4qD6qn1w4WEj9w2z7d7M+ij0stsr7zf5V4KUxJxoIYmKyTUnIWhLT8p+X1L8Zsi5GkWCM
2Pqmpw7iTx3NGPQYBuZ6cRCeLFaD3VLEyeanZkz3dYirOKWge3D1D/NMbOC129HQz22UfldR9kK+
6EDIAn33cUSg0nLwNfOakvZIU7y4TIRukZ0Uj79FH7hNki+ohBE3yfTiEdEJkNVqIk7z8bkPzWeZ
MFU3TYpo3YxeYX5pHX810mW3uP59ALvFn85d151L1P9VXuZa83Pki2taicNoEZK3xcV2H8CZH2wS
HXWQNnFI7TjXyXKewCpxy2ylV32oqDB4cNpiXLCsBKn6/slw7Zcwh27gJBcwX5fIDLdaC1eCtKmL
4gu2f5vUbm64Pc5zeLtgfFvqBWajZGwFyitIiBo91L8gKpQCGmUCM/5us1xoEzlJnF7kmJ4UAjrj
SuKSfVB1BfV1esNEIxP7pXD6p7xttmntvuj4NaukxB+ztcaxBCiPqxlckK/9wzS6OEj9srBzi4GK
JSvSYS/8UoEszKobyykv0C1i+SxynALqpEHXkbwJ+jhd4BQFRUXHxRy1g3oNs66tjtGoPZr4O23E
LK8NaZ4kNewFvEbhndru2S7ndU2GrlI3Ke/afHwAmnLTeuZN7SWffCX4rSg/iX5NrPjj5KWfE5PP
d01O6VD0gK0CAPjJ98KmE2Ey59WUACQjn2hUBRV9Qx8tsK9qVq1n+QZ0daXp7TkOhjfsjz/nTGau
VV4EWqLV5J00YRN8jHs81FT1LtDGByUIYfQ95nC4zZevKkl10wS773FPx3an6DSt1e9V51lVxZwK
BYdIvyPBGwextiiWqWgMGV3IfWDSQvsK3gw41Uk07UMuh7epH/cqCLJbVbKwXvxkXDmovjqBu+/L
4dmx+cUIx1w8Cx9lSnSd9yW1tQdi927zny/038xiBG7qn2H5VLZ/ucxDWLtZN8jiMHjFpvXlSlSI
bbgDWCRucqsb74RzCqrwH+4v0/5Lv8ojXNRRFrMNw0RK6pfIoBYWBBXRF/TW7Oecjr5a54A8yazf
DjoXI8svwdBtVP0sBckcWOLQEPBUE4UXKpwmA8Vq7VU/I1MAyFcF2SllzUYHf08sZjhfHLrjolSG
aM3Oo1DqjnequlGk3gvdKjCjyUlNGUN86TVtD7Rg32HoAEkA2X6isHx6CwPnGplwvynugQNe1VV2
sXOoHozWhJsuKSghFvAHc3uL5G+b5JfJB86eDg8hQQ/xRFnPb7hlY0HO1UwE8Jd5K7v0Uljk48n8
MKJ6s8iiqDGs6HrqNyMe8jwbCG7M+qXuuS7pF83NLpMg7eO9kC23EYLXpsPs22QALaezO+pn9HWu
LZkrUtF9nV27ZuPZwQv1QEas9F5UhYKu+aqLIpZbca1mbEIph3hyvMXEqvhaQpKQ+IsYcDmN4XuT
JRCH84sjiDpQSXzL9S0K2qpEsMZ3RYuhC3aMShXWzXbxGe3NVTtMqIgHQBwFLvVRDaI+83ct6W6S
ZqcJmm3k6dDTqMQm7rUf08/95F5V1Zq2JpIPIPTqcKdNYCYowpF7vakf7VtELKlxV2vxSXeppiX9
g1rhY8bGIO1riPa5el6Z0xmzRbBxp6aPLwXlZDk6iHUDt4hQdo1xASkDyOVdJlDeSC+qslaSL4pO
3hrDdklip/7Jm4Y3o0weZ4ozdOIftZOaddG7vuhBcjFpHRhz8lnEycUoepLN6LMQHJVmM0NTfc3l
tJ6CxN6h4G3b9ouqtOUFOzB6C91+YQk/JxnLB9FlFT0mtYNxDJ+VTc8iEy9JGG0hXG2NdH6TEUsd
0YSEQKDJ5BTB3tT8Zmc6cMuhIXvhTtXaui6jvIgIPqY4lESrCkkldcPT9FBhZMwyPA6cT2YvQVVA
FMVWZeNZ5V79rINkEqzNHJNJxlQhOjJIG7KYxC/kTdeo66sbTlVfExbVaiR3aGuqNWNOC4LyQosI
yUIyiWZWUuCI2Qw1t6bqzHSs6oRzFXz7z7MWAMa/ZndkmzYYAdthEvkVd5VNFqIWArFf+OBvRcuJ
nIejFXygzkXBoxfYJpGMen1+QxmTHg2OUAwkVXtWN1Yb+Y6iTUOSVBJU5ZA9ZJhlqGl7+QDX/AK0
8U1i7Ff601vioclqj1cW70fEOTe6gitmCrhIPQgZwftUARp1kI2jgjgKBXYsFOxRB//oKyAkTel8
bYGNzBVIMkSLXLcrQmZvvoAveDFUFclR0MrRAWRpgLasGj/ahAmiqS5FjaakFtqV1DZ1qxpW14Kl
HGAG8r1muR8S9Oupcis0BPSISMrvemNV65IBruaXaLaOSvl5QDNCzeqO6M5bk8lJzTmPoaZf9Roo
fxN91j2iEDk8W/r4oBBWHSggzNigg23VGp7FHfMw/hNOt6kHeLZq3e2zi88dqcZf6/qPhoVlBrls
ot+pT1NhEhQLUuP4lN5qDeYo9ATUXYFX4VV9iE+9v6G8rCoDGu0EQM8nlWmIVj5hEXCwy+ltQrGi
p26fT2hc+8bu0FREQWX/oN/ENeoYcOL2Mp2ZljDXqtvvSFk9WQ6sPqpSncKELrff//ru/9B3pydN
Hezft90337LPw+d/dSz/8Z4/Ou72b7qgYGQ41GWINxzCjT867vZvrudiJfFDU5QG+h8td8v/zQMG
ZLvk9dhj0Fz/qUVqeb8BvDSUiqltehbxxH/Tdhfur7OKmk0MA6yoQXTC4f0SlBBnRIkx+/VBpoAR
PbwdZoOqMWCA02BTj45zm7KymBBaXwk/rpiTsbeKa6Jk+mKw/F3CPVQEgH3nITDnFv9HYUM8V5pJ
qYs9VIKs1U53kcuu2i48Yziw1b1S4jMBD3Moze7c5oiOpNFN3+KAooWvMNfbDbVcZ906Tn9myodE
onXc9DUDFvTCvnWd62BP+TGuwPORPp5TZ1NELLb27IU0BMpvaZnj0dzaCas94jUpIkOyaF+EWv8q
fpYBJbTPXoUGLZSG2X4cazyDJ8db+5H7PFl6uE2j4OoBXNsiL5huG6Txt0ETVes5ANxY2HiA2fZj
mWRnPWwgg/U2Qj20c87OFO4LzEuhytWXxrADskYfD7Dx6PX6fHD1rt6hRn5nhuGrE2TGoxdDgU+9
mwCdmlM+T8QF01NfQucnCGLGjgD3Yh1br0WCdeFYKwx/qH+adeSgihLrCtN+HAbKH6NI08cgdD/F
iEdkF6txquPQtdG2Eca3mToxYiXV1chMTKQxS8OBoKWPhxBA08avfbmNQ83cJims3jKnTzjFXQdX
eJuTpOzyHBcyp9txD31Poa1TmIC70CTdYxUiyuIYXPudbnbP0EuyzTyClcYS9Ryhhi298KutYeJI
J4jGdGTeN9K8t9Me+2wfMfWhjwAt4Hi0u41S80owOWz0EIFEFMkzPHOkbiH/X+aXPsbjXjhPQQBL
zIXjum6b6WxX8bzzk/qrUdpwdWtgEKnjgONI8ruILyLRAHDsdpeupE/Zm+Z9gYbIZLk3gewvRuAT
t43Fo4w7aAOB7q0JWyiZgnnMkARAIwa1Ni+8N738hvzwxta/NFV+V5GGjRo1xjAIcMBLuCjpFL76
TnBEteoKoncu02NmWfdQVF9rG16CW5aPfUoQ4RXZcyqD9YiWWzeuaUhAHk/1BjEpTbWP5TpGG74K
bsO+vh2tYBu4CZL/Ab9cwkKFdQ4wuIfSmYN9ydH7VC1jWIyoo68nMM8hvoX5CLC1L1Gih9kL8p11
spLjoRzArzi1e+hZb9c+IMyj1FMlI4CM1WgVewspTfIJkvFKn45xEj451BcBopCjRjqEBe8Bl9Fz
O3j1tvSN20Bopy6ka9U3rnOZvEcMOoZbp8HlSHf2+PQ8OtrUPWCGsvORZimMJnq2IECNA3APcxPk
eXHMBlUDnvEuQ3nwlorHIZlQrrTaLWAJ/HxT76mPLm7mNLDkgnU5omrTZYQFul+V6zZPbpwApRyy
CX2V5BBG3Lr20eOAigOSDrESGR+rL01mB3f21UK6/4TdydVl0tlVam7TYhTTywAL+sD4OA1juQt1
+ZDHrrYxPZy+lC5HP6G/351aeAKG2zTooKEOJpBjxAuzvq+nbLyxZgwFweOCGuomnOQslWTEldgj
Y4hn+cTsJLMHr6YDkMOC1lMyuCAlfnb7bt6JSL8F4edjGoTwHSaQQRw9llGNc2BUPLZdRI2gy79n
SWDsuzksdlNkvLnxSctpEQ6PQZscpAIsgsPDBSD0jTu3NrCpnoarnO4B7p7BEhXI5WHaUOXBxgv0
tyTGxSw37We0gx/jEHs/ilYunJDAAW2Bk00ySuNI34eCUR5is4IHV4bRxBkycb4bOACr7ppz3JvN
2RwSpKS0+atMFUtn2lnT+EyB1mNuSFBYsL29FXbdYerjexeWyp6emlQeR6wbLla7pmmHx6oPN24O
soKJ31R2uboxVttS2UTlut4dINOcRYzhWBok/pq7Jb2xIe0b4RQdM0/uy3Sw9703jEw6zKOTH88Y
dRcNHDAC1txqv5tuC7g3QJmnnWqNJkhr70Np3mmFbZ8LiSQXDWH0FbI6P0dAuMjF+TrNcZNDMczX
LjGKA1pSF0uZXSFSaG84FZshxGYvqv30xi2sjz6ZExw4F9k8WaPj7DsXbM1s3O6mZBs1wgEAREFp
OYpGHcryqJ6/Ry4O4suTvKOAx4324yiLCBxH2qPB1VLpnisT/cQaKvmPh3XsHD0qTX45kxpbT6Vu
mRutjw6T4YC1EibKnxj8Anl95z4ujxZSpNCmFsUgW4fvLBFbJR1FNxPF0+RFZrwaOBk8csjajSnQ
tZrEXVigeDH582XhWWJKUxwN2Dc9ZKT9oM0XxM2s/wWg32AxdNM/BKB0kcz/GIGePxft5/bPkM/f
3/J7AOqL32xK9tgTeLYQPsTEnwEoXarfdFuYJG8o0VPxpGL1B+hT/40yk667jgk0nb9wDL+DPi3n
N8X6MTzA1wsk1PhvIlBQ97/U+OHnIBWPtL7hKC6T82sIWgedlyWgVs5GEBytJNNRpu/1G5cBcJo9
sn49digeVnsD8SXJXJPVJ9GCeVjRD8Or0PUijFAhYLZOnB2X11K1z/JIotpwen9amoi/dQ1wF/XW
IniFAEGIBGb9ZGRegbk5jyz1qOl76yhrisF/vPz+t+W1bJ4CADU//9yVbbqvLBwUXboHyFPVAzLG
4RZi2jbX4k8yL41dpmijtXacbTs/pXrarWFnK2pSxGf1bVzAU5bxDMMPTxWHqQPKHpijXH8qkLE5
GOj/DZEWnTMzhrfuON9l19d7+j6RuEFA+OD1jdjMua2flk0b0IievOyjkRMbT9boIFTO+T5WmJIs
5ygodpiRaXtjbKqTmenVie+rTr88pVH1OrchznbzeOtmaBLaEWLH2dxfFt6v0QanCgndPUj08bRs
MltQRPdy+Ciiu8kCF/wO1fd1YibNadlos9HhpKWe23pfHTJ+c5mHuEQhbbx6P4zlWGZ1fMujZcNx
dLtWH+79yilPtYl3zvtmeY1YbzMOWXcokjoA7zKv7Lgq0aTAr77M6qO3dmw4+PSzwAF5Hh5MDsjj
07LRgddTDZMHbKWaVZdjrzl3mbaboXwv3O9ypNE567tY8bzhuNQQuPHgBisUBHGzotdoYO8DoXec
6RGCN0sR92tvUH7qST2s3UA9/oDFrib9k18jvGkZCaqIvYXJMBzqjd4SKQGoO8U1URlxyKqYff0k
QEutqFkW24XCPBiIEVZIoPqld6NMUlDflr9vTGQVDrqH26V6KS5Lb+cRQuHa5QFW/enMEsR/eLSU
ky2ZxR+CWXx0p0nbOIyqeI4If2rD8Y5oVWSoGnhREB8KSjoHH49MPyih7CIkhI4omKahQhciLQXU
Bt1qT3C9cVE0/e9+jUNkQpFyDQETk/sfe1d5OGV0KthTtN/G9hP5Ttzq1kEmIuDs9veiDwRlFlff
GhjRa601cYtiEldSesEFthvoahkDChIzqiiVChGqpIJ8QjYWqdPhTFhvrWsZlj/OjI2X3U6HrLCc
gPffXii9iTBwoz3SPxg40VBHXxjjz0ZtlkfL2ATx4f8+TAMbylhfAPZ0oWlJny6N9rWRdbTTKMC1
Myo/HabOQ+tTQ498f9PWqABjDomOHpI9a3ToWiSDUHl1+gj92r56goI4cYuBYXMb+QHNk2kHlR4v
1aLep2l8aMoR9BGy0m036Cd62POJlbnVa+cIA4fE3SV7dyD7YnkfIk3hTS0cXTtT6s040HtFXXIA
lLOD3kL4MQFNWkt7IB/FadUYmpMQJnI+BTNFp54C0TTQLQ9B20DKX2QAzAYXZW0Mv4TENUDSfWLT
zokPMvYOqYydTWsrCp8kpOqoeBucvxMJdH2KLfP3R8tr3mBIGO/J2zL6gVU1p1o1YYFlhflWOgYG
nZUkJ6IOwj2h2qUWUBrdEHLrARpGWFQdUpqNhxrc/btVDxUVir2a0WyohBv9iMSy2qReJk9K2SzB
N7eo2vLg1jbpacHlXO6FHw9F7a7L3pEH3yBcMtLyFRc/a5taAUIq/t00heaxN2czW43+IChRkHOZ
StshCeU1QqZmZ+oYJKcQ7GLLu/ONytwup1IQ/k7CPA8xhnYTKgKOeT/n2hbtp4n5JaLAmjW4Wf+c
eqllnEfh4Ger5j0vUkJEyOCv3CYuDrpRaXvAPvfIeVDmR05EVNUlLg30uuIe1+ogTteEBEjKNkCe
9TkONw2IsA0KiTeaScvICeL+pOkoJyyPLJTH1q7WHfLer+hucDkMcB+nSGduXp4GZv+11st+G0UV
ml3qqzr65ifbtb5NqWVsUeLKzkOkp2eUFXsGHPI+9WlM0IxZLQ+XDUQ73qM2rtkm28Bh2mxCzLZG
p8MLa4rRyRJWgBexKI/QwfPzrGf5eTL6/NxDkduWGoCdvKME7RTQ0AtSxNNY98kxyMeVDzwdnS28
FE+1vkZYxD/pOjNsyF20E2n+UECCqjur3Naed18MzaGZM5PkrOtOVgJ4zHWzFfgA1oLltcmpzI2f
6QhSDszzredOqNnZR7dA68OuJf2bjhG/D/zqtsgG96hYDHLUMbsYxvnUw0cdJhS2ZCCCTQIxbhVY
drj1UuNIpZ8ykghR7dLkOalMefZxcqzHrRLIIeUJdk5You6yXJ+8QehiebRsIgKhveWOJ+Gv824e
yAn6h5EgHnDgtYtleOhrsOerrkPcDFvirGYILJvCq5Id0L3nHr33U6yCnUwFMMumUI882IdwhouV
G+gakCn1WuE7TAvrLs++NeNwm+PreWMaCBdFqLukpon+RYN6fwmcfXQljrV033q0bCCofIzD8vPU
ErxZQ5MiQIMFhD7hSCyMrTe5j3nlGzSiMYxtJ5o7aOsE4/Cc2ZGBKGZP2W74OKVZuyUhvWm0iqph
1CBcrYY0vWkjsrRDY9cfc+k8pQGgrkhrZyiz0xc7q7ZtxfBgMAKUjS+0ChH+xEWh91CmzZTyqB37
z7kR34CPnw6OZe2qCbtosDXlNNvHnobUKD3Eto14RjohpNAp5M6aE+A7Tf3syNhex9mz2435NSfG
s5AGK+IMAbgkQtttdq9tqt/oMY6WMXQmt6SAMidK1hZdEkC3PhYWeAS4Mwj1kZoFESMMQAsNLJe2
GSa5m7It1TrwuSrbcI0Eqn3sShMv6nprQHrszLs6cj7kxXTim90or26DeEB7o1Orj8/SMkuHkhuA
WU8gk0u42m/dFFg0ze5oNYr8KTb9dFPFw7xD/NB4blmTPKl/d0Q+A83V3jrdcnYSj4Wmof4UzM6E
rwHR3+h8NST/x373ZBhIrnW9DPdUB8D5ShyWZ4IMH8TbNp/jbVl2JNiA9zwjPI/VESdKFHpCB4lZ
PX8dW+sFpUzjXkZ5tK7MVQ9NEZ20LDxPI2WzMjqbdnP0J9xekRpBysN1b80WI1QxTJxeP/jslfYJ
S1Mqgi51hjKPs4115+R98pDGeasIWdWuz92j5U3YNtjQyEYHIDqFiWpMLvSfkhX6S9CybXQdpi78
YNY1JigT1tdtgSxd5yVHVtVdIRBbKwvH2uGYjDujG+/jqPgkqVrHccKSB1C5cBtUdnG5AHuOi7HQ
5KvXd2LnQ+wabB8zO+dhsDGPEaX3KZ2Uty1ybkWEa317cUwcPvFJTrbuWA6X3kGZHB8ft5oMumAe
LJLZ/4SVzEXzOVL51If3qRNTYu3KNTMdBsAQ3lfWFH0QnrWGSK8fZpLQVRyXd52F3EGZ+tNKDOw+
0uza2HGLGlz7OiRVt8aN266goM2J+8GZgwrDxuSms+E24EKLjI+WrK3Bmg+lKe+nMEo2rkLMN0hr
jLb/tQ0bJkIxJMhHu+nekYG+x1PA2ZTDYQycW5mUPqMYXlmWC2+tobHcucj5V/3Yrno81wOc5bMJ
n0AdP49NFAZ3IcKGyRCiGyAfy9z+qmnVvjL44Xrr7RBl24Z+ibl68SWMkOKeBw/u7qwBGODCrEw3
+lICEVjB6vpk6CL7YnTOZ1nL7UC6vAMs+tL4BjmUaycYgCRIT9vuxvARYq/yowHeZuXnY36qaoec
aVLpmhyTZCdYNkixbFTcdssO75tlp/enSMjzzkXFbHnxlz//f76Wx83F16p4nBBehRGDVidZjaVW
XGNUZt3L82UTq7+8Px2s9I8/493s7ABZX5oAe2qois1pedQ5enUMkaBtUuei4Sq6W15eNrna633X
99eWR47TEr392z+/f0xSIr22PJ0eU0nY/f5Bukb9b4poRqijet9xefrjC5aHy0amgQoX6emTHf/8
ASWR8z7IuuOc0O+Zq/pjota4WIXxuEjEGwxZke1Zsu3lxWXzvs/7a1hGk5G/P/9lH6yF8CDTuk+Z
kyD8oD7/ffO+b7okDO/Pl31gchen99eKHnjV+seef3tkiKfH69QrEPx+/ziQ090uHZL7CrGReVsO
7p3h4YBQ0Ek/yZbyx/vGUQHX8rSeJmRigm7exEusJStVRnn/+4/nf/838fNTlv1TZXoCYI5cFtFC
YnKOzqHNIvWSsqtKhbMiSYfb5eEscPBGEhdPpbYjNpyD8rQ8et/Eofnn1/RaQll0m8P7HssjOjfp
2kHiCL+Hf3nD8v6/e40REwOx/Ln3+z66799XVYkuo5LWi3KkEKOm+IaA3LTtK9Tq/9dD/38pYZq6
8Gg7//sm+uVzM/2Ft/7jTX/uopPnUxwU+tJG/1nEdP3fBE1sy7fhPXiKhv5HDZMuuotiFM4cNMpV
j/1PNUwXs08ln+TYrnB1Wuz/VQ3zr010SqgoMukYQ/qm86scU6H3hDRROh/wOB7wQ4b73Yv2NLk0
DyYtp19lppsUUyHUQX0b94khOGWpS7urJtOdnK+A429EARjdcpPtn07l3xFn+JX/wgpBKsq1XA8u
Aj/TE84vrJAuwzpMI3I7aG1/Ml1BuUsaePB0jM2OVFbkzfMk3L3I5d7AzGZVOVb7o3r/b0kz6ir8
ehAUoU2LIrMjjL+wIjq7RTTVjsbD1LHo65KWc12BNZsqTgpo/IrcNg+ta9A4374kJaAWW1poznzU
Uw4xC5Be8Y3HEmU5M+nEWvcgtVR6hsoOHfwKmfyWY9YoVq3/89kzQaf95dANB8YRih8Ibf3V+bPv
KSLBrO/giLqbwO8/4jpaoUcKXTFAUzsZHRtttPjsRom+CfXG3pAwItr0KSbRoYyU3Q3jING854fM
KWhEkmqE97tszfcdUhuvBGvIP0hDf4Jqii6pD9JNBp84SdYhybuzW/A1oIruQW4Nh0ppzo81dhs6
neC8N6c12msYxoMEWM2qY4SN+9ibWx2+DkIdCYJpWTrvvOrBFBZWYcJIdw6ASdLkYTuR9a99+vWW
DrxgFlSJ0ssYUyPS82Gz2IEYctoBVk7WzRSA77UJvPvqMQy1OwpB1XZW+sFZ7nBlCtq1qe2t3dg8
pA0/Pgs8DFSy6tWF1t+Ndr1xZb6nQUuWPmMJYfvDifJXvSEt5kyqvRvUO53krvJzl316HLA0Eq+0
aux1K4JpbYAwrFwLyxIdg/TW8ZRLSFi48SGK6gJ2j0BA2Ay/+zBmj0SO9G09O9qbQf8aDuKl9GYT
dwFuFtTOubHiQoewhquhn1SvyJVw7tKz61RvGbj5jZV4KbXKkNKEfcvbkd2mlruuzXqgSTmtqe4W
a8eqEF5JnkUf1hs6xofApwohSuvGTfCjbOfqrnYif4XaM353Ca0MnwIDNYNk3b4aLUrM3q0Q+F3X
EE86EGv4n3kIFeOVk+INiC6R+c1xNVWRDPhcj9U1GPQfo1QjWdPIeVqPL2E4hJ79BEWjRFlw+Ng6
ySsaqNeqwPDNT18bXSIVY7lUkvwnSoAthUl7XbmiXTWiBOagH7CdYEw24XmQDvQbQNqQ7j6Odvq6
/CVXtilyGHCkFI9TzTX3+3zdzwAGWvzl0f7t6TDKBjUEDRDy0H4QejtsQATB2ELiG7DLThbykIoC
p4+UkkLNuXMrhnWN6CGyrzdUjD6YgpaxZkeI6qroxPNR9WziXYr88Wya6CJ3t9mgoSPnMnk0sYa3
eFRfA4MbER1kqrfkTZ3ASJJaJg2lAp+eknq8RPZ6+QVh7IarspgexTDKdehzpyaKP6rL+C5V132W
4vtAGVA0w42VDE8D4mMI+StnBy4dbkrruS32RsW0hIhF+jBAasNsZtQi91gMwE4D8NeF1evoCFV3
VH7Nret6CnR6obnDGfZEsRFpve1LdWNIN9z6sxhXbgjpIG3KbGMP86dETsMaNZdiPUbydo59b9WO
7I/x1DTXe7Ci1Q4zP+wEtOlWztlzguX0yRysL4DeY1TgsVsD1vGhaZw1M8c3BFaqLUVK64g23HMx
2ZQLNSgr0YwbhF4iRxZQ/yot7t7YLwbMH/MPyChnFDl4I2WGQ6N12aZufS6pR11vmcZL3W5XLZ49
O11Ar+vg3IPQalUgmOH2sXGjEIF8NfnV2EattcCk7fEsdO+ttwUjUHg3iC2sowYQe5ftbL9/7g1m
Ni9B3He5NlXP/VH62es06+g8efvSSvZ1a8Jm6BkkQ5xAJgn5ggjvypVRGRfqxF+anCUizSYT8VsP
8EaFIPfIcE5upTt066Rj+RUpQ3u5In3HxExVZDuP2jd7jB6akTlCcZ89wVGPGSLt8cEzKkylQn5d
EVBHNiGNjRmfjljfPgdREeFrtYi/lzj8cZs63McdJ6Uqc0wzUEksP8xD9FVAnJuH9NUAI7tdvogo
hRFNUbG3zG3Nzb7PoG1jY3hrJSwvy23C2mBuwyF8mM0WJZiZoUGdfWX4n5MhOpV1+LLcIvPAbIbE
8/e29LBmIZ2i5ky+q+BHMe6dHKFbFa8+1g07hFy/mzoLUNWyePTJOKI6glaoNLJb2y5Q3I1RzwxT
YzWqC2g5Oce7SUv/FqoHMoO03UBlbHy1VmiIRnWG+RZaug6liORA3ftWkDMR4ALOb+CEejoZ+dxR
BRjExzbDVa8bg+NyYwa0KdcxoC8tiPSNBnuIdmW6K+f2S0ddkLqsalf0j8tdZPlMKyKcP1tRets0
HjZvrBK6yeWs1Q3epgjdiTm/mUxDoiVCRdLBpMTr8RQsG+7tJmEm05zy1cyQ0BtDCOTS+aTkdXw0
mdewwdWcM2/y3KH0MlEDrSkXLX+r8ooKf/1WRK6/rpWnEKXQ4DTUWy9nKp6xLNN9zqlGxRGZEYTs
ivjZUd88lYCL+/Q2t4rXimWVwvC0SmTwJHWuip2jQ19W+LMHPlOyDiWOSZ7xDmpq1wE3X4Uh605S
JxtDm28NdPTXcZJ8FQH7yKr+0HJuA/CKa8xAq21t8xRzuZuSpc/BtK0RqbXWxxaZPd/dLCs2mIB0
Q4vpWxIhyE53C35unKxtOpQisD9Ifv0G3M/rEgdoI/f9qLNMck3ArZnM98V1Csse+1G8Ja3xY1ez
qCQK0LT4sVf9p0q4d7mt4WjW3UxomtFoIApK0u/F+GSWkIERCX7VRm4uhJdV6HwjyxFxAMGc7Dv7
PMQRs6+YyMDYHAt9gjyccA44ZwA0PyMocVh+CHC3tNYmumqsQrNOIF033htVrhgq6+/DgnMam+ae
0i1V5JaT+yMEMWJ6M3W+KXzmsarltui8ZgOCz9+6yW1lBXvHtHZRxDAPh/pRdui5OKeRAZ2G4mql
BdZ7NNkFYqRrd7SJ7gHTCifatC12JA0dBoRkgZBmzTqw4QtaV1BHX0lKJKOTodIHXQrzyDxXguZp
j3RnmAFJrdS0akQssWnF2WnK6tUPme1qizeaV6ymUKuMZuYzzkXbg+AD0sXkYwQJDlOY3ijLLcvm
EJLxhGwHjWA1ZJXUbZjY9bpLGcsaKLe1cKevoQeJxBFMpB2pyJpADG8fW/uG2kwOjQDrhBnXWKQB
mQ/X+hzSYTSyEVyw9gyT4LvrsbTaPvdPGWs5wQbuF9MOc4Vo07AET4X50jUHd5pzqLjhfQs9BVRH
M+1nFcePMEnyLnuqtGwGM8aPLMoQp5Pp2JrMyprtOvgplbtuglqJCQOrPROo/D/CzmypcSVbw0+k
CM3DLfKIDRgwVOEbRVFVaFZKSs1Pf75U7T67Y3ecPhdFgTG2bEuZa/3rH+aUrK48fhIupsYribWS
5U9YkS8mKjhs/LjMsRk71ZnzTaPcGKwF9+kP1Geco5kBrVh4ITKned+P73lv4XU5fEUFl85CWi8h
xf2JS5CcMbN76ij07qICe2n1/Hhr4FTu3bn6SESNW15QHd/w07nU2mcxpQ1Jv8GTyNZ9FOA1TvQD
jE+cL/NbgaPsphLsQ1rb4eZBmk8mdBNlsn1C6hrq9qQjnONclRZ0WykoERlDrqdfMNh4UWqbUgxb
bPd+lIhPuCgfcEbiNFL1nJjKy1oGpeZHMRrM0dRinBn+da1B1kU8k2yuRqY/R1bHn5EbcKfn7c2M
I0CkgoAfcvRgksDT5BKxKv9al+llquQtA3F2zf3gTY9T8mbBcIgXyowgZneGcolXpsx/rrUvrmEm
Ybzs4ZZ2Kgdq8NpuhAoZq8kUKL70mqNSBXch84+A9uaOUK86dHXo5j1p9UZ+S6KW9dItn5sIy3mc
JYR9b8ztxV/QQmJQFVY+nXaWSUwq884Ggs5vi1r+lzw/xI0Sa+G7Hmo+LtGe8RENLLBtOxwS6dzy
ko3Unt3XIsifq4z3ekhJRZE2dqVtaMEQthGj6yOc0zS4TsS3kOHonrrZua2740KEHA1c/1ii8Ggo
wWkokIlkzsW2i1sqqWpIHP5FgQJyz9lclNHVjHnJ6rVjHnMO4uEyqLohKG3qT8lFJbIvqkTaEPY9
x4YpPfOCoE5yn1zAOGZx6ZtzK5G9q+I/Tp0fZvW7T1kkFuGeqsK8QD7S8t/rue+5uMimUQoWru5B
/I5NrRwOPVUMGVuvZdM+eJXaX/KFogVveuoFxw6uhU/TPaScM/h/o9bjvSEV4QGJz6TURZ+iu+UN
G+b6MS/Jc97PxMdm8YL/SnKJDZ98uuI8Jqw9qPhupuRYW5PEJwxh95gTiV0tf+r4OsypwWKdfakW
aQOmwoL2Oi6sdut5rPbhxrYP+sxhlVhYl3l5GUb/zJho1uHYQixJ97PZ/6bUvNlwRXdysHYqJ76z
8AIfhnlLoDh97pjITRoPCWJTCUI7vTAut6HEn2u9xPitzk8aQB/dmo+d5aIdNK35sFLnrdP9H7A2
oAiLS8F0joVVMrpwCUZyvGGfcebunnKdJQZTphQbNRalEeeCo6aaP111KanA4SAaw2XcmA4jpyVQ
UwnIuUEUutDeN2tRqTAAQ9KuCwfFpW3Ef5pOXL9caAGUeRSERp2+5+gaPTGfe6seNr5GaWG6Ee6g
MWNvT5vov9gkl6hi/CXSPVpTxMvmvMdU9tzXCDT1CIFYY2hY7cQW0+rga2DOgscuyXa5k++CT1M0
3T4auGr6ONpNg462q8faIcuJ1KUSkwt5FfFYbXEj4mJ3XHDvapp5Z+YfMAnw9uA897zh2AyZd6cT
gonkoXvlYgTwDVCOdF6N1n0qBPHYQsuUF1LFz4tHjqZfzLwORdKwoByMl6pIhL4dSt/YBSiaXDXK
+PtLrfheekWCGl6CCzlEMQHPLA3cOMahXeIoItIq2dnN8Gapp14PIjIpVg6t+tv1Rga8ZBJ4Rro1
FcmiGNInqELuTp/74X6gEINBiAYtttB55SvZr1/nCOoLPr7btPCTw983/bmLv0L0phqbr7/S1lkD
Mjo64AhOV8OQ+u+/Wb/7+85//2JQM4JJfVlvW39cv/v7tuAPZ1AdzXrj3/f5+47/uO0fj0p4GkgV
SM1fLw8aFTOPASN7Zcb3r+deD096XrTpupzR7/8eWaQX90k2C1BDrZWn9cHzLrDLf39Tgl+CxJSj
JZr53tAF8YUukZehXtrZ1mjJhsR8m9mVNYyRPKnsoPv15xhXrb72m12kmDhBJM39CKGo6ar+Xk9u
fUc4C+8lxvJ9XDNUiKawSIgo6j0bggjRgi5MMd+5X29cv2C4nmysGOtHJ7a0e1Aw6CNRvmA/SRJS
XGSI9dV3LKcQEdANwjAyDo4hL10NC42kXvOetDzzPgGQuY/m4dmcg2EHS8vcyrb5mbP/1hENxzEe
glBivB+WXrl1jZJpfVFCKtOzPdctL1CnFSm1sYTiUB1EMByixFr2bpXnYWrjq+QFthr7B7/6eZvN
1n3bzg3CSNL54mgIDbMuSeUtcQfJ0ocB8Xx1DJyFIb8eYVgBy32OIlWDaPWOqbLdJY8ElgKmVJrF
Hm3CbPUtLvqUAkLSdQ7ONcuH53oQHgm01SORXzKs2uAx0sXWS9+YB97DoySZO4KQEY1+uZHGEmGs
r6Lpkwck6OdUpjlKHReLu/xSW1DbDSassGMWWhoivcw8rsIebZaiDzxNevrMxPKyaOi8NNEflt58
7f08P41FCo28wdIMC6bf5mz/9CvPDrVG88Cdyl+B7Ml1abqfTbkfpmHaTk1BUJxT70XaXZCaPcoa
7p4op3OcQIiBVsRdHEJEMGM4MiZ4qLpxM2DEQSrbOCE8+lUY8/AipbS2lh0RK1162ybhkF1OCL/w
DiIyiuPkjBY26ZhmFpZ4mpC0slRTAc6xdyhbgiW62sgPZRbsOxfvCGyscrAdXCrNNnmZShen2j63
T7qDPftcEIEe26h3EplV4ei/YqlgUgvM381kYIMeELI2VKCpj+32EljIWGNSX6dyfhxKzTh42Sw3
I1GW8J4Yt3cezxd/NPCRtihIT0HAeF8M1nwcinYjlUgG9Bbq0XAz7DYCgRnIYHo1U2DokfrYHAcD
3HY8153lb7vax0iNWNva8pEXIC9FhtT94gjoV5BK7XOrJis53lQ47N81KX6mQBqk7BLHoyew5HR/
Eydtx2Fk2zLNj0ucdtcsMMVjvnhnyHpVBMmrysUP8DgM7W1/i9TcOQYNifYDTuG9rH/SGh7i2rzZ
bI37nEqsakZ9i/tJTRsDhpi1PBXh1MCp8COxV0zIEHlEpffACYTCrNUb3sJ0Z+pYCLoLhBdh7/B1
we3SMW6+UzDiju0nfcRaSmJYYUgDupSFD0WXXIAR3lyM3HqLxcJNmotwg4fS8JTqTISYC1Gvpk/k
/M1XTeqfNK5AKm526jWsTxIStAKvv9RyAstSRE+7xkgkHfxjFTSfxZgdjDFIoCRZPSm/7qPXBYrm
BPGja0cH/4wjncon0NBnsmQPg2FhJepyMlSP7qOdZP2ujZmTEEDAZlzvMSI7a4VgnUmRaE3asyxz
eI9w9KSMOW1JGXaNx2qKByL6gKti3BjuKh0DYeryQ9t43+bJK54w+9kpdK5yF3lsRPO7DKBhqp53
MedzjtEiakrijIMUDRJUbMxC3QuC6/bQ9ATomsm1q8sHTD2yu7lX2CO6sHEYHmZFeF5YuK00R4IT
LFyoWMQ5mX/0JaTqSPF9RjhCfZ2QdGEjmeMAEkfuUcPpZ+KOkgdyVo/ZpKXHrswvIznzrJ1GvxVu
0p6ercF2XvHbhIniDrsoiS56FwA2xUWBF6j77tjO20R+WUT3IuSw1fo6RNf/Ps/BhUpuEwwuBFPH
maGq75dU/ogW7C6yayPsPUvdNR1HYqfA/kT0zWO4hyuj+Q3SX5hgq9Fh8xgM4h4yamgNME8cCpJc
xKjprOa1LnFgZxQUzYcuFeQmkxQf0SOWzPowawzNerhiur1ZTO+CyYJE0TSFvjM9QwL4aUF0TSPx
SM4HqNUM5eUOAh++0gi6ciMNG7/Yj5A4dLv/mSUT2EQD47crg3PfOJ+2wjI0EEagdSYl2qbLt0zJ
HhdpPtSivnaucatKExNTynfZHaOh/AyYEDrqlDbibHcefIw9O0G+qYzQNhEdP5Tnrhbslh9GBK/d
0y5p3T75Nh5BTX4lg5WWTogHfEtgSX0mJmWw2bSHSjfex9h89txmhzvlnUOCJrCWQ/ACooU7maSP
k2xOOcl1Xt0f7KG7V+952YpDupjfYUJekBadzXR8wgGihP0F0L4I814op+aifPb04tzG1GodW2wW
xlkOy86oEGMmwFR2tmxk4b1Y9FzI+PpLsUAyT0ivbtt3qOc4kcTPlW2/q49GPVTqjYeGlQ1TCRbv
h8z/bsMwoWOv79J2+Ih89+fUeFe5sQPEctPkvRV8HP1Uf8xcQ+OybH3jzYmST0e6h8CPN1HhMPFK
iNEtvGO8uPe1Vt4HRr8xcvJ/cRp5AINHI2HsfCDwfuqO2nSbZqLQLaDTApFlnsTYscQ/wFNe5pc5
LugZddhbIJ42FFLM2eJ9sgQvWsmEgmWp2xdFQ6t6WrRq2SBO3M0FK1vqPUufmN4lvu/ExQfUIdD1
6GTNTcv6BTBJ+yFZyboMZMn2S2QkhkGmFh7KeKXu24duMgmphWzcZiRIGU3+MjnzbzCxb5Qq5LvW
P9v05GechhXbVQh+cIQnnG/t8kQ48mEqJnBReVqWBm6rkQ90tv7zDMDhITSnwx4PaFesbZVnTVgY
3gXXL514NQcOVa2i4GGY6Ai9XeA1I2jRoW+10T51me9hsfhIXR1vZoj3kNqiWzM1v+tJkqAmg7A1
YnejG9um1JwTor1DVlesBlWnpkz1pvOnT5k3n65k169sTkI9Z8TqACrXZ1TQWwOUG0rpJhHeeZLj
VzLU5R6eTSgdE3f0qqaNIrZj1DjXxsVgsEp5AEEci9Mh3pQYKW50FXfYewmJYETyaF72Zs30R00J
+3iyaS+Sqt5oEy0VvkDv9mh5J9cAOc60FxDuZ1cjpyuDiee4ExitmfPJzyNutMbLTJGkkJd8A/9B
RdIRwgGJfe7HQ6bpyDeJCmX1+2kY0btD+sS+q4ePvrLiHfgS8u2pv5FjE6u0DyO9CLF86BPWIV3F
nl7Pw9key72jsWPb9l4T4ttgco6MWfkNO3MI9Zbr7KqUNBwXuI3N9QEbX875sf+Yk2TX6wVDLYGG
ZYH4EFap9gazm/ekaN60YX5w0+St1LuNZ3oTfjstWpuxP2Wmsx9dcuVn8ymPwE08PSZvS8AkTeih
sdn6wtupuNs4zLruhJ9cGye4jKX/RjKJa+GQvlBfU+u5RMTezSW9cF6mz9nU7MfIxmi5/hj6J6ML
Hd/4bBYmr/yb4UVQr4c9eXB5O+KZMrzqTN/v/HrcYSx7x4wXVKxRIhMH32hUQ/qICJI/89m7zb9+
lyK6tinvcRJCfs7cySd1mxNE5ylcHl49WgrJsamN/ZD8IHgI/f2fhzWTmtUIsoi6S8DsairXpxPY
46qH6JG851GEeWK/nXk4Knn1o0ncqpW+LXhN87hxg4qA/9WdI56jT3zCyI2clZCjmqzqfcEDPs2J
SNi0AmAO7Cyo8h1x9GGduJua7y0t267fq9/xr0bCgif/3qoRnKv7UKQaTb/Fkyi09c8RYYqmVMXr
/zXjXboK6Dh73MP4u5gYhRb8msAUw9up79XlGPA4WRU8tIMk2A03hJNpP7EOhQaI3dDpX+rAqm4m
oYtHyNLxuc6IcrKGXcdfGNkp4MehDIBwKi6cfY3nhLqHer46qe8TUW3UsToS9d1SRjcrDQ7qyeuW
hBX1AhhcW/l0ZJY8Ndjk8LfquNTTaurlVGTHqdfOYzTog+m21F9j5fTUMsk2ShATft2OZEr99fLU
W/ivlxpwVOZENQdu1iAhc/EvSBmsicnesn7jNs/Zxm2SCdjslRv1vboP6heQk0+dtsUWoBncVeZ/
7p7G+l5PozDi4fIguvNNfOjAsUAomsTbqZtifi2kf1B3qbt0s/R0KHrLTlv8VA+lw8kvMTN0Ad3n
tv0cRXVRD6nuE2BgvDype6hjqsTv5PFfBxVzozpgdBpH9VQ8xcM4ZKzUyzaTxvp06uHcsT/wMBbu
EbQoL8FyGJOS6iVDqyHOxCvqgiGWX1WXyQRYbOPlvrOY6lVZdlf1bYPLO5OO2Eq/PIpti6sqG8lg
WzS33iexrrHdz5d1gF932Rfb7VUj5A3Ur9ktSXmNMzM46ajeeibmJlqExM10ziWwaL3iVPST7iGL
IuXDZX/VgTxME9PsRejproKN7I5Oc3BaA3oIwanxjwxAj83GfKZb+CwHcuzJS3paaRCEM+EdWj6y
SQKWqaGI3VyRyUyMITy5wUBU0MgrP9UFF9gyOVpx9YoM7xqRCxianUHfRCaelMW9FMOz+lcGjbmt
FU1MUcEkpCEzw1l+QP0mmWCxiYRjknzpRGDvUu+nFnRN2DrzN/RqBAU5QNR6CvK9ULE5FnQDq/Xe
UCp8WJWH0LHBX4WGAbk+g8Lb7HSveUw9tDiA7K7JtMma2TPsgTZOP3qEVB5ntWG1Ge5LcQNojOEf
a1esX1e4GzUB9xQpKWabtizPmppXGspGBMCOuC+En2Zq4Wpqp4egxVcCjJXTG1B4LucLdoqoPgvx
EBcUtq4amekdDApZ5T/tNpVbEdM9miPHX/0WvmBYaxUf8CfwkO+omBjuH8fWOOglAyQz1fNQj7ZN
V3+rSHdDOpxj4kDwU2vZu8Vg0NL5WCnYvf5aF2DaDNNukcCSZmkq/04NKUSMorGx6HXW4SS1M/pG
sAM4+YSrwetDUUQ4aYRAKSjYhgNAlXmc95Yrqp05DSe9Luxj3RLcGQBGzCOu7aMaZjqmOK8QfnEs
BYe5Mq8EVLE7vUaPw3WdThKkNALLNtQYejTgvRXilYTZiQuVUaTvJdMG2+1tSwbP1p4i0hnoZGZv
SPeVZOhXlTWRGGru3KtTvtbw519GTG+c5uzOjnWcNT7VfvDDMadu1Hz/UDnz+OBRLTFWcZ507z4Q
2vsSTT+x5kLxGWS4mPHUzQT/ws21dIsVcBIOdlwddeprp2pC6AyQSCZLPP6iFVR9pQePkYsVmpui
g1VESyyEXcjYP5Up58Wou+/F5LdhPQKc9oWzGwLqliUlWF2Q/jLzl17mhI5ORQUj7GopZsbIGp2l
u27SjJXJsK+c5lpWQM3JSNy7OUf3lm0Wm3E4EntMMO43JxL+XQO64U7tAhc6qfbj9JOKUxDGQmgy
nIZTJ9FhTeZ33WA4kYzFmT7QCedpyXf9WF2sRPxk3k0oI6TAbWIjMI+aSy+Ts+FmX76y/qI0aorW
DmcN1FldCxFZ7BAgpje4LihyXdYAfLzuzIEmwtC7c2AcMahATpTA3iorB+9k3uE/41Q1UFxZUqXg
eCjyQrmkN3e0Hgzqfa+AItKNlEd46OOuxKkEbJOgJrnL1fTYdjHAZwSl3PXuez8L1bhoHRq0BXM5
yo9bTsEURorVoH7SbXEhDv6FDPk9wx4GN1zAfW0+dr317mQ0cJW21xk55oM4Dy4Oj8a005H4gvz1
+Q49+XkRKqBC7PLoMunKFsIfNssCL66yqMrUk4xMoiucVIpa3GThvOYJPCDF8mLroHpkWLYQAQIx
e96XKsO78ItdVOq/1fxsJeYsA+swT6qCqXUcf7KHeI6Y09Kj2Qnhw+mZ3gMUSfW5kwp2tQafFOn8
Zhrlxao5FzBp/9DGBGkaQ22T6IAdAj2u52mbdL2+cSI2/G4J+rPs6ED16VsSy49EwUDOAJMnTZyW
sE84MpBQrsYCRlTxCtupnuhJrDzMkpgtO4ZYGcTpLwhiFkNV3FViIDItdrkQejgRbjsexr4gwrcp
gnOp+bvaMc82XsYLo2+gQ04Qd+BFpOpDsqNKYx1tt4QOYqEurNdaBsq9YCaTCImLa8D0EPhRHwPX
fsIk8Za55s+6l596xgzZWqgBKp2U3oGPILDpL2Ksarw/Y8amTO6TyGwh1Q2Ex+XUv3FOXN3gK56W
GjP1Ld2D3fs7j5lUyXCujeV7PgX7zOGdaz1m2l73VWX+9Q95apQ/qvpLG59TcazsnqBuxYtVI78i
dR8W07jXFa1TKqZnnnibLjXATeoBQo1sIY3E1U1N7Fw1ZJ8Y3mznOf1SQ0HXr9+lOb7mRgBYQ78x
zJy9AMHYM9XuM+fNC16DdzrZPrt1dtbDEqlF8L0dl+/jxAIkMmafTUB6tGNgdTAU2R8u//9JaLaU
y/+/mwWT1OgaLo2Jxc5DEgAObf/uGd0inBNwYLtDVMOhmDF5ZyjK5Nf3s2rDDvq6QA49lBIY0cZ0
PVvwWlKXOm5o9ZZo2T/UQL1j4ZvY2BVXqUk5G0QrLppiMnoxZVEUeARN85MToR6v4MDxnjSkoLpK
yojbkkWHg11DVvT0bwPjyEAN8Br0HjSgL0vM+/bfCdHOf9LJ/7xsy3PwqPSCf8QfQOMSqOyb7kCb
dihYOKbFeCDHRD9obM13S/uQ119invyNaeDG1fiGhTec4lyIjAuCTg5WAOWKgH83K5oPBp8scXn2
RRHyo5GqAFuCT78hoGnwd73Du7fuogBsYQ6hAE8a62gm5evQRlwIUJBVuLAqmxJ1nqJCYU2w+Dz+
cO0VwaGqgIKiZr5QZX2MLSu2WuFK16QlSoajrzfpIU9O9e8mXZ5arbD/nzfN+qfnsDpbeKGm5fpO
wHD3H2+a7/m5N2iWPGipBQGujq4LM0pPlUTrLHdqXztTWbUq1s9Kj2DqchQ2cJzaWmhYzp7AwLNy
tLeh0h7jxtyt5JhlpPRaFhYPz50FbVxxyjuc1waXkybRk2dg0o8/bDbbehtM5rgLLZIiN8Rjeljy
9rkbCGWqkmOL6VUCKK2uwP9+znj/ec4Q0wlrV718BAb/lCAgHMrNII0l0WDS3CHP1CJMn7yEbaLU
YuZbQwpzm7VCN1FxSj89rSQ9zeKjTEtFAldscrwLnpx6OVuNt1UOseSKhmk5HGUNxXItGKZmfp5g
Ggi1qcR2eZt93pkqCK4VCSUYuQO3wIFg/dFOUTkyI0KQuVKHkOxCmaOtKGrkb6Uy9fKQI8U+TKps
guGB04CHQ3y2zCsPKRtthOy4f7s+oemu2tvsxAj2TmofhSJi+fFQh0bBGMgCPkppwYmfg/2Z3/QI
7lE8v+VQE8jIwThY7a6Mq2oK8ryBT84nbmYB2lEBAGYfG5hY/48HNtaE/7mAeZaJaMXSSY8gjvEf
shCn1zBhm9HAZ3iubAaK1T0612lj2nB2qvHRXVwLBbnHVtogPncbc9MOyRd7ct1DbDaRyc7q5KsV
z6pqqlMSlA++E7uhhgB0o6XVt9ak+a+YX/1ZlKRxtN3+DmuTbKsZ5g99XH55KXaPer8bZXo1A4Ll
chaOUnsFZ2FDbU1mKLDK8tbVQym8h8zub0tZ19sZTxfkQh+N4nHaZIdttSFJtyoNCgu9t6hLFsxA
+vEp8KZtt3Qnren0nXKc9NsKmy9jdE4OdNc8t0oU5GQT8dBnrKDvo2DAF8CpjGM0mpu0xI4OrO5g
TUVO4SUN8t2lDpsc7uymHoEbCQnasrQh3hA3xcH3GhewkwVPMcNWOpvVwUB3rF+KENsW1EiqSHPb
4qsI4h1RGki2bbaGlUm1/t6kkMM241kf4q+qxCMls+4qU/5aC8q4rC+uxgSzJZsVazuuDEXcQnN8
XSL8eemL4zr97mXtMRDRGyvlTbWmdNFWOCtsKCm672PgfI/0epM7PZTeIUI6ErR7YMhzs1BxBRo1
woJzXryID0UMouIPbS2hTHPyL3uYnpuyPJl64tIkwqFPLarwJfg1V/F73BbkBMJU7Ugdj/tPjIJ5
rIQeIrBDr0IS4ZTlRLupbYecM4XsSUS/mE9qOZ0ozqLn1vWuuQaDV7G6VMUpC2kqMkhBFkBx9ovk
6MfOXaT/4bf1qu+oBi46veyVI2RzSOGQ+oAIXgLUoQh0dsLYKddBDysO15TlQlgwIQSaXV97Az5/
Q2y6r1phKtmthBi5k7317Efie6RWIW/hyfWueU8b8/t6gSctominmp6TbIABUMcIYBrzUmdTdC9a
enwJ8BAz0Uv99hvKzItjaSw29D13zpjtHXpyX2sp5TBYhcRNW2R4+svUiJcatfasdBMdo+SO9jiQ
bP5k14yb1I6uGuA5NoVG2Fo4Rqxtd6cBnJBYOqDgERdD0R8FYnYI78ckHc99/AOkX9PW0zZJTobR
snswMyos/1S7MPyzzkpPLW+yvdSQJKrq+1guCPYRsuUjg2sm429EdRunHnqao4lwHPP0kpnjcZ79
8SDMAKDHK8mGW0jrQZAGZNHnL6Ia2E/0wNnbS3LBbiE7arlbbGpMNo++P56x1Pp08tl8zRew5Hw4
awlasAURS+e9+UnDctSWOsIAEKcUvqeeYFXjESpRdxWAbJfauyqRGNyY1rClQ/c3OcKKvi/2bqch
THf7ciOCSaGkeMMvNoO7robYA0mzOnjSwToZdhLxYMoEMlNWt5MyvYVVdm/ldbPDCfB+WfC1aZWj
3YS1nQlqvk/Ii0+U613Zzeb9ghFeohzxkMCQaWjUPFy9oErO94u96BC6vtfKT4/uldh2R35NJrc6
ynVPmIZ1DyXNuvc8+dd3jA2NHFcmzdSfF+XfB33tUOs4+iWudXWVx1/QvY/K869aoKKQC4cR4Pot
jiiF8ggUyi2wU+6GJgaCUB6wyVEug6lyF2yXr/UHoki10/odijqGoMqVMFf+hOzjOBVa/sMCef1A
akpwipSfoY+xYaocDifldWhheohNjsNoCh/EWIqHnv4He9HlMcaH4VAo18RU+SemykmxUJ6KQrkr
AiM6J2xZL5Do8ExQR7kehaV8GQkJ+MIJHg688myEMsdIRfk4RrSh5J9bzr7E5NGMcXt0sX10lf9j
sTpBKk9I/MiJ+da7Q638Ig2Gh1tLeUiuNsJ++d5gLmkpl8lc+U3WqgiJlAelr9woEZs928qfEoMA
HNWAVHLqTgYt03uQ6bslnTeTaf6yRlwuM+V3aSvnywkLzAZy+q5UrphJjT8mDBkcFLHMzJV3pqdc
NMllcE+jibNmpjw2WYtx6fXfc+W+SToudJYI0VHphv0fh87sNM7PTjc/VpLLJcHK09RoLUBM4A9q
GH1Or3GFk5aPCxkH0Cs30FL5gkJyGvbSICGhn7u9Xrp0yU2zyHtHmZv1kUXwLUMUoh2MS6U8lCDY
Z8dMRHCPUS6AERp5h9fTXY7I5N5npWbjybzN+hgxVN7DiCwjND1cJYo0eUxhiFOsAIHSjKGIpzSr
pHG/MoBziRIF8w+YWVoVtjIGVveSwyrhwnIHBDgfvmLMZRUh7ryuWgSPjRvo1b8KjE0wIXlbqwvS
BcSGOdl+NBnnxZ38PsSwHX3GfTC5ixvhBVgPTCRnKD2DIwDaMxvDt2i7UqOLiaSWBEHV7KBWb/PP
OY5PKz27Mgs39CikGddhB28iWhtd7RF+1G49ypUwrSCiJSovU4ILPh50ifFo2A0kE+r1pQ8Yf8nr
Wie1M9vHGJf7JINuVURBS6LVn2qe8CEZOtXyrLbPlUOO+AVWf8vaz6vIQClelgj0t5T5bVTUYB3a
OWV6e12a8qb4sIp97low0BE2MUqcNhJJQIoIMhKLWFHzMZ437PqU0i6PVI9Qc0Rxlth3gnQgxcmZ
w9VNmDekEYEr3vU9z9NBfc4x7MO+uqG14pZVJLPEtX53W7n92HB1qZfuvAKMoMxJgujH64LN0LEq
cywSrOShLUax0+Vu1WytBOGpRUbQKiNjrMGgkZG5ooiUX1YdwymR4JylRX/bTIt/l7okg+FxjeWD
0qAG5gFb5cdWD66xszCrNMnDUtoQd7ySEnMmzuZraQquVUZQvXbNJxAH10U70M63wYeh0unN1pyb
S+MR7jC7CE0IeFUNtKfYxr30nmBLPI2ltHaDhMXVee2xWNE0pQcMtGMbtRe9AL/BoQ5JBDYevbiX
Qb1ZCuu1UIBmrdQ1BFMGd3oT4HvVU7RYZ8eEN0WnP0iUL/yfjmCVRCYSusb0O9ObfNdEoGj4/VuR
lTOQQZIRR7+HZKQuVmfEklhgkZSR+CLWhGgzVF3BlimiP/GG4psXdPssbb8jTTvGzFfQFeeYZWcj
SiIOWh7LHrqKPVE9VTF1kYtggOSoBYlueZOatpOF9m19ghhf8pXHbVVTd5c58qpEOzbrA6tt803V
nit+gKnLpmscAn+pz4nBeM0ZXSOSofYtAW2yjLY+0cQ5xZ8p9EfvhaSKx0brHlIPFnTUwnSWbXDV
4xRSLfNbN+CtC/Qa4Uz26JiuD0EeXLJ3riOGjGE8fdMN+NAmIRCMg/l4Yic14SFwRwP0GWt07xfg
Fnz+UYnASqE+Ife3PwREN7tpcO6UFDVVUqRItzg0mznd2iJqPETgJQ/+EP/S4geB5hy0+k23oq9a
hX7Aft3jaYdvpIetIRLMy1hxrNGcxUyPvC60B/FUMG9l9UHqQjhqqsWfRsUaq6pUNuwtAZm3ZWxu
BzEHH3pZ4nCNWEBdt52RPLt+eRi6+nce5VjMAICUIL/oevVjPre/BpBTSx0jmcHX2uuzTRaQAC+0
AOZQRfdRLgJfxLY+lpYJXcy1dRqNw6hx6QSR7Ww0bdwkJMmGGf5feyeBrWtN2deKiPgwHWItkjhj
l8nGZui+3qwl8100GK9+7v/wp+ARDGqr6qVk6Lf64EeKa8U7oKRDIr5Vjo1CsidUUS6nXDXsf9ay
mA96FNktIN3Gj5PfVeI2oNE1SmoiSCIPk9GJCOaETh6SOPxCiW5iZhpqjRTV1r4WPQ2O0txJDUrj
0Hg7JVpR/bhqSZyZ9pqajCfJk7CBPzOLmVZB6esz60eazwgGlcJj7Y/qhF07TmrEMzjEeENwXYVT
qwLDUCdVM2tvlQk1CTn1CsCtuLWpqmZPIkrpRtQ3GCrAK42R/FL4lQpnJt4nxwGpR/nDXKufDGT2
eNevA4BVn4PxNicC7C+Cm6HSqq7DNv0wJXdJP7YYMeK0JS6Dodlon5/d4LFfuj1ZkTiDwz05ptKA
jOX6THHSAm+2pGJreettlw/DOWV2fDRs0wkt6RW7zHXpxyD+I9LVHofFfenqKgrJkmDG02GXKK2f
s1plc3rQsWtJZW0hntOvoSdzay4iwu6mXZ1AacVd19ti2Wl2fIqrIlZPZ3aiKtgip50KrP6Mika/
HOn21kOwM1bcMWo+cCxHn87FrU32k5wqdldWpKykWWxsVPseAK0uKQ7y0d42KrJoNiBgoLrol6A6
WrXuYbOFkAixxv0qEB3jg+30tEbdBqmnVj2tA861yTUHdHt49vca5oZY/d21pfiwOm0Xi+Xxf9g7
r95Ikqw9/xVB14pF+owEJF2U9/TdbN4k2qb3Pn+9nkjObvf0fjsj6FoYoKaqSRaLaSLOOa9rBm7U
RXWLU362tqux25lfOm989kQzbloLgVo05tYx1gZ0i863AhnErs3cC9lroOQug/xy0kiN8b9YRcjs
QTNQ+vqHxaZj6sR0NSxC1G3choYeYYma+NiBheavkfmF2fTJ9dAejCyh9TT8KBIB/9NNuOmKeJ2m
93EES0hSNRVKYrholhflSThXR1a0Z8+qPi2Q2zSx18l2+jR7+iXW5oc+wx8WKjyDMS9RLIV8U3nx
p2VstYycg7D7ghno3Qhveyjc57YaSVXKsXpznge/v9aFvcdbPyUPGqfPgM+w6Dn9QBTbTKm8FNzs
VIhl+fBLPyk0/BoGgcFbWCSMfKICwnm1QnHgve98cVnfNx3oMWgm+UF/6JsSc9pZVXOWuQF1KXmx
Av6UIq6OXgeHzm9XqSrvsOI1tsstlylEZgE1FFDU9V9cRy+YgGsVTmAfUoveveXiMuP7yNa+5R33
pRDhrndYOb0MtwM1OZYuXFfNg/ahtmSZBF9EXEBV5ii/Q9K6coN1147SRHWzuPjCflqQ3uUcQrUA
q48ZOteA+TUJRZ0LNtG4zwBN7CyqRio0VqZOIpeDf30cR/ziFBgvNPG9t/pXMrcfGIcBOCQECISH
yOH2KBlgLFeDqKNyu9wXywxBALAA+fCGzCf3k+Y+qpoZ0mayWZCLBcBq7c8kkz8tWiIPaTPJg6Qx
zXGzGWUwMUgk8XEUUBr8cJdTDzN75LNaDA0xbLTXQI28fcIIqkpxtNBCH/UAB4dBIjYGapwxzpdA
XZBlR++saunOxE+BHvQo6vyeGDvuERZePWXxbaiZyAWB8QDbm0JoPJhqx5NQPpFyp/eqHjOLcZNh
XaP0gnhDqNmXqrR0Ss/lKMeh9XGg7pQjA59F4qW/uDMmfEGigUs2gl0MJ1aqHd3vzpMV/FBYH+Z6
99iS3Mo+3i/vZStUdy5BUuO6eqbx/5ELBk2jcE+SM79ehMWZWsdZ9Rnb7dMm2i8zoBHWyTJvHgMd
wimYhEJd4J85a41qDwS33MVoD6uBIAYFYUI1A/OSnJasvkfe/NrQ3M6V94L0AeCCWQaMeuOapOHr
cg9Vuj7s3LFGsOIWpJJNW9miMFEeNUoS54wFl78M7hchrVQCfKXmdcW3lCEFKiZvj7aEMsNnbi/7
9I3BkTbTBy8rRQegrU94g1IojbGhDsaHBeKYM0wJSucJx7/uuz0VDq6O7D2+e0OX85bTUq88Rhf4
MwAv5ekP083fomy4jzyytLRAX/Bvy91VJtzjRT8pJJuqUbJzku5+mZSZQOYm+a4c9xZ6gMKib1AX
6xRR27dqOqXKFjCyaDM1pEYqVaGq5yJlhWBmyF+VAnGhjdjK2tKKGRlXgNrQp1BrioPpFsR6mQ5B
GT5j45irVt1YwD4ne7QeyJIpIX5Mw85C7DwQx2YGxY+FMADFHsw0bzcDsRKbt7oW2MDTqEVzR4ES
OG9oYQ7qkLHSvWretFPtTKS0tVZDMIxLdazAb7XqxWW3he2f0xwF5moY029qBjl01JCLgpv940OA
lw5ODlzXMkEarKH1UXV6yei3Qyc6+/ZxcGS0Xv6EELPAtZfPq6oIHXjhTwuCkatrc5T+8+JrkSCz
Zo+E/dsGhwJPgKTUunViG2/eRLuUcl9FBfN0GRCaKADOKtyL+DreArQhpYFeNWiEAxkYTYuF2pwW
oloFevVIMHtFx0vz13FavBJ9bGeveoGQmMtiKVZQQt3nuURHG/5QR1T9ttCs6ciUoqMxtPeZdGaR
NclsaWXbySVngkzsYbpbxvwajam+yevsW0eyn6qc5oQSjdp2l8YRquKcawdY5QN2xaQoohHN9GEg
1fZj1SHAdQHLHVVI2Ial498xn5c1o1G69DiG0JSgn8Ri2jz79bhjLL7l49LoAaa/y+KpbMbOpXWW
zHJ1HJZqhxavGOdpTbWRIKmg2w2yjXK+YEwEvKMUDlndftcAPAQ2JmujZyHJfkAdZbjru8dO95in
0IFZSnBrt/0GLhlOoVh7wcbovzpxvFeX+7ImJnHEr+vi3YKHYKl4sFIXSIkSbCkztVBC5be/ygIJ
BKl8sRWGaylz/wSmuR4qgTcmM/DFskBG9o4+6rZYFehKFB9OTHkLG7FURg253D+h6SLgYMy7ytLM
3NYzIbJsj5YLHloG820ciMZpohoWn/syVQ1OzvJlGSYscwxifAOYQMbTYo5RpxNs26SB7YkeqE9Y
RqUX0kOb7ilMiwcz5MqZ2Wwcg8TF5nnG+HKT4EK4y2SHXOPHZGGAlAikp5VtP4Ug4Pghzjjmcw3k
ORu75vX6rkgOnbJ5ydziKjoLDxJn+iyH74tK3a8S6CUex7xjViNpUklyuoQodSWRfCt9RtflDUa1
VsSAlo6IMXy5TntuosJnDBmyDpl+xXYdtYAKp1AnmzTMNwp911ymj73a6obyQ8uSrCYrWcE8Ri8P
FZ2R60H6gzz8Y2mg27l5Ms3uA5lm1trg/CRJijkpqmFk/+2rALUdOpNAgZG08gry7UCD4TrJ96Qs
jlOqUQI688rCqfV9UA+77NMUZXghs0SAzvXrYdZY66BsGS7kDIFIJ6q2VgmRa0gdsnq1CUqd9ZAp
xkc69LeqNmbwmuhmSThY9QwPLlPkqTKgeLe5KxnObnu2lmByLJIYmL5VTEk3mudvFspF60g6Tzu4
OBQp68pjPfbn7y6FLdwcVC+5i8vzO+o6Z69ZhRrDrnEBql3eb4xt0sRJmKaI3C7kodCBSzcFtKeN
z6JEbPXraJvvBkd6/zlum3UX8ZHd+s00AGRtKLlrtZMrTGxx3okcAJDK5k2FJX4IS9suAxROdUVV
8nExV4mS6iqK/kntmxUcdAb33RmHKmTkqoWPQYcINqdPDNKvRfdxWUKX9SyP3yKHpsAs4VJaH1Mv
2vsR8wGnH6vVWNdXF+x1R5v/JkJ7q2flQ1h972X3uazA1WUMuJIalGwEECTr0UWAaSaXxlLkJBaa
xSqEYrxc4ebH/PVNdXd54B1kRKYORB0zdxjyYOc9X4w+VPYADfMa+Ms7q/TOQvh7okG/LKYcmWCF
y9RoGg3Bqlakj8CXz15LBUbU5FFIlnM1/XIxBVg4HcMcngYZvcI4ZLg3rpYxZwnUs0ZPuPd6Nzos
xlAL02sgKi5gH1iIAwr8SxxItDJIvkN5ojLyVURwlXxfjIVshx3FK0zCHsyPXWx9j5v0RWVNq22T
bFpEGkX9TRbNFRIluU5Ub7D99lNTfpwldRCuO8SsMZWIOshoijNEHgmBXCC7obr56rZ4RqJ5XABg
HUvxNQOaleV593gB3uHuz0RRAVU2zqVR6z+p9mkcKe8LDJmAJBnm9a5ysKI6zBTFr7NI58UifT3n
4vsyHDYcJScee8ZT3RqEBCKrzXnXG5jweU1qKc0BDKIAngz4HKIictkhv62XixRgtF/bvbPOGr1Q
QPxjF8KeVUefixteDwBk1pYXxoQXxVVCvXBYar+ldyvELcr87SzBNFMnInoOsn1S1BAfIWabGDRB
0Y3wOk+whnY+6gZLMmzTL6Gi1IZ6vfUaA4iUOsSs5aOkpz1Fffmx1WW1Ad5Ze057g2sGEV5Ziaku
bVSWSOj9rJUVfVJM6T5LsQ4QDD/VeL1onhtl/L60N61yGltg1K4zvpHGkm86+1tqjygKlZ2E6mzU
dDRiB8wb/BjM0UWWSMuW8mVXyWcVFcSCGhL38m7qtGtYzFAFTPozy65OuHWyjObuZ3VDxBnUNANd
jaqiFwJc0lBpuXP0qbrDJZoTrf7QUFUAbXcnDk6d5Zi9S1xC9OZh8e9KZrbrSO7gzUs6QAPvPuDW
rQM1vCnMkEvPF7t8QjhtAFmtyw7hpuE8q+n4XLjfclF/Vo5WqmcE+HhB03Ko0upeeYoUkX2ZGXow
RKZmxH1+XXtP2Ja+oiJEh8lKznLHunKfzdrz4n2Yqo/vicuoCW1bJWiIG+VGh5NItvdNaLrNmSEm
3vZMWfSRlSNsZhrR+qVgzo/wNIIGGJkbdQinOSEnIlbhvOxYReGbACiQYGi1zDT/kGoLqr5QKFXj
udy5s3LXUz3YMntiRnEyqV5SK/tqqvmpOsqynK9ZKU9uCVw3O1+zoUImA0WXkL5JucW51jdigh7U
6TFtJ9mFwJu0xYABDtchZ0MwZAKzqVzqQ86pVT0i4WNDB8ZTXzYo0UZUGqtKVVbqMC8VsRqnL/31
6HLTL25F6rsn3OFgi1MyLx1gi70CyuPkPKmFQu3gaI6SFue9bowhSZCu2E1C6TaZbJtia2f0w3QN
b+iSP9kNC6+oHQpufGo4ErMqtaUa3+N1eeeM6NUUy3PuYFzXlXxcdpIelg92RxqlPPh+XFKJcIl+
cjAszObsZPkBnm0sUd01ybtPaq1Z9n7bn28mxKMtPFFr2ikrtg46DiEq0Q8fH4yVrUVnvcTbMMrL
17Z4mkz7eXGQUkWvY85vae4ROUzDmA9mRDRn8LG9aU34qRTmt/LB2iVWYW/qkhOqqoplsxESNeg0
7aBESl+Vqmp6YdwazBJWVt8f43w4IpO6g6L/oRm8cYW6/jkfHsMMJBlJxHNlGCZAYszSlbwt9a3I
LUH2xypq7JeiJn1qmTroOsMA20bZaATm/3c0/r8KZTNtqcyE/7Oj8cfPCFeZvBT5r8Fsf/zYH57G
uk6Qms6N52A4b9q2havwH8nAwIH/cE0Hfpb+i5+x5f1D02DRuTopabQQEsrWH5lslv0PlMw6QWq6
4aIV5dP97//5JzJr89vr/5Z32T0mKG3zv/67/mdumKU4ihLKiaU5uuYYuvUbNwwRNrEkTec8MJ2J
aPESrLja4NgG2rAOOtbtTPVIknlF60Fsc4ZCwe4FDTaG7ohIq51XE+EJ+H8VafI3bEKDVLpfqLfL
p0Pf57G4eJbDAfqNehswFkiJE7YemBbCFS2sa+qh42ilsI+wAB4Ky3+0dWYheRF3m0WQwGBRP3RB
AwEpk9GWTBDqelRSobTjiw+Ki8cfzsemPoR3nR/tyCRdFQgb1qRxffnlQrh/pwj/enANdfB+Mof/
+Pj4buFI4LiQ+dTB//r5kctFnYr/UQcAdnWhWw+zN5afKOzjGwlg4LIuqn2qOmMTwPO+D5Wn1/AJ
V9b2Hl/Fc+a44cUMrejCSORUtTK/uQWzIkHmpmz1F0+FqxcCd7HMz3aRUdXHvm8eDUC4s8+kp/Cz
eKMm7tDQ04e/+ZvUIf/z3+QalqFDJZTIX/Tf/ybDjILci1PzgQs939cNBKC+doMddjxHWmgat1C3
LwnXx65M0KD4RSVOth5Ol9Hyh30kqxc5TtXZxXnQiyudpufZiCJ0lXFiPTppDcKd40JJCMvf2GOr
m+bfPzr3jsUdxV1l/nY15eAmWMig82KFX2uOiB8nfT/gkMUYC22cC/vmnM9M3wFFrn2Xjm8l2Udy
2MGD6g9xpHtb6F5UecE87swOTeWQMGnGAB+f4Cg6i9i4ogOO0G02KBHqPLyTwty2qD3OoUU6D1PX
CZlL4p38AmiHa0NZ8cFfNCUrvKk3EBgzpChwk5VRBLJaOEtUF0NJipV5ZwewRIlLCg6zjyMXuRQb
EhVLOBWoTqopuDHj9K7LA8oot3fQ8zpht64T7TqNVXS0I0GwCCJUyyf5a2B0+eYRd4/xV/SRkVF3
jRlgblkqxn2jQSCRsU4Mhtb2d8uzIenvkxiDAc0UzaNpYPShVf6xgAwr4Yx6wwArzEmendlCUTYm
OtxPsKGJCe4RM8p6M4jy2+SM3jGLmlcjD4bVPErrIaRPt7OmPvw/XKp0AbZNvrqumdZvgedykGY3
ukRQCwPCp9sxrpR1vfcbimWqiaN0jdtg4hZTTM1LGNnEf2USJkVQMF82fJ0iuNx3noBWWM+XtNMf
BoGcoh5XpjfNm7n2rp6dex//5mOrj/X7HeaQjwi2wZLM//+8ajhCc+MReeLDzHCChTt8DBLnznST
bGM4Ge5lVDaceFAIyOb51QqV3Vny1HifNU8zzo5GvRgU9WHAseHYUKwLGoWtWeEQsOCyf/1xF/nD
bx/X1NFFuI7msSz8vkb3HqLiKhn1B7jQ1b02kStECHbESBJP506NwSr0vzjs5NZFn/PkguvESwRA
dvzrD2L+OVxUrbbY/Huaa0mNT4Nh3p+Pmz+5LVsTZ6nL+6cq0YnJ/JiGsXMpIpM4a9F9yPpPSZFb
T9GcXNHrQm0YDONuOZRqoh1NQ3qr8xY/hInx0lposXEsKzqdutFhd8biwskBYsrzAypR92hE/WNP
xXfLsbwafN3bBT4Yau1W2kUIwppEnL6iLhV/IzIw/otLxDQ1i5JCZ+T3bysZxO3CqzRfe2jG6KvV
DZDIJMOemZHeJo3tRzXodgr5gMcdAm/4MMiHUJlNvbNFrgn+GbfdHsZ8fQyVLVCbabTgaKuBasUG
LDZY/fW5cf59I3ddigv2DP7DOEWdu192Qr2MtUiYPWnwDT6lRhYRQODq+9ntvpZT695J2zKBsKJw
1bmJve1crThndWwdG8iQXWLf6yGKRasYv9qylxc9xAXBlsDuGu0IG/DAEmomx9CI74bZRDDo9OZR
Wh+dNpAHjWn3KSkY4+X8hkMH/TJEVrVBUBnuas1k8qC7SOMyEt+1kps7KM6uMT4mmiGhmGC2hAmh
fhCji0Nqv8tnycxO9kd2BXkXjzNsNJhLeRPYP5SunRhw/UF0tHFxF5yKWH/SvcB8yUY4Z7qBu6VN
tBWq8/HqO9iTZWEND5M/yqjRvP/1cbfUWvHbzekyc+QwWORmsKD8+bjH4NqdnDz9wfNKkmoJIHuc
wrk4z25dHxzhjI8Cv/B1RH1xmSaGsyEWPA6Mlm0vsvpAlKy/6xqLcF59b6FG6To4J7Y1VlCcAlqX
KqSBL6ZzGbx0fbP2TQKXyqorN44J+dGnP4eWZcFgdDysnOI7WLbOs5Qqe9I4z2ZnXGUB/azC5/5q
JMh4h+RQyiJ96qvZXAMc7bKwg1LCPki/6zJNsxPvaBR08n99pPQ/Zz8sq4drWpa0NCb+lq39dqQw
Ju56B90uqpL8I66wOE924SvKy+LcVDo8DqLtV/5QV4ygIcTbE1TiDgJvYo3lefLThjZ1uoLDTX8j
4FgkM7+eQ0dDSSNpHDSdZGf990+WtYERq/z4h4FB0zkekuaehJQcacEL+cJ4qruMLgRKbLKi6g1A
bL4nHcpeSacUmP9y+ZbwrQ/2VNu4RAvzWksyAKKu1y6T76HeKwTMNPJFscsQO6tN8N9vQODaLpxA
7w9BZ2mPg/lxcNgXBbYnqJoc4izc9rMgC/GITgI4INpnqV1tCyuHGpGW+wlp1yqsSiSv+FDbjbr4
TcxaNewW11lUbuC5dXASST0FRsUxykoYrAReuVNuJZvBNjcEvky3JEGfP3WXCDOHlKWZ2qOgVjc+
JJmu73oJkNWXZYY2c0Dw6FkBeKABA7Ow5q0JqLbBGeRvo0Igmf12Y9EuadxQJqsaXF5H/ragkXrn
kWk2BQ8iGYpbJuZ+ZwkUvTZe4TDyL7ZdfYt8kovdeZLHNo5OnpnjnTWL+jjYCYot94sc6+RmTx2s
NcOd543FgHpF6U04ZS3D9dBO7Q7iSbOOnS8pY3B0071PGPug3Yom2nVtktxr+qe2rfRHHKVe2t7R
rl1xH3vJndaLYMMB06Co1l+jztlnK7SvK2nb4ePQG85T1gosOIOOcRXgWG6RgBiN8Dqpf80i6q75
xJ/UWzq1aoxTnxdoOItqeJ/FcYCh6aMbpXgqhFRJveMdHAjWscRbswwJBHTklO+1utQUlxf3nNwl
XcFJxsv7M6N7GDNoNP5obnGy8C/Yqm+1ZEzu7GrYZgUUCFPU7t5NsfYIMDFubMJ0SznqhyAxsJsY
/AcST50OKGbArLKKP+oDAVKxiomqIQfOic+wCOM1xORzsw+x+EgrN7oLQsmIKy77vRs32NTaML6C
BrJFO/g0Y52Fbac9xkgWJ6AEit5blb7CWNKPHe01URBasHVG49TDabt4pZ5t62bbeNQDtT+MD74E
stHjLr5N2PyuRt9ztuaYfYVHNx3yGl15RAIgLkAXnK6jOzKSu6C+M0lXXWsJgE5P6h4mxsQlYpVT
bEcdY0m7/474Ij1rQ3PL+lTbOxJbrLoD1Z9F92ANXD2c3nSPneE3PQZ+qMNJXGEmoiTV+lvce+Z9
38ZvjTl/ziVWqXGSOg9TPq3YM/RjL517vAJf6zhUvjKA76QqImrngogtscO3sQBEc4hrKJpvVmoY
x9GFpVQjJn5m5n9EIjWfOW2g4VK5rU76wcT5a41t7g0XXnxDSuUFnqTlOZ0cPNEUclh67bXc0P/4
ey8PL+Cm36WOMa9XN/EVm0bUM+Bxu9Bvmps/Rc0trb0NOpP6KHWJGsmbtowzMI/y2W890F5w7CG7
+mVz7SIXQNqS4wOCuw4TCLHuc/4sJ2qnO5kaBOnIsCTFEdJdYRdAe0MGF3zq8L/36cKC+ehqenKD
QFCk3GBj6noHXatumC1efUquImhG1Lh+wIwdHUVk5Ai0KipwFmRY4ZBuzq3Td3vEp5jiJHV9F85B
c2elEDzRXnNYAQrPdUrSeGFb5SZEkTGSlvDB4qcuQiMetJyF/DgK/v6eoKnGg183W9p92rba/TRP
w73KbYWaFLUcpAaPq1UHTxTuInS/JIwCaDQ+zl+WfclC5zNeitHWdudD1I7OnZ72cK4K9EbkWkMg
kuCsjmsi5669r1NoAbqab6NPTnwfNz6MmxYHDZcrfzuOyXwyGdyTcNl+d9t4vHnqwS1xZa8kQyF6
O/eMM1+y7+FVkCeN8Wc7tEdh+PeFxI+ymq3nIm+ude0H18gx9VXn1f1BD+sPADXGkxMY51BM8y3S
0GXYzqo3AVwEl+2XaJ6/Tb5A8TlnyUpvvf4ylzpiGFZKVE7jubRfwpJeKJnDZJ1BNLC82b1fapkg
xsQRX8Gb79a3IPRDHCczfx8kuPkzyqC+6ysLd+7Y2YYNLn+D665JsHHvoUC9VU6rEnXDJyuxtngh
N9venF/tcKp2WeUiy+oqRtVgV8+DdVfih8zypd+xTuF0VsaHBhEKM5HG35HHuiFXg6m84/Bj/Vgf
UBd9D1vdPCLIvzcLFHuN11kvDHJfRIgLIwQS0noiu4aURkt3+uUp3Tuv96OBaS7dbHXqI6TgtEXl
+0ujGcEwlq/I2LtjVZ53ljJItnM5a4SfsFa/v4YqugJAlWuvRCFVKdPk5QHe2dVwG3dH2A2Ckoo0
x58PNYHLUWkTkGxxfYysslvC2b75Gn5tlkld5Lg+xGPbnU6RenCDeTr5pcscG6pOpXwN2e5OOGmj
8TGyYxyIaYuP++f3fw4hB8Ar2yP+6k61eshUMncXZcpIz44JOs6aU0bYsktLjwhwhKe2BNMvDyEq
9BOef82pTcOvTjbUOzREKoqpmbZGoU27IU9fAit4qZ2u3sserzsP+eU2ltgSpxOgqhkS1W32ekQo
FzfLXIMOlPP0ZCAM3WRGBr1uOOXdaB97lXMY2SplWT389nIecAmYRWVDQyAHe7DKcdU3+QdDDDnF
AUbWy8Ps9uX7s+VljaPOoW8gFsVEbwN5VCf24vK0vFyeBYOJpfbyOiaasdZFs4bzdVeP+lOM89pR
tEp4nbpiP7DYbwxgjjo0PMQVyYxsunjWLeagfdA1cEKmew0wZgMgfa6rQmxd/btWOtdhQLlhajba
T7fXSaZ08IurkG5YQeVvRsvRtm01aJsUH0c5xBhLec9tS4BT4Pr4UBrp58Fr9vOgAFPLgU/WJw6W
ceXOdXx0daS54fo3rXBRsmA0Ye05VBkHinnFaajJu4I84SlOosAZGLqNQUxWeqwJM6vhUYHq4IzY
D1uXEucikyk/EiF8lOQIkDWkIw3NP+ci2g0y7zawPuAvk0eOZrm/GGO69Oopum3x5NhYGod+yzgz
KG2Co+BwkDZ+ZjR0WJKy08Xpe8nQTpQnNtvX0QvqBjcbXsXKl3v5vuXZ8m8/v/f9Z//jl3++gx0y
HGx7Ea5//53ZYv/989eUFZCjN43nX947Wb7HqPp0r+fuqXzPNP3XxytVVeTDg6ixtJ63y28tWJ5I
I8Wn1x9mer3lHX5++p+/7/2PCUqi3txgg72N2Nh1jNwzH6EycYcUEnrIJGiQZNF+i2N/L0ZoNNRp
M1i9D8D3M9EctRX+iLFmYprXsuBP+s6Y+laZSCorRbwWYWLSXkJwP2tOgswTctGKWTnDsNL4GsaI
ISMttE+wYuxTggESuKbtaTvRhk8D3FCVNc2Xl4eOPugk4f+sjaq0YOmZkbVevsIuaJ+mOD7XcTzv
l+9b/ml5WF5mdm4dYCxsGvUmy7/bi8+4+slSRcX3GtL9nz9AJZ+yE4M8ZOUkkSGBzkvRHrOknU92
zebpC0wR1ukslJjCPsSvweA/2Rn+k4yfipMfkOe9Xp7mGenm2AmSI0HADl9bHgYHw4htrPJNCyKb
oWeaiMKUbfq7dzrGY+/Plpdo0zI2BMtLsAX85/fIfz37+W+e+rnlu397mzFoUpgLqHNPg0aOYOca
DBEM5XifWKacVc3+HLQD7stgABRA2Yjh6b8e3mORf76eVLTyf3y5fKFtIjzg//UOiD+xUfv5+rd3
WL5AOdBjSpVUm7Bj1vH+3RlaoT+ezub4z1jn5fvxL2/3NluObXWs8oZ/8GX0zw//X/0CEXEcf36G
5dlv37egYT//7Zc/fPnKbz8yeJXYzubVUyYBjE9bzBfVnwzH0dRLmCgcptKfm/ZJU099IjGyw3Jk
yqQnRx7GGzRfXEWWc/bzjC4vvdagAcuKlMf358s///zW5dlyoomrD2aGLOoHesQqE8Y72bw34+jQ
awZ1Pzr/cgsXYlPRiC9RAwge7Hm7XAHjjG/d65IR8J5P4NR0R3o10Pg0KCbyPDsmDcXTIj5dHupG
glD/fO1jUwrHKsTQUXcgUc02HQYX1/KmUP5IkzD0gLmEj6gYMzVb1LtIkwPyYNDH5bzUFL47oyqe
SXXvj76qYAx1guf2JY3a7XIAfzv8y7/9corKJb37/aj/fIoBOZdN1HWEugdfXRGBYtlRcZ6KeVzN
KJ5W2JjnD/gRnUcfNVY62+NjkSSKCU7HpcmdFISXRzEmJY7vd+tRYZgWGnsCArtwi5tjs++9Ll8X
lJJoALHTAYK4jpVRfbTvheObF5k/kJWOhtmbjoEWoNvFiGjVhfqXWW+sW1VoyCR77MHbG7KL+kzI
zEMla+PAoOVLRKqjPd0sN0nR/MBTQ99zrFD1bQujcq4R1mtzjdm+m1rP8VDFe6eSXwoWq1WXxkTJ
DX24FRF7Pclab1Wd67eiG1winEwfGYs4p37JaMzR3jBJc3a9Ec+HVuqfMIyftzjj4VKXIQOHNXYH
EX5Xd/mw9jV/3OUDDb2wps/RPL7loi/OUcwEStOUpBbbDmoDz9nVpJzg9OIaGPwU45H8drzdZkS9
mfD2ftAECCC3OE01uVU/xMH0gZASl/gpuEF+NiFF6ryDb0NBcjXvscqD6NFtSFJEX/DSZ1a7BRxO
N/qEY5Q5FXIbZwMxOz0DM1Ofg30TRMeBm+EuKJhWRaHy8YwKXM+1j/Zk2WyxPpLPbAxIq6pv+UQe
fVTnX0Wu5de+xBqdQOwDc9B7FqTqbM1OeEyj9BbHDv51TvJA+Gz23PUQ0G3L+jIak/YBKw3NtItz
IVy8U4VGjBWhLp2DN1I79/ERBft2mBK2wrjyTo3JzIDz8XV2zVvvlTa0UvZBH86Y4r1kkELWCZrw
tdbkOhqpIF2dMnCgCxE7+QcJe1iYz2NTy89pEIlVYHTGQS+CdI+fcdmO3SWBA7qyodbdG83UrexG
R2Ghe5eqQDbcivE0CR/biKK/66euOsComh6jsD7Y0NfgnHXIZBQb05zAKDOoQWiRECSmMY0eG52Q
7m2GpHPMsekEHQqIpkz3XfvQdjHMv56kyLSHh9+7GMkUETkzxInCIapXmo28q/bRfct+wuN5EG8d
yi3rYRoT75KGGbTfLOzPkf5FIJLEMA84YWpwIrfm1lv7TmUfTcfee/c9mgRDCpaL8uYxxN5iKNh8
y/B4u8We/gH8hgqWDn2H3GPL3V3cxooLC07aGrvu/KzX7lNYmsYl+zwDOX9oydUpMe2Ocv9Bj6w3
s7LGezT39qmYpisQXnaz3ZhFzNN6HJhGDQPF5kM91vaTUZFmYNTxpdHGrzAZCf7sQiy/BIY4qGOm
k4eIcwZcf5Yi3Q5aPG4RZCNrbIoPgynLI/3pEVKERvrSeOmtCfwC0XYJboJzZX3u9dnbGkbMp+MA
r2rfEod0ml/iMq0RVa9i3xjvE3MXOEHzgM5rXRcOy6udMioGFcXOnBIpNdZYIo17aKzaHtAG8lhP
uEKIgcpFhk6xL1LwgyqfgrMHozHHnJSxZoL0v7WxYtAx8J69j2NvpBergQDeG92M8IUZ4YToCna3
ZZ4pvMY1dvUkJ1RYa5YE2Op5t8am/3Ua+OR0+4S61LC0i8FFA5r6V+Hm36c2fw1Ld8e3ECdiYJUs
tK48V2PXPUI9eDJqg3kCLzf+XJqgLQIjaveLl84EJpTy1oVJcyQfGUPsury1GOquphCXZNOJTkmK
Xxuw61dDK569EQOAYJK7oCQuxJ6vcVa+FqK+OXY97jUfrNUbP2ltoqNtS4h08WoSkIAfdfO7Rkgx
buaf9VfDz+erCMW2ro+l2+nP0fQWuSaKxN56G4zOOXQwCFs7/mEncY3wF9zELpjmIuft6WWfGxBq
DBam+phNj8jgtW0/OhC1nXx+GnomjHCUsWh0mr1L15o6sXjRDZLp3IuRxsZzaMrNCBxwsSujw2vC
c9eZwCpskr12ngLtWIT1rsdylnS8BhZ6097sPo+3RVF5W8990garvgR5y6Afz9IRyihpN3SAk3CD
fcw8auWMJO5gR5Nrqbja3cZqu/LJaIiRCc3yLuyGDGNHvbtk85dimOoHybgOV9MnSjlnO4AejOkw
vZpNcjVNpC1mHD55gRPu9TCuTlWj+HX5EL4I0+9JBfg/7J3JjuPatl3/xX0+sC4a7oikRImqo44O
EZERybqu+fUe1LnP1zbwALtvHEBHEZmpktxce605x6QRBt4RD4Pe34b5TyyrzbfQkgxc1cRXdSkH
Ld3Igm30KON8m2a7GcKRHlBa3WaIm7aZEb+C15lJSUY3oV9uQ6f2h8dvAiVsfGUqftPEyjxd7e0c
89UOdPrRVDXBW1pqKJkUVKcNOGGqkgi0iudRk6E64cUDeKWNnBd9ntIaTpOXudMBIoPKnc08wfTa
g6JfciYe2LcwBhbYQLTs0MRZ43JM2K0u+33LhcHQidCpuvlH17ozuH1pE87xlyA2ZA0U67Kd04ue
C4wXDUUlpVdjbbNuonUPsZm11Vuooa6G3u0ORABr+8kUDIzfdcelVxWeMiimpqr+LaBZvlZackhF
HYZSkMX3NgvLTRuHO2TiyzWyUrJY5/LUDiRqt8ypD91NILDM12t1m7DQ7xi7sJUnaL6GEkW/O+ca
RldU1vdDqUP7jSIOXwFsR6MRXqaE6sHU9bVWGr9ozou7LGELbwJ3PZFTiXiIIG/85tO5GW9h9cFT
LvivtG47S8t7pJOCPotRhUNlALM2KzP4XVqmAZ+MXRXGS4dD1xYFrcHfF6xu7ZTczS5gooeHIRrl
dtvoM605kdluFSCTFVso9lSq76qavQyjSgVLi9UK6g4v3KhTD0zPqVZgnAxxPY9jeJkaup+rvNVO
BGTpsYlXX5nNHW1hmiuEXon6F8M76Swa/Y4PUsnzEWBzK7m4Nn7DhslcyZzpNk0CZWUXHQ3rSpCL
7shF9oQxDGB2DHq1hQ/pUsJwVMzEwi5KcrDYK4+d0V4WCaSRHk6vMbtmOshL/Bzo/SlcuZC1Ni+7
ZbbQn2KqS6yfuJ6ynUgY9a5DQOQmRnsWUrBJ06y4Sasab6L6l6ou84AzG5hsIFBMffXLMOeu9bL4
owgxjWRLf+PqhfN8NhxJRVdVZcZLtOTLF9RK/KPJsrrTa2rGITV9NdVhlcu1sLMMKcJxP1r7Njxw
CRVfxbr4NmC9Wfg4DkEsLfAiF+IvyXI/LqD7jpWeX4BVUtejHiGOrccHkbLTaKilj2zFeys1bti/
qbyCzOshb+xSybzhzWm8bm2XiEvMlE2qyi2JGdV2nHQnIpmJtrAOJi0fEUAkIE6CNNE/rBDQTAQP
R8v0miBCQpTGKfTFbgbLn46i1wE+wUyrXM0iN69aMe4CkBHMQmOfkaBHK5u+irp81FZe+jWLQcs4
xpF62nClAmQBbVtwqHvlnqCZsTNN77xaaKmW9TTbM6ziX08M7DKK/SiDwSNaMkmSSHoiFelw8lIZ
kDI7sSP4xhARIlnmtZqs+ZDK4seUZ5WTSVxQDIaqINCOlArdmk2veJUx/dSadJnmbTXqrNW5Efh1
al1RgV5kiWaLVBf7dDFS8mVIU8w141on5QeJV37cV9CCMTZshMWAcsr0bfew4lNWJWgiumEfSfk9
gUK9t8yezEPB/EvBgwWhaYNNY6nLfpLGvc61jXwXa49smapiMAtauNOX3jKAUYU+ftFEYpPV9jBN
AWUTMR/buME9hp6c7pKicdKrnd1l+rmIFFBk6adWzcZv0QZfavkBc3O6A4O/ZL3yUSItvRgWuHAr
lQ6drOauXLUz9SbRuHWiaR7pQn6ZjpUbxUj9okLCclKzA+bCgtwS7jtarEO0PmaudSCF4atb0vOQ
AQkUgpxJ22Ieuggikima95T1N5t7zc9KiOpglxJ2K6SXidUg7yR1Ml3Utn/pjd+jqODDKg2+PoBA
ekUezxJKH+VIaLyc4YlT9B2x1cuZYMYgbqbrkB6NMP+o1VG6ypG1ZrLUFfijEhQA38SmUhpcdQJ9
fKiepQRnI5i76wwPfU+a5KFUn3TS004SLl4bW3R5kqPhliU6FhY9PllBNmOxKIZtJlWH0JIi2zDN
aPeQZ4YxtpMHD5D11aZf0jLk0BqmQRoWl2ggbXotxlNhOn8PCvObHoTKQ16SRyVBdaJxHuf2j2RC
ZmdATdzQ6Ilmu+x7vSyxxmCfDuOl4JHhY63HODJZJ4V8uB/j8S8yxF0k1fzblNicgWHNBjIXgUkk
LiCQ8us++63DbsELAGhtYHR80FGP6kEu3QHav0amcGRKU57D6VOoEGqadCKvCKITJ1xT1B43KWLX
U53PbyBoeo/KLz8uOcYHs2Z/VoC5UBOUSJnZ2cDjco/tzXNrlhQW722jIpW0IKIHehVssVWwSRvZ
gzzGTqU8HJIxUMgiqF//1RpYI8vDVPBLfjmlR/7esJ2Rm2KAtI4F+xH8HnLupFxsvNQyf5j4eywG
vV+36a1OU8kPE13dBsnszwoE+EDUhJNqjYsd1LLuYE+5q+P8y/669YRZ+5angthPoYhIaCilDXsi
P9O0dwZ8YPnSyEKQK/6USzWiDSoEQqa01u/7CDegVXkEBaZMxATIVUIfOCI5FHKi4p8mO8eFuQLB
o8ksWx0Bo2ZWTtyNQChijUWB3v6koiOYxYNgQAIq1ZRAqaLEJszgA0Yg14Kck8umbZP5RSkm7pwv
Vyy/grMKbfqG2U0R1+VGsibESHCUJ8Nth95jEKG8aeWPuFAfzeV47NiN7anD3zhmWr9V7h1djVua
WmehokvTiWK+7SNxupJdtuk6MAAcpsTyhap60yzBp7+wadWkOGWdAmIhVzzSiRPWaDMCQGBRIgTA
6WU6rwc5WdkIWUs9j6xrGxZ557Rq/NbSUzxpzYplgSq3NrhiN4sMaxfNWAzRYY47waDOrFD9+jzY
TJC7bcz17OmtjtqtAYUvrA2SrGt/qngITlMVXuVwuERxYL1OHUbgjHgtn+su/KbV7RKzWxQRBh4K
FStsjlvIsxAKuoqBfRquypqgV5/zrKx3XQqXVZiJkhQUqK+Ew+ikK9zVOfktR2asYVtMuzTQ+qOV
p5anMSizi076S+Kdgtk7BwPU1JdxHFtHj6HQcZTaU2P2XqEzPsfJ1V6iIJPOQu6lbRkdK0ZeCCHh
xTAfmg4ltJQrAXcHnf6MEI2XsdVfqko46cocb1VDgv9iiXvEHfOpSyx10+VhfzLC7CLUDS7CdUMS
1lpyzpf+bemjrTGk8s8I+yDPLXkTqL38MrIkWp0ePw8NOE64COe6letPKx+2jZr9kWUrZD8uP9Wa
AP45QEUhW9h3cqXPb71ORdIN4TYgN80traWlMgd7hfjkivxS2QcNZ0NWRS7FGBS6Tk/Ac80alnMr
cdBSrluGsY8JW4Evh4DOGE4yWfd4ErC+B3rg4WdVV2pxjuIbTkAnzuzW16IkIXbrEFbsERhfMmmv
CNmLEF8uMWLHShmfFW3mHTLmZ2AQECpAbgL6rEMwRe1WDkxHlftgl/RSzwQDC0PbqbA9a/HLooLS
6obPOK3ehzQVMKLLyV1SGIbAUVGbGfgalgQT4IAtqpnO+QpsZgjDb1VLB8aM95Dl4gzN7y/ZTLaG
acozUxKPWti/7jwguGz7gnV/yUS7YatnM0cRtgPRBGFC5LtRjMnRnC+r7Yx940zUQyQtZBi+CLjM
3NSMhT0jeAU10wKVLZC7g1kys29z1TikHXzrLO3lbVfGEgMndcsZXSCU5ERtmOUFwkUuJkZXDRk7
idj7YmpCXkDdlF3Dbor21brMjiQ22Z0REUQ41E9pZpiIwE8KI3xQESahP4W6/ae/Jrb3xKKibipr
vmDhE2zI4Ml2KYK3uWoqN8QYv1Gzqr0oI8zVMj4KrfH+aMFkxqjaWiRLXvqBDRQeIjGzxBISkki4
/MQQcRCdNkz7ndD8xs1Kuo1H9VoMw4+W676VBaPbJiJK/WzEijlpT1oLPrMuNWQT9Ux1UFq3wZLm
fVo17FmViZA+sOu87ZtSxy95EcpOS8vUVjRCtYpKozga6KIQzCDsokD87KQkcTAFi8huuzV/aOLY
iQr9Ivci7Cl1Oy2kkpAGVTv6gp8RLmvtyQbRcIzgmIMrVXaXpezFHOK7NYXqPgzjyYWvishTHPKt
aBG4WeYarBWj9yuGCOJZLYP5oFXKb4/E4riiQycp6Uj/Rj0Riw2Hm6WP0KOECSwMV7iYSsVZYrIv
6l5Kbbw6FBgDGse20k5ROuR+kgaXsRC3plFqX2N1kpfIPCo5faQ8wX2iJctPKjShnYs9x1MDaqmP
44Cau/x9iOGxn34XxHW8gXfDywo4LNiJvEkXLnh70cfZ0eQXbZrGv4tS4vvXqKYVdfAG6ZuCK75A
MqLv10xE5JmQvVb4XFZmyjYhIQOvYw30SCPLcOybU0l6uRZKxZ2+LRAnmFsO1dRLl9Rr+IuAeiDW
zCOCow+1qhq/DvFI9IDG3CYLiMJosw7mdYviwQTEIjf6UQ90gptyNElJ6QdDLzLZtpjtW2H0PDOS
QKqLPqQoJTupdc1BVdwTzCUdl6xST8AH9xNOFXV+mrOo2mtRgzkzaTT70XpMwnrZCN1VTie69MLq
Yu+S95rN8DHRhdchYP5iovn0w7S6QJxAvGgRZKYwAy1Gibhg614ZieE/bjLc/ruoze+ZESgoN9Xf
iD0qwmHUc5tRKL7m5EyVTGxJqk9vKSDSMIhcsluwNxSp9Vyp1lPGiQBj1nJ1GFic1SnNuCmjxZVG
3QUlXHuRK5zwJFKzxruiSdtVwGRjQCysrUEkyW/hQtZWJyXNRZ8hS7cnbo6CpIw6MDMWZg7hWGd9
9hJPSXprvuW23hVxmb5wdZaOxUx+Y4NDVpCTJxFlPdysmZGNpM4nSwLzuaTtbmozfOZts+wevQWp
ubNFETxxrGKSRVEYRsw/RLOJPfFnioTIrwdWexINnoqOn+Rec+ZOsk5znu4f4Uq10NQHDHCfcd2b
LrkgnFFmDXvKpMtL0NxmpKgFLwuZvivoYUUyQXfQMmjYxN6c5OABIinwUIggFyJI1J5z07QHHSM4
mxEdCH/9JLbKtBulaNtBF7kXBrFGpF4rpSmd8wJf6bIqaIaqvReAGItxLJGd9olflZqJRZVGoRSX
nV8L0a6cZPESFeUrH0EFR5oSfFakqxLx9gsmlDbi9nxbm8kKuTVUR6Ei3qHRbQ4mHZZoKpHs6fJx
zoRvYRz0XYG9eWuQA7Ct4tcuzCcvCoBcdoU+0FiNT0EBC5Aste4IVqki0afPz7BdLYLfYlPOvxJW
042CfAXHT3iq0m50C1khGElKWI30uHS0CROHMErKuzbQHE67t5Rw2kPWCs9K1VXnNmTdMlQp2NWN
5ESTtdyaaSiuwfS3YChPPi67C1o+81WPguQyARURjeK9Eav2UGIZQ5onIqOJlwGNbNGd+qKCYq6x
f4C9LY2DdsJ0pJ10K/2Th0ASSpBaF4b9T1bG6IN2XQPSZUOqN47ipnnimmORGJwbPpzuoAUyIeDS
9AbrTt87fRKEv9nclTtmhjjc163OWMFIoTNyymCZQhGKOdqSODrqqXJJiJe7WJKRn7P25Z8f5IHj
Akm2LcQI9vQVWywoCFaFApxOrAJz47JTPsfyyEEihcNR6bRuM/TkFozNYngPw4W8GqDllh0lo6Jy
Z4rIGxPdPNYDIysZ4txxnJO3fqSTJ0ritWRg1Ua97mZTLdhGJTV0omTvsVPkLaD6TQTPaDu+34T1
3tTIUqp0g9ivpbcNcQ7Yo9O8m5LpqoXsOMPg1kTSdOEVUKGbM6E/cuamQTm5aH53WPPZ0+IkhKA3
Gyd9qb+WPBm2hLVrhzqU9K3apB/hup6Qd1/YdSfcwnYgeHSYJw8do+BQRhreMNcum+pbRoj4ibmB
sKsBwzDmYOxYtVz2RwvNngoMoVgr1oKyGEkMFL+eiwPNLtLT8F+Qb0jSKmHkvijoNJ+4DuOeR5Nl
FG4StH6t9RZgeWRzw4DfjPeEJrEbduQBo5CepNcBBkFfj39oYKberM7RNhhz05aqxoAPgZxfkTvl
WI2SX4lLcmGfjNPeiDXbjDRmEUVVYhYNabh2mvRMQ3+g002P1dOMcX5WEzW5kRFCQ3lG1GLMT2Or
8TdEAA1on+2hWsuzWHKDRT7SXMBolAiMSFYyZ9D06HKw0MxSJD8bsD07JLywpLDXKLR5R7P6JahT
3QvUxediJOY8Vh2yxvRPBY+ioU+20SsdC1Nv+tK6eOaGSC4r35tQy3ZTzTrFH4CkBhSuJ5eEO2W5
P6Dmw0UL3mXCGLRBQW0dGWIdSiLsrgP9DFufaPW2XdIdKuQWzDT1cwWT0VnYcAHwld8C/XMK9e6V
L+slHs2ReQX0QE3pUReAcNtIYqRuI1V+GZTyW5Xr8UxOuJwTa5tpbICqwKL+0PP7EmFInhoCy/rq
QzYEd8zjp1weC1fo9e66lPmeEEFIJRGRButkLs041StpNL1Omvn2ZGD3TS1LZ1lNfGN+7lUE6HNJ
iNScZfOljKBdB/r4oZkKbxLkj1wqnsBO6Zip3wJy3F0I65yhRM1lszccJpihDRYs8rsSkoIAYf41
jzrXjHCPFFK3YiCW0Y2bmG5IiII5W8hpbWel2hExB6xt9Pt5GK/PIWIlHwzsJk9eKZ1qBzFzwgW5
IZ5dXzwzUBiVCDoJPUX+glR68i11Gv2ZSdHUasqhHyH8NAhWdpa5fBtkDfiirOT+416pVYU/ptJr
WDfVNlBA3YcqN49706LgDBVmeklZezIEGtsr0rHT0Ak0UkCwooxszIxDlNN9eR+xDzFJ5msuBgCI
U2JBEzMK/ArpIj3PTdjYtYGNvQnBqk9FNJ0axvcPexmkyeJpSf4gxLrUaqB/tOxXgLB/VJPR35Us
Bmw71pjfx4ooa8HwlXQ1FcQ0A9uSiIChG29K8oksUXvqgL+os0VEhggKP/fLqiX6uZRJme2gkuTv
EZX/jvEDXV3U61yUF8I8h/zAyIz6K48PcTi9q2LOMheZk2OZCpvIPPl66COmcKY9Pcb1aVHHNY+M
vFFrhDddmybh8NHwTLqSTKoCKyVtqK+eF5Kg1dugpvgrdRpUSY3TuBH1Va/S+QNJ2Lk03ZHnWTAj
yz9JvOQ7KRCcWdakA8FxJzUgOrbtcO9aBBeDNWVjaA5+w7jIt4L8WPUQcMcKG69aUnUrHQTgyiph
ySsvIb73A2WS7nRMuemecnXojGXzj0S2kc9xNSvbeBUuF4JZMQ7MoMf3eWtX+Ohc9N3mts3pnsSj
ItgzGbeyUT33a0h2aLJKFEDciNXL4NsXc2enfQ7+Z6Jh3lgSbcWxC7Clp4nb5j3BnWmp3eJYz9Cn
avvkhAYyeFHammE8qz3wHRQpsQFOcyrmL6ThtSdqh1AQ9BOtLMp+WXCBRckvZmb85jW6KK6bu5zJ
S963RG6DAsR1SU930cCzFHPpIawiDQ4JQhHReK4HTxlFUrPyb4wu5W4o40tEQ3aDs6T12lZ3W33c
pX1i/Bm9tmzccRn7eymTuR6NjdNoApErPf1PwBKkN6QDqOuU1N2I68+lHsg6VbEt5+V7Tkttg53I
YH2p4NBURrcdA3Z5BqKJ2Spq17OyDt+LbkzbKbQInDTy7DQV/Z8pkehLAqsmmuullhiR1EYqwJgE
4qh2+eh2lUZDlXEllbTs6KYlndig3JpAag6V1oAoEs9yCW2x0+StEo/hqTWl69xHC43ajMyDMp9J
M8NQLxYi8zDmT+z/Vs3jeBZUA2zy0t4ffoJOlZ5RcJb7rqMuUtXkKWnKwVsK/bVToc2BhwM+Wwo/
2siVIo/S2hVmy8JuM2LTY+pk65mkHIuu+wqbuvPjYV4FpNr/J6L8XxFRkIVL2Hv/ayLK/ucrKv9X
GMq//sX/hKFI/yGqCv9JqgI4asWr/CcMRTL+Q1aASqgyWBIDiybemS767//twUPBvW6gRcCLJ0vY
8f6ThyL9h7Wa5bl0aJpFS0L5f+GhGJL8vwMuNMyWoiLyulheke0o/6dlNpXADGr07c7SnAAVLUjA
wVID22JBuwivGyldRmLD4XFTxd2w1cPozrWhPWSc3kCs1ruPm6RVKEISrBX/Nk4sq5ni346Kckqg
xhdZtNavsac0Qn143Dz8HrEi/+vHf34ncDENA3JemCn/y9zxWEIfNo9/HB9qY1Y2HPbalhCzHDCk
4Ht43GVAAI6aopbY8jegUzBRhCZ3a1KcfHwjnl5GVybnEyVAfSZTEI15BD2ALBKCSo2Kh3n4RXSc
lkRZ5Sc2+naBKYgWfZ5sWf3FNb8WlwRJhu3M/qwgHTUr6uEQIZs4zHAyDsKAabOW26uA+vYfY4fK
PAWGcV3d5xADtGDwmsLEfOlna2/IrHe1WO4VGdtp2oKo0VaHy7QAheaCxt22abkrZ0QjEgDjpLHQ
eI/XKaxa0Me9OEYaGHTbGvTo4XEjLXW0E8f4MlGTe4STeuEqlga8D8kgZH9ATvDEmCmrdHKZ9b3Z
fYHt8OlEgZFvMf4zL6nwMdALY9umGtNeDdWnPI9rJ+3yQ7c6AvpVyiyNimoL0wggdxW2/vsmXNWt
//5xXpX6Dk3T22RK/TZdJd6PG7EoMPSsPz58IY97MtAgL1ODDaE8Bf1WXvnjxlh/fPxOWIikxWKp
b5Ihw2W7vp4uYfsTpjsZ7dfTAjhuM9CnRdkRJnZ9U47sR8hnqV9k7Yn57/TTiA4EYEQDZbel8Qak
bxC2eBSBG28ZytkAqAiBmL+I0alJcYNtj9qKe1a/syiRXkHTL7Qm9e0sXjoYn2O7JRmnNfxUOnHt
K94hkDvsSN7KE3FuieauYpd0TwYJ/QVSBy7K9KRWP6W2NVOvoQxtUjQ+MzntjtQdInjJdo3+zwYY
2YOJsyVvHvbLt4gLbENUrYp49y6STw7YEGIDyEJ2uqQvxJBftpYMks1ZmKqqCJmcoT+ohav/Jlcu
I0FNutemZg4RbUjLKJ6KJ3oJ+itmQkouPjYaZlpK/JbdT6R0QfBkjs577agbvRp6F8Nzkm9pZRpU
nOfK+q5+cpcOBVLJ5/imvwqkS4dud+yeiFrgkzCcEOpZv1NrG/ZLKp9mEwXLBlvFrUrt9s7vq49p
Y7hf6Z6NpS+cyVTD9Vl9kKTG8IoMy2LYUDCScZmoNp2yhW7JRj0QODgNuzm+MtumgJp/e/gszR+I
hNjWeE493ZeksPwRTSrUe0AqBk0XxAo6TkJb/Kp6ZipAGdz2PEU7QpDpQ4XygX4clfHkF1f5RXnL
G1vSWENI1dvgC25v+D7YfxB6dFj2Q0Meu6uAPg63OufmvTI9OlTw4LA1AKgfRTd70o/ASbs3BCAv
xavlZpcE8ximnt63mg9Gh4ZHxrrAt0g4eoD7j16pY7IiDX8M2cYDb+7iE/NrnJG1wzyusBzzWTkK
4P5s3gyHrfql/k7PWJBCXz9U+25vIj4kRVAmhd7Jfsp2y8YYz0ryJ683GILjxMlPssJK4amvqQ9l
E21cf0vLp+FYv05X+dMkSPC9iTejZXOwDUeT/BZr04PPP6hAFkrw+S4HlJZtURhhj6sNn76GCb/5
s/HdeC/qbvmMugr4L+IY0wGVgJVYcrubGjnLX+vAVpGMua2Jqc5mov3X+hM9K377q/4oB+0r/rHY
ruMLcfWn0KXQ0/B+Li8IX6ZhIxMRU/rVtVV2U2dLbwFWORsR1czG1MZ3qF4KL9gPlxlDNZcDfYPZ
tv2Sv/LSLTMPDw4BVxXxij81YRYIdpyf4QQOdzhVk6u/qccI516+HU6WA0skd1oXfjMI6+AdYnzi
Zid2+Lqxqf3OaZ7rU7f4scWaYWsAVP8yXZhfxcUtOlfp3lsF67oXYBrCQKj/qLmTGXctcrnTHFFL
yl/zYmOq45TiksvDsSufF7f5QEGjeMlPF+5IqYg3qVfepcjhM2+/ludkK32XvxZLKJ0Xj+7BOPH8
Xo0i431+0Y5sEVgWx13oki2/nXj/YEFf4g+E7uO23LFajp8Ds599dU06TxpQy9LAZgruBMFZFPfV
c3CgT1h0XnYV/tT1+v2OgstXz7lXPBMdxRPKsc3zTMf+NUD10jgQf2cCe4UtonMAVyKDLHbmk6+B
vUq9ggsd6450yJ4TDsqG9BY3/EJ/TQYD6NCI7g4BXwmDS1e/cXrf8lPyHeEN/BPeERJpFwN+5aL8
AifdyhoJCMFmei+Hl6Q+pdLOehKIuUF5WW4C9Gk9Ms2jIXy2M2Ek07Zsj80f6al7D2hvb4z5mtIC
Cp3wdRQJLEFVn26YSuJwBs5R5rtOep0rBIOAZy6G+Be4VJ85ITFCrLa5G6i+Tipn9psnnoiiTtrI
t+m9AqURISneGE/LUzB8yu1vyyLL2VtjSzS2CqdQtclAZiV0aUHw8hhqCKcNCn4PqoZ297pkhIwQ
wg25B63FN+NkwWc0vKmDkyfMQzdgzff8N2ymbTBB6dyy/os7arND9CecbWnzLLjqLczeU/Uknwte
bmcvp3Fv43wHwbKJufT5Yr3NQKsW3hT+QaqSrBHDe6jzcb8t+GhX581WLl0pupaND6pZ6k7DSOoA
+Zwo8tBLEfVzonu+XHixUr/vHJRp4eYFURUWTbIqaCq2NwPFtVT56Yd1UA7JXfdnTz0rl+USvJgH
jmio577wbnRuzRKTMskV7eqdl4CBsWkvBNFH0rZQzlWbset017Z/fC7kJ6ydqnaQCju4oxF/LmGr
Qljj8rCXii3BFEX8GndnGAyjepoTe/YLN92+diV2D0f7kaI/Kk3FNZBroyibsnRgeJlM6mK0UiFB
xrGv360R4qQP2rf+7kgMAaIvkIAoeBOs+pK+566WXCalcr0bk2fMGr12khihsSvLTjp998KWGaZm
N5T1cCfWMStH152F6GV9qHGTXxjxmlS3G2tf/Za107wIV7XeSfrKQmacwLe0uup+4/QmJzZ3mfkW
MwoHtwJjRCZK7aI2TvUdwTtsC+vaRX9mpa/G6NGGKclslzYAk96qk/WRw8S98dsZIpgf+ZNwxrKT
2uYbg01e0l32B2SIx2lnfqtvpSMeM7BKzrwup91fwXBwklt7jCq7rnfwMDvWTnGLz+6Gcf62uCHR
3od+315GX/movZuOIPq3+ZzO3eKaF7LZ+H/kE1q200uMa04ynlD9vDPaC56b0hYl2/T5jOoCbSvZ
EZv4aQC2vDb/vBhd77gvTHdIX5Vr3aEmtknRKujFFJtmJ35bH+Jb377hjG1ehtQZboQxkMz1NPvU
SryKHTW7tnpLdmK0yQ7ZCbV4clP97IYE6q154fPnyWKGuTckZc2ZC8cwuXa5b5/HZ+AUHLHko1Vb
LABLdi4Oxqv0svxGE7wVLy9Oy0tzYBswVg5Nb7DP4Z/+Wn2pWHq4tG50mWMIKdEGJju97Oje78Mn
4dn44cBpdtKL2L0RWqi9SspOgn/d2WwidPHNXJ6wb4i8ki/CNKRXlBgxMQmd1wz3Mdpp5Y68JKiC
ylYiOzzdBsPm2NgcpAg7ZzImi8/khs+uDrZt76IQFbdlj33xHutuP+z0YdOizsi3nb5VsMRsSiQ+
X25bX8ofrtMWrZp8q7w2G5np18/iCjscV91+IFeA2N3cri/di/ido8R8R8ZM+nCxlSg9J7ttTyQr
BQQijFS31+He3Bv5hPt9uCvlzkr36QdY8T7iqK8RKIFZ2SJV+MObrxV3vPAEs84ZY1vxob7C9O4m
ekXYsmwkLjJRWPEBqh3i33bDXy11t5K84q52e0g0ReaaIoDJTfIJky04p5fgjVfUz1D3YrsILwOd
qMJJIALSa/yrUZ5jhsntSr2R/NfET0b1PeVe/1MDyhjfs4ZIdqdnmLpdJdmXEbP1Lid44Ahwq3WK
DhQ5kM2CsGIFqyjbMvOg9QnpquNcH6p+n5SSSe4fN0ZUWAdBSNhaNp+4g4fDEFlrckL/r3uP3z1u
QpU/tUTaPhuTqMqMZiKh1LqtdEHiNK08YjFKa6p9tssHRJzs+NZ7owTE4HFvNTaQsLf+Saa2yS7N
Bn+yxFh0H388aUpHPtZ/9a8Z0PeOpqPg7chwT0hnSIX3ugkHtEBUioC8KkfAS3/o1yeUTfAKscJH
jY4ZCvyMRznrPHWZ8QYUzYEGHJf9x12lYp8/49+25avOctvRJn0Lf8vfWPZTTv8TWzRAcrQ/Q7tr
dlqzI9Sc+FJGYD3UZZ51jbpfdynjr7kvfIZp6n4gGwfG2bcOBB7rBVKljXAG9IjyWfygp0o2rnEs
iZNHDzJu2GCeBhrlEzEmW0vf8aCqfu5PmGltSBxPyokee5n4grnVoEaDLDbc/Ld4m6+C21GLkgPM
c1B/vpnRJjgyoT31H/IHG6TF592fE4cMAABUnr6xbnPk9Fv1oz/Vn+w6wxENkkNnMMaparrUY+jr
h7c6cfSP8CBepU/9qfsWZif8pW/MB61+lDtj3K5BQ0gh6k2muXBB5N/hJ7mySUWhon2bjgZVyIWY
kkZ37Zyxe/smVw2r1UbK7OrYHVUwMZyFfwXZ7t4Zo/2CnvoExzp+GDfV0fnooFef/wdRZ7HkOrZE
0S9ShBimIjOXXTBRFIqZ9fVv+fbgTTpuF7hs6eiczJ0bkh+KYjo9iP7Be/tL0jeuV3gwMWY0VtKO
i1f/PiF8fi0E+8BnH9OmR3MbmDxwIFXukzmzV75kzr9Lu3pSEKmHDznqParYyOd2k2o8n+H2FGvt
Qi4rNgu2cgSkxB+iAEdH3DLb4g/0diRPqLfVU0cMLAwMG+YKIgSk/DMBbLRJjEmuOKa/BQgXnK50
OxnyS+VgFpvM9uiHe1ZllTjFVxI9e6rhFWIn1K3hVfC+J2diH4v3wQuCBSfd6JtFtNND4Dez1/rx
VlljsqbQ1a+6L3xx1B9eFVEWmSvFuttZrWN9QUoQbl3koRhL13zhKlyhfqYHFRM97PGFK/2zsgNH
kXYSG8stOYWqjY+Etrjl6CUk7iLmsI2riE5vsXHXU3+qdfaKZkriVMObhc5R9jMO8nup2pKrbsMd
jK9LgaiKuL5VDZMaSM5nGTHZ4UuQipQVjmBsttZB3MhIkdf9PTmhnjJe6620g1KTncjFuT0tpkp3
/jEc5RIMnoGX+p2ZQYiKiWvuDV8Tdhrc5deZ3MKzHnvyD8qaio4K7zpWMPZSz4wkO7jJGyRar9yN
eoX33SkAEHqXVRs+CUPtA90Lw4U+XMcfauVbNAIpe3Dpw0+TrhTnF3hibehy2xnRkupWaw6EXwYT
ml2ka1UC77K7Fn4gtifXHviJg5PQu+dc79ITh3IrIy/5NA60A7n5R6KJguCq2ZBGa31T/NGe6itS
JAHLJFvrcQDxNDqU56Ts2XapeNU+xD8zXw17+kgxdMaPZR8Mn1FgYwUUc060vAmkwQ5utzRDc+v3
n9pXvjZychnwat+CjRiQFMJbkb1or774mDbVKQZmQrYgrRmVR6JLWl4BcZtnHBzstXhXmCTA/Se5
VnSX2pu+pMqVyAL7h7e0TvvxXEUf5i8oAokIt6ftYmrzGAIAccP7C6iA8EbzrX2xSKK3pSOv26k/
lMXVvtr5kmfHKCGZyE7e+l+2ONzZ4bZhx59Rq+2GM2IXODQoc16xtEgaNkneF+DERr+MuEAJfnIe
PyxSEkTGbLhHkQH2mlYgk0xOPfEXYVb7MVd+z0UbD9hPLBzfIXEXjvnXgn9lvgG19MPcipGD0b0A
7EMg6nggUM9FsPwVmP6TG3uAqp8/FrdfJSfSfvDTWF7zD+s6a8c89UZGhxJpgpcsfQnYmV5Dplop
M61VOB7a6QmzsIXqyRE+4DO7xQtJu/NlHAMceEPXkk2PxgHQAZyA4Va9X16HM+Y06+A2Y5hGWLO9
XIC1nKnzuLvNT3rhIQmVm6FxcB4WZa2Yfj6v8mhrwdLVbcVt77JH9wKStq5hhN/zCzKe+lCND1Av
TqJAQxtGqeBx5DRfhmccQdDinfLKs0ug3nyoTvp5PpcWXFCMa5yCTCOb3VnfKr7ispqeL3eJqyv3
sR438/25UyROdOPO88gJr/0hMy8xjjTssCYP4xenRjuvEgSHiuTMPTvvrrynh/FsfGBWYTlZ6Iq/
k7rueeTSnfAF7wqVqxjB8d/mFQL9dRb7RGGUlBHWOaCKYR5fUS9uSuH33/XmxqieeBnYBMx3VxSd
iBxPu9R29NnBCkZcBcvIiQksJzPRsA2KkHINHYvUK4nmU21dnGHFeQWEZf5y1OJdEM8rIXvTkx0n
FLsoCyseD0QYpbndvYxX+bfjNt943FB0MncDEge7S+DcyWRHuPLo8QdV1ZUM/FVsXMdSOIOzHR1L
xo82Vk5tz2NtF5+Eg+AyHry1LMa3+WM88KSxYYtgXTD4BzuWDllyF5GrKA6mOhvFrUiNMlhO5YYO
lWslKATE+KPhLWueWsEJoPIJV2w+ratCf8t753qrt3Zc81zo5T7rQCeVD23yDPhFuVctm5qUM2Rw
k2/mp57V+BN7tMe+lvpSiNuyp0svpKdj3TdrnHte0zsilmOb6vb8zOwsNfE5DsvRZolF/M9a+0Le
BPjJDSfvMqrWoXFO4y0KYLulq+TYTp+FkRA4MaIRGPXkA+vIAGEOA6f4XXbBx6/F0KkfDxwbTe3F
9MmBoxe+dWT7tUdPf5CPFFFDybunSxDzn1+pvT3n0QPd5VG8cygCCvZ0ST/lpQ03MLH8WDtzU5RX
9R5ewrv6o1H+H4fd0AFtTjaBSa0drq2T9MR+Xek7OYe7dnKGEncY+JU27rcsvBLjTpQktngveTAT
oDh+e/yl9qoxvWc45HSgPlc8LpuT9DUPHsDk8jVxKSjnLt2LVtrmY/bi0SW8JbhgGIguI8VJfMM9
TSrXH6/tXd/mn+mV/OKPuiQMyKe5J8oQQL/HyvNV88c/q1lDC5f8yGGsU2yE6Rv/8XYVrs1Ptl9S
avM7h+Si+uKNCxvA3OXy/lKLQ5/q6OIqJgMH4ZMjPd22jro1D9XbU676pxt02/5i3ruOsGtI7Ug9
B/C7EJ33NgUI40vqE1gVgSwRMv3lR3p+IgeZuFHtyT3JGm7du+N99MJHzhNAgQfrlp2qWEsanAvI
kfpfxA5MPCYvo9lgpFRqDT9py9tpL/+x68KKiRdHOIU7Vll3K35UDx5FgfyRlWBX+/nSGV7wCxGU
HVzHqR8cKNkuDD/GX8Wdt8m5voZrVus3bzKo/bbbA5ZW1YmbXG+DjUrpttLSg0zb/mE+6iPemjvy
kH3c8VvYSjLLE1Cn/+NYJkkke5HvlF7aLqUp2WZ76aQt53lG1MEPKS7F+ZU9qlHWsuRjRCGUiLef
ZUYAKdfcRxV9j99JjliS4WgPX9YXD6eQU+SxWOQf+Sl1t+32MD6CbXHi6W3v0+ucuDxQLpfv5yN7
WfbNrb2zKSbgJ+A3LzFlgidv1Pfly3rFQHO+E7mZf3AuaSrSumM0f3PQUP4He+UjwHlH35nfVCdP
8ypctJJNdCUYOH7RLhWAzi2Vect2xnLbwxFjTb4O6/4XLRdN2Sk9TBfxTWvscpPBYtgXO9XwyKWm
3StRb5MM3jBvsXHi9qxDeEYSFK3hn5/Kggpc85IHdAOPZ2cfe8ra8sk03U3r6Tq+SSu8cdmSaJaO
c/esHLoTkDiDisjnbpAEirAhwwmEttWWvmCbDzf2yPa5b9jZF2TfeSBy0yZtSXxiziY+pHRj7HxU
k4Sn1StWuFo48R47iRUwwfgixiiwXLHDuM9FZE9cIc4gcu+U0272G8FLrVWO3Tyxire+t4udqdhY
4vIHUsUxBjezXPm0OOYa8+hZuVdsrClYFGgDZCpHkNdoeygQCZn9lrbNtvsYX4bWJ69IfpscCEVP
wykb2YRGc3ii66MwvZaKI31onr4p73R8OwYCGxoLOB7sRIfsWOFMgoJDx+Du2Wq076jpQzZ9Yipp
cjtX+AzW49v0J/LxSls41G9ECPTf3QOqujWuswv68b4gvsjWHuZO/AK4gjqovgrbBoLKdXqMjYdS
G+ii/EmokHhXoPmExVbIaJWtTngPZp9QvAGaWm64R2AR7jgwUFvGeIVdTY6870QafOCUDy1yxD24
D1z2ZQ/pe2Xe6rcQRIkRFMW4gYUgYAwwyVVNPwY+ETYub/F4w8UDO6iZpQM2vwdJ/17DfgURunLb
kOog6gJ4s8lLMyUX73dUN/oagy3hp3OMP+XB0CMIibVaaYzYpHV8VkiJzNyWZUFKilOb9xaGc+sv
rHzaYGzlsH9hskfQH0GnK3U9pkT5oeFyZ0arK/MbBacTvmXgY6qzgEw/vdtt3JvT0p6u0owbHZUG
jBbaTlq8+ZQdO4KceGDO5vfYrPlh+oKMHF8orwd27Yxuh37vB2IMDzWzxXN9DHcGXkSe7FfbnIeH
UpmDJDxoXuWXn/1D++r2yYCIyg0/RaBk7EQglf+Vs53/de8m7LLQZdanr9ptu4sOzFjDP+UlWRG3
ux2dgYZ//lD/JjjAMZzO52yUIyRaa6bPkzZs0msgnBfa/vo541wCmGfnZTnyilG/nd6CYjfJNgNJ
TJHYrBP0McHWTLclyZDqnhhJhnTwi7PBkYjYmu34eWbdpS9xIcd0TeIEQ0slRHft4iUhmKulfVPT
Tb0wdHMYEzUQA1dFuJKfdQQzURRr2Ihwr68qRbn2/KvWmzKQUuzmoU+kcSt4HAvkh5ufFMfBUcct
cbDJed1SEDAvpPFzBx6A7+I9B1uDJRdtC+uiaas4e2jrBo93fzYpYOzkGwuB55Hlpuv8swM9R7wH
e5xpcHZiwDFagNJMP9c0LnCLeRaPid/QfB3CD5l9jOrek3ETX3P3qIDTC+aECyRc5hWmnV8Q44J/
ojPLfY4zrz9Ep0TDi2FjEOdIDeoMIDErtuwjH5fKOHmjWs6rfTExIyrX1GjWp3HPFad4pD+h7rHU
8z0x6575DhJAPjqbEeJx/tK0D4+MT7uXBKKogXhnNbzQwzNQtN4b2MIAJslrjcsvIBQGlJUn/I7f
5juHnKy5zwNpWFsUGx9L8Dy+OeFynXA3atvxqP7ml5oSZ2N8E95To+3wEY5iBN3RHKy0N8VlTRSc
sDxJhJkx1Zn9uPBwKChmQshR5TKkQuNsRy9ujScY/JFPZsIG+brfHKCKk/zMd2ydBInCn0uap674
GL3pJLAdyUymFmqberQt7A4E21Dckj6MJ411jS3lPfbbG9oTUfLSZ8T5OvrIKqc+V/eSHBZhzXCB
iQMS4q70rWEjJed5fFgJBkLUzmwUFBu8Fb//SsF5Vk8XTZexIGtd9doDHvEbzRbWQEesBSq7yh3u
4LJz7FYUTDfjDM9OO8lbjkf1ofiN374qpV8J67J1hruMXIBk2gI/dMwIgKUGr6MWu4WP5SYpdq98
QNrueIOMIRhlrZ9S0dzDnQDpYCyUz0mVoW9CpK3QDCGkRB/6Ef7hNuVKJU7zFkM2SO71873Gn1Pm
BA5uOoEC53w1zGcG5gyMxt5H0wRkSbmhMvRV9wxPlwfIhccY661nTHmXzsImP9Uv2ZVD3UIbuRPc
ZKX8MDBK6EcbW9kwcIC9uU5vonpKtuNJx7MjcLLf4FV8nel9Kbw39XuxSrayi5c7v/IJ2N19gP9X
W5jAveTIu+aDaEFP2HT3+MbHUbFD9JhyKJtoE0MwYLvGVf6AQ8ehgL39nKckzwldHDksGmq77AUH
JIbwLywyNjy59rWb8maycZ8mJC8bq4P+uR/KdxEI46EDxsBVn7yp8DMMfxLH6FzG3dVvoeya1DPB
hJiVcURz7Sl38nU7ryP6q46Ziw8zV2N7GV0jJS13m5gbozpIoRsZm75aRWTDq6tlYpbhwyLLAx8f
D6YIwb/5wyQjBiA1wbPSV7SoYIrIvo7SgYOlmbeMvrh6xr95HHGuYminBvNoW3lHdHjLv6bCKX4Z
CF94eVbM8yZs2wjra7Y6B/3yrvltRJYIR7pt7DGYQLRxNcXnp1PQXjNZesY62IwASVjGjlN44e7w
GVv6D8qwV1T/LiKLEzQhR9yZV2aHU+MZP1riYbnEvBvBB4CSrSU7fTd8zt8YJCk0on/MOTbdsZns
DhJ9shrHR9gfJWTMFGmpV1zCt6G20e9cjIOxEpmNoDLh8YPMufSu0ruUG/jqmB3drD1/xa80Ff98
GVyYEKQ+z16/xSyYF5e/TEIqHFKT7sRKx76wYXcQfdRpTbm3Sn8Zkd7aksdjQCInup0X9Rz+SteZ
efM3mdGdAy3inv0KoLeorRJXfuXvDT6fHY7QoX0l8vfOSFFwy5vwrl+n9xATq42srdDMf6MLjn96
l5MCIO4uhJvOsVbMFu+osNgy2luzjQgDfA1vbAq6+CSiaapXYVZ7Co/mYVwzZ6hICU2wMHFqHweD
1fidnjuGb8K5x4UH1t1deVcZ8sS3THWru/k1E5QM+LPrXxieLPXzejYrE9nGC6/RXZqL+KXu0pPF
Z20gs7tUePBRpsfy0azwb2fU2gI0gIveGDLj3xt4sN/kN9nNb9EHyy68iYDNjnli5FPNbr7//KSt
xqBOXCMnpwb7NUa7u9eAQk7EH+I9xjeVDe+W3Jcb3ICCqpYdvLSLfoO1xMzT+WXxO9b+L+OCom9Y
hbj+uj3cBWajtxzla/LC4BbelJf9zjfdjy7t7lkhTxy8EAFsKCR3AMtdd8xP+pEoG07/j4oHaxf7
zbW6WBvtjFn3GWHlF4IAZbShhezktXY2La97i195dKMtOXiX7Di6TBcx2RVjD94LsDxl58WVNsUK
4YSMVJIs0TU8PGAWgPmrwuaBdydBpq/dB7o1Pi3j258nZBtyq5lSLm60EzTsvJmp45xhF3d1nV31
0Ntrf3W04/nS189gDuj2if0DFhOFntCues2G3gHRjeUL8QbUgSGisV0uirzRT5SYaf2CGfcuZ/vk
6Kn3rMtqS7Zv7Bqf+hdf6yVb+WWLYKFI7wl0Gir71+Yguxh99DEVkVvL57HzEiY1M2ZU8Okctmw+
oYpVEZ0t8QRIEKPnEsH0/wLvU2DkRkeNlUHySfVeKS8DRdLiSfJKoXfXbPG73vNKkGVNxSHrvnmM
NzJceJ24eE6C8QPCKd7VPvuX/CXZsT4ZXhOHJoBsQ8S8dQfSKV76DSwq1MJM+ekar/I+mt1xQ6Ve
sfXxFjkxaRCjtfnKCJuk3+IgvYPr/uIDZOzDBwnSUMRC15w+gnljnerPaMOjtYCnvsEJYW5TOQM+
xnuB4x76nFdZpwBGLHy4R/OGHTP+e2rmsm9PbzXTXdCpbfiA0UEQFGZHTgcA/8FJ95KmW/MCsewC
zfXSvdevottQR2d+9cmOTRxRgukEy0c5cYJw0uhbWENqDQ0NIBw3MvxcDiHh5xeqbOMszRirOSXl
cXOZX9qbdh53zSpLN5gXG1S2j2bFBnPqkcXvrJcs3OhHEQIJJzPwx/ItxKvQhRSzSyaHnU/w4TwC
s1D1zpGjmKt5ZbnsBG+N4U4PZt3NI3lYd5rSzgTxt617SBtE+eWRcLB9w2KviFyDuhbEmK9aCO1J
grXnv9hyrLfkhYah40aGq4ymyavPzRHJAO+UmiBo8RqlUvbyn+6TTjUeVsnR+ghu+NmzJYrNBiFc
JK4RYlBPBuOuqI6JuNa/9e9Uttl0Ii7i3jBcjVSg0I7f6Kn6N4Jbp9nTGVyJJ4NiN3fS8/gjduvy
lqyLo8KDiWLwUzhz0uXKKQ/fazgsCotLpZ/CfWbed+PaKq5xdhmVdRD5NaNWCtPfmvnfKzUEMVSU
GSUwFuHMfncPv6fUkwNgDofHh9WYmegV1/gG1ZIzpau+ecV2mmOSo6kGTpNgy65ZZU0JuszcFfCK
WVNoA4LJh3LXrZzsg9eaKav4OlvLgMBpa7wjg6xW41dcbFpS1Nb6TtOdaHo21ErBKOG5IS8YxJDa
kBOEZFvEBYR2eJvX3e+0knf4p5fDc7agvbSvKRTVcB2Ve3IXNNAPFeupdZkdYpgZoc3OJzDWh8Rn
0LQ50jfajD3pEfHyLGHpbsAtSdKpvYizqoYokwCajziRnIwNviiwehQFGuqec5qxNHaI2yxcj/M1
RO0xbWtIEPpW7n0qEt5wnr1JAZRRJLgCheiwwVFY4lBhGEFtLT8vP9nP6akiB1fYDdOlK69xepJz
Mo8RKENkxz3DXYSHMG7G4Ywfpsm0ixlkyWBiOw0HJfua9a1qQhZ7zFjokP5MWUJdRi1EkUCCTgMY
QslO2S17JqGfFOaULglcvb0lrAJIdYjK5nUwuDrGYICHb+rVOkNP6tEW4ajAwLpcC4JNYVRUvlR+
4oPQTnttgsPxYGPGlHy461/D+d9gv39O+/8/5//3v5LCrq7nkvAfF+Dfz0Vm+ERHGvhw/MKkY9KA
LC0YsaeONv++NgeY/RidcR6C3NqYpugRggILruVJqARAOX0hFiEOxx4ohX8ZFVEJ4yxpm7rZmwIG
dva/L/37prwUEDY7oO1/XyOMj2+TGdL/92sWqnOzrq1Vp8KrzxMZef0U/0jjk2v/72vN8xt1CtX+
33/mFvXWv3/9/xv/fu6/XzHVnoQCIR46d1AZb/37oTwzFXa85wv9+9EuLGlMEjndDlrWnMgUmyq6
cXWGqNIHa4U3K+mxuWrGtvTJoF9hhIAJUdc506jPrl548T3t50MTzpcpaDviyLhrJam1J72IT1kW
fVpKflVU4VMWh85XMxUfeMYbMUm3sZB4Dc9rH5ymYlJWWJ4QQ529BYJFnnmSTRhikagSDiTjdW3o
58nTJRYEwSJLUcNizJ2VRHQNQaKlMQ3a5B6eaKYkRyFO3/KhHDdDTH2K4oSjT+fc1PuYwVXbT+tc
Z7Idj5+lWMo7lIfwrsP1bKoedwW9PddIEwe/lUyNNQg0Op7zTpZ2lsb0AcXEjykyizcVvyLDZE5b
12zmD1QhJLkvFBxkmeWkXawUIaQwymJGljH8Tg22RTtgUjX30BrbkYOQqC/aV3HaZGX0NiRoaGGn
Ts/4c8YDvVVVaOE6gLmk97kghaPh7Qjlu4Z4adUYA8eQvBY1gUw3DNi1yb+tCJ1ZR7OOvaG/LMzL
q2gUscg0fpJc+yws8Iws1gIksWT4GTATJhPuSwN8k8CmUA1Ge4Mi4fsieGx4gliZGBYRlrE0J3Ss
PM71ai5+zAmd6dgye4uvRGp0LWyxZqANSOaQZIpldLX6+euRle3i6BEjRL0GZQrhiUBQSeTg0BRt
3htRWaB7XUDi2oxEY+1rmtdaIWwXgT1wLhNcybDAbSco7lKcEZ2Q928BdpPY1/yhYAMYbCCsGxiW
2kuqbS1mAQOih1gCcyAsNjkmXe713XOvyYrPuEZtIR2TqoakUJqQFpaOjjw1PiLD6FZyoH9Z0XKY
5QxQ6l/mnojjXQy9NuUThSrYphzp0zHXalgtZbDWIpOil0dtYyi9Vw7TtO7mBTY36SUCxvG2opeP
mpXoSaMEDllvUERBjkzZzBIz+2vGqNlVOPUsC5iIGaOlxKBn4jCOSG1bVIY8GbWr8cEWWP2pefiT
6A3QGjm9fioBUcksWRybfLTuJPKYJL1goAKsRTWAdvBdMDkLKhC0umNA1Ki64GFwy2ZANohW50Bd
TfJmxDKFHEpC3DtuYkpLMAgFuPLAVFUENyS/h75dsW69GgL74WvsNmxlSZVrJ4nuXx7PAQvJDQbA
CDk03boKYeeSN+UXf6OQ9nspZedWZcW1+pqKPM7jlW4x6u4paZIgnFbBUqaohDsKFhWeoVjAnscm
Cls1jQO1HDLSjTR9p3MBhhr0MO9ZZsMCCh6Okbo2ZSj+C55cfUyhkrdUfUWVXsbwM26nraTC+xIh
GbDF4pmmmTiAMYaI0/EnzwZGpHH4hqoSE1Dcu+yS3BviR56W4iS1EFRf+K2J9eQEUzUcCsD/ZlEx
GunT12ZZHioZVRWjqY4Z4oTXrSf1rOCoMe1MAMQqGXzGWLbk6SxeDDXvTqVMC5NO36KBW+TEvS41
8rSwfvGgZX+1Jb39NohI/JZn5WSqQI6C+ih0ibP6HwVoZuCSiJBt8wIOrtZcJ5zF31PgRllhVmmA
BYcRXoKqsB0pImSM722jNbttOsQfWW8+/TuVndJGBqzIhan1wIB0CpElBLBE4rm+WFJnI+TMdrhl
hl5SUzkQkoS/X102fiHMJ7kjxkcnjCQ1A9qeRrlh6FJAfgczNKbSoGSIF79fGuQ3RnQqpFA+inL/
1sj9nexIr+yX0usmkTbeAJ9Alhod84oGVGNov2iirYopYDvdnDFWFa/L/iYLwVUIQuYUtZBu4SLW
nbaLMAxwE4shubUniwzXljfxaaRKAjcDfBQKWJB063YaPUHP7tb0lCvo/UdnRpjoG5TDo/6V6TkO
1rq10qZxcHQRDD73It2QcQGEWiLL2D4jf5NOfQnVHHlz6poq/RLSdaKTQn21hP0F/8rIsyLroSL6
B2kGp+AxgynX4oqFPNgNWeUw/UhHRN/DxHksEh1PQ38I4RsW2MQ7nEYPsb/OY/toy+vzLW4DI2JR
RTikYeRuS4misU6yR2wpkR8VyMTlmBlNU8wjYxw4HpIFMmJ2PIpZSXih1VNM44lvDzpRdXooOq00
C84ShYE/DNopDahGSSgpPavBEFKKKlx/skue58TlMeYZTRysVRmb8GiB2LCMGeMKHOXjPANjNGbN
z1PCjxlrsP8OsOVcrHNOpK+rnN7t4M5PmBrnUwgR3FNL7HJkCXBXBILD9AZwuVoGE2s8sC85EBlC
dNorwS44Hpj7pRMWhPSwJ8qxxfzEJIkN691tOVVbcisyr8TpnNwOpH14HtORakFvD7j0+wFdGAYX
MRM0WhiIJyOUhdAENVTmJvWN5qJIleBFmsiQEMcpJ1FBPVqd3m/ghCVsDfDLsGYUiBkzTBISmB+i
lRgGu9bbahUWUPgMXTvOE5hxubXmgVlsz3w/JiZJZuv3owahTCqUrRsaWrLG4xEydebHAQR5QqBe
JRN0WWB9ex2AWplgxIdw8m5lLY4eJgll3agBf6j5TS6Sh1CHa2liQyYragSHpxkRC2J5Q0QvRZug
W+IwyRvjtU01+ZGrx1nBXko1qrWAmxcE9hTFVlf+cMVp2U3rVTe18W3uze8gy2+T3C1HVPrtjgR5
ZWIeIOvxuNNkPKR1i6aevAaQaew2rCL/1AKsEweRKX6ZnKfINEik6+8EXOEbbFDWUN1VI4mPqEBb
/DPY3DGZzKm94HEtaG+YP+W6ilKeQZYAiS0xSBboYjAsVOrkWdbSj5JqD/ITJHeqCL0b530cQPoc
6F9cbegyt5JUbI6gLkTtdTGMTYw1hhRDapClmiD0EKgwRPOjhFictGNN99V5GdGaUS4Ux0qbWHoL
gjGGB1UuE/UgCaee9+92Wtgcy7k5BkL0Pk9mtNZxJVlc/J3Ui9qJ63AGTSIfflnVxuANDfwfsWWy
rYrZappaMiLiZau247nOSI0vlGgVxaBXUgSLv0xqZEhxj1jx2QIJTeZF1ALtwDEdW8dwlOaN0YO+
NAn2q8Jg+WLFkJ78bLdQD7qQJw5ZTXSdOkJGUfrTxu4byx9+LDxDg5531HdcsOoe5Iu5qffW1Km3
BcfvAEPGKkeStlCcrJYHAU6qjwJ8WVvStooZ5qi4I8rSou3HSGOYUgu2ZMAVMuRmE2ug9FOL05W+
nKsQU9gQaxK7xSnP7Ga4tVhdLYsB72o8TBanxMjsp611ybFm2JBj/1AUJdlgGXOGiDDJDYJLCPW1
xK0mDVHxRKHxCtS+9mDU2FMahHVManitSKEI5chpG6iKpqLiFlR3H1iijvvcsnazRbtiaRUxhx+F
dpCreN8iFfYEA8OMggQIApVfI0m7ddmUOz3vlcuUwCbMSUWjIXiZQ/Mr1gZtrcyK5bdFd5VwoNzn
T3vnYk4JURF+MTyGNQFOamlYK2vVe0MKBjVd+5bLMXMNsTzGQa1BAp5wYctaN9cbe+46rkKsCTQl
eJTVyk3MRRdL0VNYge1Jqzo0MdHDh9XqqJzIhN+PWvRjjDkOpOFXkILsBOmseRRjftFV81Ex8AeL
BBWTOFgKvipVUI4rQLWerpfN36ovIubb/NGyXVVPZm9S9xvLqAkVVuB/IdjUlgEQI6T2bFGIYK33
UHGpXk9m3CE+xgTd0updLeZe2Zrvpcw5PGYC/t1gR2WRwhRqAd/mWTg3SAteRIZmY9y+51OCZbMy
wpvEt3elQcxPd/og00LLw05XOD860p2YiuT8a4Y7J4ZK42KKNHma0nhxDFWjiVU2mG9xWbBI7Qo+
6aWr0UCPSMoiaSbtVUMcSsYONMU5TPwgoNVblPQWRDqmHz2zWu5G6fRa6hHO2uLdxsSILho83yS4
jrZjowj6WTJq8K7WT0VC4eFNTDnjIZMhBUk9wKdxjmskBDUa+Q1PsnVtq32T+dHcPxE3uII8PHCc
qty1onGjlDLOjg1j5TnqLmAKdyGT0G3kwppY0ic1uAEDmfqPtC9SR1dNj2pewB1U3BOmihhAy2FB
AjfOkKU1/aLTDW0l7TKKDMSS+ZGE/dpKE6CDSMr8PBS4YDzsMjE546smCSqGWxK0Whx/+UwPxN3T
Tq7gW53UorB2WrmscZvuYcRq0UrRp8swSHTeDcVMoCRAobV5VHSw11AID0vwLJYlFid1KYSc9sA6
Jx4iJOZntr7Mpm9Ao5KdJAxnks8OfPDFxj+aWNCxRcM+1EcSID5SJU1XrcYV6nM2PxyvXJKPrjLW
geR1dlBLZq6v+LzvAXxSRQp2cmBlr6IeADPih5N0T51ijj0c8Y8E8OJTn3Uasz6RuctkgU1zK1Xi
tB0ckPBMeeJ8bSUcm+iLEMhtM3fpzjJbVoepMtZpQlQ+UFpN2ooQp5tkWFDbjoqxiZJrmUFjCKPu
OxLhVDSAA3j+w0hgrj6ppMkbaPsLvMPhLhW9H+JCyOPFwFsoaS70GtXWPJMeyimAALpR4OnCR9Rr
fTxEGGRVljY+oQw03jKkuBgTfU+fFAirRMiQNAq/rleXgm5bdUYFNrkY4KjYw3FpID4SnK0jqmr+
ZrZezYpmIoMIfUvmBje/FvbRaGmBqwbBeGzTaD0My2ER5XRXmPD+pqXaWX1HTkUTwB0MyJ1Ngkva
QL4WFnlHoDYWW0R82WrePvTMYAQnuvr4uoShiDWt9hhUBTLX0Bo2b0q3uZ/RWhUWWDETI/dCy3dK
0SOU6uBOzzPrOhd8RUPXMD+UTEeKKmJ9SiDuzmw5DkJW/biUoo/pEzlEQ/kKNaMSG5ksqVsk42j2
3PUNbigCU6eNjzImQYgH4ksJsaOSYRhWc03SQIZdmxDcxAaFyMJcmA+WSdlrpiv+sGyUFm2FoMQ7
ysILiMkC2WJcFaL8x0b5Ey11jR8u3R1mUxJPQO4GrSpgxaYwXpMzIsMJH8JQlIbWtF6KWeMh1P9H
2Zktt45kWfZXyvK5PBtwzG2V+SDOg6hZV9QLTCPm0TF/fS/wRuWNiIqq7jaLoImXpERRAPz4OXuv
zYHqMCzs2cPfSC42mLOcjymK0IQgfG+Vxm4HKBgOqoY/Yl0fR4tfNkRRXZXEMooqZs5BJOLdaL+7
wT0Wh5Ke1FXgAZpzevmqNQxT+nl6NL44PTuX1FavUmNbV66Vb774Bd5SLFh7rUHnkbbhW6PRFIph
BsRFTOpxT1kVM6RUVfXCKUeDydfxi2jmuYahdqUbCE81O5fI3LV3w+4fppqZBhi2pC6QAigXOZ+O
gKxPPkMnym8npPqyYFRWzPtYiy2cTg1X9sFRYJxwe1ogBJgd/SlyH6yagUjP8Gqk+RUYkX5yCih3
FjYq1SHVTMoBqpehvbulHr6zt/m0SMfKdPsx90jJIBf2k/XtnNn0XqwmoMq6Kaq23tLOtIZgWAdV
dDahXGERb3sW1MjEzKta2mpcGo4ZCpcxx7ffyGVkZNXGCihiHFgNtdGvWboYTZjwOvrUJdWye/dl
XIL0Q3XlU52Mfu3juu7Ickj19eByectH/S31vad8ivGvwADnYsXwyR9O0ZCeXV31m8nO1LEaTJd5
FwRZOyIfzPOqN9JJoBtzlhc1uXyjbU4HD/BXG1O3FBNEzU73r7nQxQdXeuZVUOY0N1z9sfQq9obZ
IJB6Yoqz2hcWr+guGZpxYbneg+sEHrg/H9V/pZ5cOKL2WJnLoaiwpRbGgwnx9irXzXqZBuXGEZrY
oFGVJfYn300z1jl6PAPXvnzQaqgjnb0Garqvi9zeOigPjNRpNz5pJqGLk9PwQUlTqOBHoErSogKf
PFu9jjwVPmXYgWZLvHhAxAuUt61BbbEPCvMjIgvuhoC920nD1NlLY1h7Gbu9iUSsLMsp5E17ZcfW
2q+0dTeSrWkStngy3nuEJxkX/gU7QnLSKPYyRzF18H8Yeb5yJyLfxo55Rhi/1WXh3Lq0o9k1jFd2
5zx7iO8yrH54XsxxZZXimwjkTW+7Njs3ceO09WdA421V1Ggl+tKYyFEwmTnSrK98yu65a19oWUFG
rpFc9WHgbHt/PLnDYFz5DjNSyx8p5CqKA0egKPaBW12NkiuGTv8qmGqJlHUAodm25yAQz3HhWMuU
LJtlWOYvcpyyrbSSg+8rEsZ67IdGO4ssm2ZmBDLV7bmQFjrNZkPd1gT+royAqBMnCK21em1Fe6jV
yDRp6jF12DW8AtUqFisB31THy6Plk1paUc5sf6IdQUY9oFidaKRYas6qknyqYtA+7Na6N1RmnT3g
vLEbl6+xPbxpjTjNRGPW2tuev+xzSTzaoBnpIswVihXFOQjLfh3nLwO74q1fw5ERqBnyY9Jj5I+R
vmc9F/8GWxYLyXDFfoT12a4+0iCnINVd5MXFTN756y9Dwqb6ZjZUzcmag2cV8c3l6UHlkB2q0fC+
op4Zl2z8yaG8PGm++XU3q2yYCJf7P7+8vPwvH//18qmreV+/7jsuE8Z+o4v+mx8Z4pEgdjqaby5f
XW7IKc73dYeb9dfdy1eXf7s8+uvJf/q3P929PM+HNlN2HzpJISOxHytvjhz9mXJ5yb78+eXlXy/3
f+amChJM1tIrHtifFPvLDUcXjttf98Xk/+d9c/bZ4qOJXggStbYJSbdEGSq5ALY67dOEINzIJRIX
aO1VOofk+oMBLWcO7c06kNLhnNw7gXNdei4lzeUuedO/PZDMT3FsyKIcVNtfL7g87XJX0BTa2H14
uPxTZJnmfpAuTrZWS0z8y3B7Ls+7PHK5KbKaH86m8z4mO2ad2DmGrvgSIDy/upGWtSvkx3jJH44v
UcRzKHEERexA4QBla6YVORXDfD9lLa5Kpr8mycZNzICmq8d6YRd2s7/cyKFBEBEW9YS+cUIhAnXG
ITF5mKOTc5cQ5SgmTjlhATdrJmahUowLhVgkwMa20UxximdQVH45wOe7l38jTArpduuQQ1AHzbLQ
AREj9uPhDgDutPLL/Cvt6cr/el16CXuGQU4mO7a45PIdLt+7DMRMHhHdgV+HiIJ//byfP+XybX8+
5/LQAGB/oZNRiFNwPuvmn5r8651d7l4e+N33/m8f/vUdSjdWG69Vu1/P/d3PLCJ3GyX1IdUpgGFm
cflzM0AKFnkMYeA99CbCRanjs3PG5pjQegYnBT2DrCGGYSSCh/kbcTKkVs5R4SaZ4U5CeLg9x4iL
tmeqlDDHJ92kC7tVTOI4EYfyqipAeYFYWfqkkne19m3PMeXdHFhez9Hl9RxiThgQu2xIBcK26Ykx
sySN0Fp6OWGIYw+DqCMP3Wf2Qb4r/fY5Kh3uOQVYcUp6LmlepSGd1bRV0CT+sgw6oMmKYX2X1wg/
XfYi5gDUQMHwyLOvjuzOVU3qSUItsGxJcW9p0S2xy6MusovHZo56r0LIIDpKim6OgafoZt7d4FeM
5pD4irR4SWo85a1aDKmGECGKtylL8Laz9RoGNwwenX2Z5hNlVrn4uYr2NiUqdFFFfnsayMbUWyaY
usGYrp3V4Gng7btiGJcEkAwY19ASWxOA7wSDZOCgVYb7QfTdlVuK+paYA3jP5IdM6SKbPCQ0evMJ
35mspLhyltLTD0XYt8hPfcToyt8HLgYQzfF+JMgqG+YgS+IIcBC1KHpyRfNevLVtkq7rXL1r4FVT
sKIU80z0k+RWVWy2Yws2txni1/VRg0qGawfTenUs400mLeZZRTPNHPWtZaMdDwuEAcVNlyA3dNLq
By4DgiNcOCd1EwRXlUufVE/gLMe6mgBydGgjTfJqK4e9Q8AMFnx9DUJWnJgT1F3zWGnUxTo70yaH
YTKqaMEw+AQI99gbroV+rI1XjVtci8aoSA70b4Q03/Nq7tvydgSHMM0RKa5ETBJKmmOMSfz820kj
8nh7jONBJa7DnB4ayxlMoUjwmaTyFEAZMbSuXtSKdkCFBIboW7nIE/1Fa4wvOxHbPMBcwUuvaQdw
woTTbSbsh84mforeI0BvrAYWCjDbcrytA4+mohmyF6Y24ppKkp3usgvKCdRx/IfE7Ky7JpXflsTF
H6VPAQUKjvoc3a557mCpLr1m+hFuRUDcg0aS9NZMZl2v3XwwDJw3fr1YuRV7vabAxGe05N4BqF0Y
mT4xXKFmNXJG2khgVe5oS8ZYclUkzkfQ1eFzQXvL971yCYZ/XfWA23z6ums/8/daEu1oZj5JYL+7
ik9IeAapR0Dun/QCvnzmoYFzuYiaWY+tzrS2nRFCai79axVG9d40c64jBXngAwZzTFiD6s5VWr9q
Je8gKxHBZv5dWei3KhzY+vF5dwISPKWg0Y6femKL6zrCJyAVLTwR6qhp0GElETLw2PJBBCOqnnIN
pk6YUXTiAW5C/7qYbHq9nB/QI8QH2zUUFdou9zD4Bu3BRGHXY+xRNUglLudro4fGVwqQuEOcVe+Z
TdtAQUhcGjbwPRN9m05rD/FLotYOOOGHrKlRGcYIZfhsETA3oSD6TADw0xHdjvmhcaLg1mlZkwPG
QqQOBOvB0F9dUMuoYXL0lzJ5Gs2o3aiEbbgeOtYJFvNHQwut1S2QGBJ519Dyvqo2vo2aEnzgZOCe
9VvO7qHrkMWMV15HZ8oKEE11vb+2pkGuYNj2j23RM7bsHyulNLSl4Zc0WmNR0SxYNxaa30GXxGo4
fFOmxGhc2tmJ2HveosYznaqMcL4glivR3fAW5VIqv0ExSuuDhBbSH2BUMsZHCTvA586DvgGdh5oU
IcdmEsJa9TGmCmhAWYLS2FZWtiNewDhYIrwpUirRcJhJCEzvyOVym10TaDcE2SYbhlVP7ZRiauru
eqXICXXpfYyljr1QI/Wyd9uPGFIqjbb8c4hBEvZ1mFOlac9CqxSfOsBtYUHKrJrxoFkuxrbWIQat
pYVfGDR4iHu6osuH2aIaHoZGogc3I7rFYjnJcoIAbi1SK8iuZ5EZR65TdNExKadsVWfZkT7pjdAu
AvTIXBWxDcW9cupN26D/74cp2Y81f2hvUicziIDTlJ1PG2E4OwkakHQYbhL69vu+ZLCSQSCWZNFh
Gi68nTYk5x7BqzMM59RmmK7Z8XU7CfTR5KcvbYmFSauNRWAhhR+78djWcboHpdxnd2mpc03Nvbcy
VzTzGyy+dv2cuFqEZqZ8sBlq5VMERdRmZc6E82nPp6otGeEk2bHuOYHo2VHtTcO7r1WnXhsJK7P5
7WMc7zo5DZWbYUGuwkfdU5aOVNeb02I4UxAiwNLk22X73gZux5gZG9T8b5cHJhc2XuWYj4VqgoMX
Wi9RCtkwrrV2384Em36+0fsEM0WQPxH8Ee7DrPb2ozm8hAJQhcqNca9T7SEv4aYWVrCyMuQEMTqo
Q1LlJLR701LO3UNfyc0w7wE0h31BxT7SVYW+0WbI5+VG/uury92fb3F+gYoiBnOryz90jaScG+Z3
7vb6o0hSID9Ory1dvOXoIn9kQ3Mo8zHfUD5ONJzGpNm7klwnZqpAAgo7N5a6JwCQ1N4mh4mY1Wcj
QPuve+g8LyX95cZ0ORTkfHO5GwqXDjobNrJ/63af+K+B2Q7TzzdlKNVPq2ZUd+F8hCcm60ETJ9OV
zdnC5pJNRCVBlxTzzeWrP/1b53qsmzYGo5rc+UU875wE8V00uIwW9WVinYKW7HWqQ/6Wv24IagPM
GlnBQmPivDArhp1bfSazXhCpQRKwZ8m1zaAaWAnzTewA7ucqz5fRTGGdKroxXkpIHMni6OqdrvxJ
Zs3q+65x9Z3tQCxy55spRcgrmipd9Fo/k6qAxe7bEtdZXZBqRPjQBhGY3I9tYewvX9WakOQV2AXN
DFqxwcyIrQxjrsUsthzcu7yHy1c2W92lbSLhCqNjaVVwxgFu79Gxd6Ht76wKmolMEP0GZYgJPiXA
Zhca94xFin2uu9UmjF2gbOo89dR5xmBnC8YGFX/CQlv6gcCy4yhjX0pCw9QcrtKyhl41NuoDh/C0
qxmdDOvScwgMnXliqQ9NoURQWjKtG5UpF0bHXoY55m3p+yQfZQ6Hk8eWd9VE4ruf9xWXm3b+Su99
xPRg/38hcZ08Iuk9pSFS125+yDsd+5JgQYPqRTxbPMQRCmdu6K/uimbSNwPz0f0031w+/8tdg5Zi
mtHM4eMOAOjNfwMqt99uvAGGiotWgDg0gQI3ZUMkQwNRab8pWhQvFQWvN4OEfx2Al7tjjKe8GCd/
2Sr3wTD6c1niqeumWSsZT7Fakzj4bmCP57rv7PqhPPx7RgBIaDYEZUpghJO3o7kDfDNg5aVnDXwy
2ZBHRdYQ7jDtdfoM2UDEtAlXyKvhOa68x+pdPJIABRYNkSpK7bkWhLkcUxATSrxwjuHTdAYv9jnc
MLHwn8LHDK3HBlw6KvPsG4jifFIOG9qeTBBLfEmMAsYrw1wxBIFuHQOOZBr+ks/AMRAkay7q0wM8
6boH9LputQ1Ux7DbavfTTfNRcHdENkgy2qoAccQM8Cw5ffUlwpzmhR9lM4tD/lVfafeY0RgSZrjB
Ed7Yx+idjBTEy6XHiybkDPiNxQHvVEPgEmb3YYMjRBLAYX0ghgFWUwIafdTPdwCsVtFtyzjuCpsx
QotHQadUrLGdxzNoimCtj+BWHlGnAS5Y4Y+FSJAyev0sWc7IBXmwP62TfBCvxt5/oB9PraewYxmw
d6/88EjNwGVFnuMf443/OeAN/9HDwG42wVGPdiYG/pbkX0wJbCTXZrUUTLGQkx+Bz04lm+4rKPwG
Fr3dxHSCqdExPcTvOC7LRe6vdHMd1DgKcMSit8DYC+ChFVdVxAhrgTwOUFR/SyXGdQNJvHd3RG2x
Gd4Dshvuv7xm3YxI5Y8jPm+3YjHcmtWWOHaR/iTbfwz/G4LYLRVJUOT/lrfZbRGRxvKPv0kXnjt1
4fzvu89//A3hiWZplBOW4yJN1S3L5vGPt/sI6cw//qb/e1kNPREyOkZNbV8KJCur5JvM0m3y3u6D
eyinKbqFtebfRs5yzDa0FZ2jez19cIRQ16LRI7SdHiZ5pOvap2zaiXTmpMbBJnR3fn4Ls7MnbgR3
mdgIj1xOl7phI5H8vUA0QRn4PH1D91tn6+wMheMaD+i2fO7u4vvssXxu6Dgs5LL+ivcQa1/SN4ID
jU13Sves/egwNQ5YjPVbYzMykdg4d1zM0Bpskc1gp0Y+jW+fSMxg3Mh+YS45O0i/XaIsnUzcUc2z
cw2GeaCbfbS7ldeuv+ru037MjuB4w2+MCRganG8cUBZJAwd2aUuAaef4HTGk9knfGvlr/8Bg4bHi
j47VBlYxj3BWw2sQyPqRku0wzPpH645DtmH8eI/YrPqBxMI9FesTRgm8uvSGUz6/PZKosxNRZG/T
d7T6a3FnPEPBXJNd+zW92xi7jU30SIJjfZIvrrGKju1O24Yb84Qv1Hwl2B771ArrfXMHBhDBc/aj
gCyC6wVl0wq5M+ZIzlMHN8B7vFpEu9wC13rFGUb2DO/+0dAWX4DJImdFdbBsFtFyC8wS2CcT7BAD
4aGdjRcHfArg1Ff6PcNKQsZUfqRFDl18pjdw2CLjO41LqoylqLYQGXb8isHauNU/s2xXbYc3tuC8
VRbwjbWvzuPBO7Ov3FC5ranNt0TQ0nQDtHA6W68oCVGIrvbxxl39Lqjgr4587a8OfFtqumk7tudJ
848HPiB7haJL9ifpdic8SyERm7OnzXhyvBc5K0yvImhdr9hmUDZhNHrCkUTeZYOuWl/8X94MQQj/
5SzUTRPFs2aSffDns9CKm8Guva4/RZJeIf83Gungq5GPCEQbDhvWjyU+uxg6BnOwm7K5CRjgYrN8
wj8S3Vzezv/6w2VB/fM/uP9RlHNlHzZ/uvvPxyLjv/+YX/Ov5/zxFf+8jj7qQhXfzf/4rM1XcXrL
vtSfn/SH78xP/+3dLd+atz/cWeVN1GCH+qrH+y/Vps3lXXB5m5/5//rgv31dvsvjWH79429vn1lE
Xtzccvto/pBewdSTw+C/z7vgd6mD6O0vXvNb4oWr/d01Nd0jxUTqpmsa7t/+M/HCtf7O9sKUGklX
hu3oLg/9lnlhEH/xW8aFof3dsBzT9izLdXTLlf8/ERfSkXzT3x9YJiEapP54lmZzeEnL5if9/vLu
ySJ3/cJNtyoDsxtXGfh52gvVt2dR+ggcra2XPEVZddRgLIwh0gAChtp9OunXo4JsFGIhDFwua9mA
ZSX1UdW5UmNiJhh1Zgjx2E1j4FKMNlSv37ktcN0e1B+jQ2DGrvFdj3M3wnS+JrsiDEZ4h9joonUa
stEuYvMkqK6XykTyqA8okYhjwzUYVicjiQlZJ+J+1Vvo6ifFtdho3VMmX3q8G42VMscnrZv8Ouu2
FAJlToIk1TbUtchGFwYLGxteiYojjiUhqQbM6AzPP5HC+WDhm5sYeYKl1SIibRNI0YX5qtcjUsRi
0nmUOINYezNTojJSLgaQpPaZl0FF7TEKxYQ3loV708GYihKsVY7OOHGkses4lr4hWa/CfhA+dFl3
V/lYQF0PhTv9oA8PlZa0hnClYfRZNgqfLMMOWBixdR8ntCes8qllMHWcQG7l07QzewwYSsF0yIiI
SxH/rKKRKFoPtcjSnMI7YY9fZiqOcWCzdTBo8aPRz6dNNOjrPsa8Gab4rQwUXPwnx/QuIR3Bmqpd
NbfY+KxutWJ6dgmV2vsAXNmZQfoPWBHqZrbraWAmK1RHbc2F37FDMgPm3NRmGJDZuZ9ZFxHRKL4l
krVG4CmhYQc7l1SpD0/62zTPf+SBy/Fgk15mfSROAN+mKW9Gfi1/qmk1NT/8zDyWoBSixg/A91El
xK4iymuwl0XU3mHQINk8c+9Rvp9FCyKmLjaGeUQb8kkaKZ3X9kfrx8dRsqznDnY6BWHMmNt0yjya
gqjDCuMIw9aNGKOvJh0Jl8WjHibIhozy0++8DY2uFR1+5tXjtC1o+zU5FMhhACw3Ir0+9AjnXVf3
lk0a1mu3UzvMNQEQdEybPu5pbfwwrC+MTACQQs1bGVN0RZwxdjOfT52NcrR2gIir0ix3I7k32C7S
69It4jXBzjqKL7KUlAW13y3G+ziMszU9cFgs0PHNZGwfUP25TcIgQ3ezux7oPhOmQxMNj0MXpFtB
/KWhsNyNgcWO0PMhJaZUIKMl2dHC1SSfz42FiTZguO46DNGRyJZWDI9ywv3EYNjEHBBR1LqhJLmw
xUvMH7PyAaGqFiGJ1nL4jr56VBifdmEIzx2NyyssPj+ALt7QaES8z+XChmqSaK+5AJk9jvpTTPOQ
xC3o2Ua8r/ppOjInOBYFx+6g29NG76Zz2JE0HXY1QU44PpUP4Uj046IxQT8lLkSBHtQbGzhsA0xB
fK5S65YpfudG2lb/JO/c2zVJQCsJAwI1GbaPIvRX3pjYh7yZf+lyuHVz9l06ymp80NU2yCoqDdvd
WGnokUiIV09je4fjBoClmczlnI4A0Qj5aLzwnd46apmhehhGN6GGgu2J2WhfO1Z55+hMbsoBMHIc
IwBvLNw2Bagw23lJhKefLArO1EYi5UXEEVrBh0JZtvELCS8psrdFzwcbtmg0qqClKO2hO5OnJJeu
6oGdYbEes4J5SwfDpAkQnQ6yPKetY61NtBIH9OZDXcjFNHyYUwaGa5gRMnW8svsuY2RPP98cbFhf
rk5xmjnHXswF88QMqAywOwpgic6hq0rq7+nTpzO0qnRq4bLzruOmc3g1aFU8PgSfa3TaOjhpdWI/
Y0Ehf5ALTVeB7FHEEQxNWN8XwZwtRrCQViL28HoaxKyFB6YxKQD5sLqxa32r6JjhCfHXo+fMosHi
gAhmZ4bRKwtoRsqsfx/15LzoDriwCkPrZFCl20MNzx652DSh3BIYHJ+bPH9ztOE6Hsz+RndZUFzP
/8hidoNajXUir8NrVEEiztGEYw5A4ola3dX1J6ni56wWBsVrdGg5+JkwKFKQtJ5QA628cTkMpN3l
ux6pm2dYzIjIFmNDnMuVQjWzlmMLYTZI161P3JCoaM9HIRYoKaH9uvtw1OBQdbjmPA/kaqCGc+i0
xQkb1TPyFFS8zMoIzhuXZUxigqWTK9dIcW9NKmbbokEPhHjbR7QkbNW/mFJNJ7N27jvCTvdDw1vV
EWaC3qVs1V0cFYaKpqdCaLcuTqvDkKBIDYYq25T0GIsYOBOqQjqTJTMBxOxbWRuQFMvbvJhSNAKm
vhUV4aR2yyciwwELmg/PuMvVTVjsJKm8XEkhmuV+cUpjnPyyjXaZm65ao6nPVl/D7sx1bWmM/P0Q
uB9bbDY3fjCeZFDS/rO6dqms4p21xv4xOebTKB/TphsYPMP6yaX30OUU+tLFXT2lH53he6DuID5x
LG3pxa5tIjXkxGbFy6xNrTmfZOflV6Ztv+Dx8670Mj71jEj2/d4minsTGohMR1MkRwwiC0rgCZT4
yuhFd593+Lpl6hG4V0IH8kCReHqV7V0W4zRrk5Mbm9dhVnl7LtWSSmQ8abnngqaoxaPGCY2WtjnH
Dt1ss6LdXRcJMk53NPhgg4D12GIGnDqMdYkLxe4HzKYl2RT1EHE16LbDfRuHiiVrN8aWvB7qfmMX
zGk5qnb1xBrYiTQ6EXq6rboaypVHmcFyIl2HNMcIbZt9xvaBkawoz5oHoE/ON6NWvbkx3EJ/PZQQ
RDqZlPCxUNVlpUQXjCBP1iCSNPwNjGTLZl0XYPsKD3bvVGbpJtUR1gpCzCcb53jpEo6BYA2cpuck
5L6E9T62Ub37E1dLMoE3/A4hTs7nNvxWzevoQaTWPNVtaqd6DOga3seYtkOkjUPt0DUoKCRkiMML
cQh2shFWeokH+sbMNqPtgDXPwSyjXCUSmFJE09SJuU63yMZhBtUX17pZMmBzmhpkuvNGs7ld6OH8
N07S8lDFDxHBZj6e6itT2sMOXyCwP63UV3aZflEOeTQC0bRpeMiukpoPY4p1Fs0JNoZk394Y2OYN
Idp103CqmDQc6gZyeGntyiLaawyNvqWZA2LddioPX8xsAJScoa8uu4kaqwAt5/udoPrqhhV1JTH3
JnU2gzDYwbIE9parD1rXKLFKq9zKFvYmxqeop5fWWv112p9c3Wbu42fu3XzIlEkK4hw3ZiWAVExJ
vRR2Q94cAdQr3x/3HgcboDys956sWZi79L41bHKpqG7XdD6vB4dSXw7+pi8h8LU6UgCkQBDZXFTD
Y57f1nmMpU7dMQFWt5msi5uG6cGkt9aWad2ja7SPjPFBRowlLVMdYasZOgMddIMhvwfJr0hJLtYd
RjsN721j2zTWaNQ7HALlOzOO5DDYYKn7iKdZhgR4CZamzKW88exX3L3O0i9lCl26yhGzDi9BUR7H
TJ4tgytB0zMcixmyc6JkwEPpM4mRRbpr4aO5fg4xp2QpGLRsr7vDTZERAduNzms3egu9BLSKyp9k
lnTZ6dherJoRopfvBkoX7C3ko3j3Sd69MWDaCVK+UZf61wLpjJaZ9IGfK917d2qsZnm7aaXcJb37
7vfFV9igQovOntvejNG4nTq2G881po1F8dZFFuIR4E9YISLLu6Y2ZeJmQjqzCS9tbnB/bWtEdYFD
LFaTiGuDIqKFjOQa2aIGtj2G/aaJyB0ABCOmet2IZtPYsLZon4iCtCDNQNKseSg8pgmp3yy686sr
13HerXZCRd8cBwW0jbwzMqXCdSnLOzezH1lpYSZFXx2FNzYCxfAY1FgbgsdsfQZRPc04l4ZuD+k+
b/Vr8ENW9Tw/SZbJk0uaE6NSIuX6ewbpRzcjmC839YdCr4ksJ6stwgkIyYaV1vAO+HDvyIrec2R/
txaNqwDBBNzjksnEVUc3r9PI+aEfVcGURUb+0BTBj76+CzykpVX22GAxirW10FGFTMGhMswv27xV
Bi2y+QdWhiKniX2HNx0GHifTtQb6lz5XJtFQ/Fw21PRwIKA6rPEC3y7Q4nqkc9uRjNOLkGHqACxC
63GeOBBgheuvst6uF3mlzSfIte2h3Xd6NLDRwYmiXVF4bIiZgY5ltB2RAbP12AXGQFqaVsDoMPFy
wmucZEQStqJTjgXXdWeiu/fcMdNucv08KPXS1+o4tOtBr95U3T2BNFPJvePr8lSKEr/x8CG8cTe5
r6bj/PBDoOxl9piD7MG1/6rM4SSorvGOHMO63JgDPVJVvBujBqdNXtvEx/YtDXd0TWQ3jA/54D7a
Y25sRCBfnCC5tgGQxCibsw4BAKgsShwKeibLCNF6g/h05tTWjHWHjhnelDWL6+TDQc+Mkfi8me2Q
79iRpfg4CPOICzhIUUnbn8bV2q9vhcxulc+RUkrKQw0NQuNgW1eDd5PtLWpKp2g5ndrmYAaEttjo
dHqELfcdTFKRyduqlXsbn0nAJaItkusQT2OJSESrgnu6dHwYzfCQueMjw82jo6K9TVxU3IA/ba1T
D13KnMobrRpvaonRLy3EtnGrU+XgnGcbZkfR0hbWkdbAj86iO4tAJewtxH8m0zgVndtEu0ML6Ix6
tnRQ8CF2v8fG+qKS7sBFaNF16kszzIMp8msPbVM8DSd+U9iVWJtg5DCUfR0d4yRG92SZZEYMj7We
3eJzomsg98H01GgKrgWFHo0803U/y6BaGoZ+69nBk3DULnLipZd5+6LlSENZRO22jjOfT4A1Nc2y
23pwtwEW2yBP5sjA8dyF8eWSmaOhVak6K6Hd226I7nZp+9k2ttqPAme8ZhsPGUkqY1+8awaAATGL
k9Sji68oSW8QwKw1xwc7xXaL9qxrYoggAIsN4xPv9Rs9x53d+q8azHPQSk5TPQdc4KbEXiHwf2Rm
99ngbOH4d58wbz5puvr0GvEeNCSiOMWy8LVl4RFmDkjX7j8CmUHSa9gwcLAEVnwu4vKtcSneQvOU
NUZ2lYUvlv8ITyLBYFBv6s7cwWO4NovyUHa9AAXi4XawOO3HTN0VBlFC+vgte045p9J+5AP9qcSa
K+BiWTr6S9O4T1lirZTwTgPFRF5aL71BShqY9qDsTm2CCSU9tyJ+Q1CF4C95aOecBU87jmZBmpCX
b1oxXCGeWGdW+8AFAw4PunxBSB5Alb2wh1s7qRdZFm6UUW01zIoxGwuDdBTp+Q9xHO5iU98EcrzG
OnYd2lis2tuBiR6Gz5KcbAfMrJJivixunQ4OT1LRQxDqIMxXh3GRvHEl1QjNMWiYUY8jiHivCg1e
mQKyTNrws5bBuupMshgQObLhBVgygICiWqrSbqu7OYzHNrlH53ibZWpO6CMLSwwQCeLnMgQyGZDx
fJXE+QyDuBvzmqtbIh5rlk1CuMrrsZb7SjPWhe48TyVH9VhmmzzS1vUY7grdPjWEW8TVXWIRaKLK
/KzAWDoxoyS8nJNpXknoBP2o3ffILyrUbpFd//CG4q4yakyzMZFqGZJ7I4WNao5gU0TfbwN0aoVJ
Lhcjw5buhBbTIhzKvtmIRr3qhX2HnmzK9VMepTdZkyH2wvrc9Dd5J24yC16ZjkcvYWs0VFClnsy+
eMrt8jA63bE14uWoB4tY5S/eSJJgphNAOuCiJLpgYujW+5JJeRVjIY7ZEhXWahwQlM6FXuVPeM7Q
FdrbhouJDSVV2uDcmc8GuM2kc6yy5iUkkxFncDCY95bBpM/JX8KMRLf8EJusuOz+NG8gKJe8U69e
tMaLnraUyeZBcYwY5JZWlr+Pw/pF6+JHBv+1uUFRuewG55rW42lC0snbUs8N5XkdqVfXDq4pgKm0
mFYpa5l39p1Vo32av1eOCDCkS5GPNpywSNxJZpoOLu2gXcXG5cB3wEBTOPFXSZEmWeaXxo428Ntv
JR1EyMYyAaMgvfFHovd3Hb9dy0Khz2Tfjuyp6iv4P+ydSXPbSNel/0vv8QYSMxa9kThTpGbJ9gYh
WzLmKTEl8Ov7SbjirYqK6Iiv971BgZTtoojp5r3nPCf3GFFYokIB+i7b6qLsZVvAgx3s8cHziMlo
jQZXBSbZLIlvUQvd6eOFafT76I1vodX/KDvQxy1mrKLYE3eKwPzJamArBCY9NW+Wl2r+RMj6O2UI
0pvFR+QLBqvAZDahPZBpqic4CxAX1DSTrhEhM5OeXvGnZ1ZRnjNQ0dvRfWz4z9UUPQqCnYMs828y
RcyrUaN7l8+LJmjNAp4GJDefkHtLdYfcqYqDQNJDJ5tJNsk87jAtu6qhPSkL7HhwtOul3dFQITHT
HS6RIO40rBCMskB/zpwfnTvds3KlYGKGHvjzY7Ec/bB6rjtmw/m4fJMjzkC/bvZmrCfO1b1peN97
C56v6oEb2OVn3s0nNXzFCCW5gb8VI+J4uyDdpJ2L/WSHXBuCvmmrZTVG1p5lRF9hCFCrSVb1zOnJ
DPSs6+Bg2OpHZsfdeKk5l08FbqI+VxjX0jE4OYAkjTI1L3SdqerqeTu1+HgWutt1TY2VUR/ZQfC7
QC58k/TWoQuXcTsYkXm3cP/0BJURaI6dYyfhQw9bgwYIt7puSUFusITf5Q3MOXyFIO9mbBwKMzor
AEZ+Yx9CHi4I1BVd96xqC2ptECdbF//K4AFW65L4hRXBzyVx8l3bZfI4jLTMY0ItfEgHN3aQpBcr
mcHtts5L5hHzIVprPzn2gzc5953E1IYE9K0NC8IC4vhlMdSDE1Vvkcs80u0hK9lqMDZJ3zqHrMnJ
DypqFAWWoG4GhqfjSIQfJlvU0mADp+4N9XG4MWf/3aojG1qCOkqeW9LxvrmGTfnDUi+lloNaEmMw
a59cQ+MRGyItrWGUNzFCizLWDI+O9VRgVbBmGmbWSJ72bQs1b0hnkvdUfyXO0w8xBLdHGY1EdRS/
GDJ8SIb2xB8Pjv8qG0bRqGgOlc8hLKOtaeElcLijzfneTl3vDgQOlZCe4cQhi3HYTLc0DQBWJRiR
4zr7SJqSK7gcjq6wCUHzG+eYF9jNEMsd7aINiCo1t31Uz3fZPJB1njA3DjvwIlEW/XAnytM4bfBu
ddIFcMuaU3Eq4cuyEJaNDjUUthgsdzfW6JUYh3PNcfnCKws9PexIJePjSci2TeE9JFL9LoOAx907
5mlWAKDCC/vVyJy3OsH1jen9udNnspSMRfoAiN8s4GkWdQAmO4CmHqMKrCsCUKS/S3JONrlMuGJ5
PJUDqdM2Ok5Sugr5kGX2ixL1WzJvY+dBYmoFmHbfELmYC05ZF1QZxcr0fRbB5+LsPURkXpG0N7UR
zVT/x6UuvgaTDi8kjwGRIQFCTMJzVb01E/kKhjsfB8s5Nz3aXGe+mNOsboXJCteRaLjjTl5qgVza
/kVAlOU84Gf7WVrdZghIcqWxzGkRY9qLuifW18iR++Jt8HXrsCHzBwYMoX/2JzLKjO8HmVCDA4tA
qdQ9FJguq9IHpwKTPrZxOjm3JRdwGVoElGY0jw0Mz/7L6IzfIwwTCbZ3jGtHx3OPXixeoxQ1lmWI
I49s8IPoVlCwony1+oMFfTKa1CfLKkZXQ/HhgdrKa/grU0GiqZlX3wWs7ACK1WRqkUD6aU5Iueb2
Oc4IS5PzJcMwsIkqwEQK61AwvdkpixLfJ8+6ezUnnj6h/GXU7/boJMeIJ2/Xg/VwuJJpSRsQgnAq
cTYmGDf4ZW9EwOqixQ3qakNZZJOFbhmINMxTlzVPLiBsmiDAONWVIde7R7fwZvHUV5LIR8jRxRQ8
MUPZtGa0Mw0s0/Min2NFVkc5wJwivyNLHuuhOLt91NxNTObpMI+sEtOWh3hZba24v23QlM21YhTi
ySPN6U+vJ9yLgHlWSYAI8IyEE/gVz7q0Y/ERU9/fOhE+fPIX1diSzDLxj4mj8qavwoMKEfXfkO3c
9wYIo6QsnmNy1zxQ59UX6mbusNSNTk873XfPfikuRuhtLVvnuS4owefhKkWIlXCZD4VUH8Ix4S7N
PtSedNg0Jmm33hg8dwjJMLN+2IqlVmgiRtV67nEBTyynSzyNqNJldw5NoYh/bL4MVPEzM0W5WFes
NI9p738Px/A18or94pJwgB0fuP1EMSK7rTLKB7CEOChl/xYTyiyycd++xqW6z3xYPKGEerJoEY2q
v4oKQomqHsaKTBvRM5V14hu/Fx3fMNJgI4dW6ngdqgzTH0/rJpQ5IJj/vjT0y3+996+X//pr69/4
8w+Q4ZjPNqOnMqAU9Z7TrBY7RPghBKiRxBotvw213rZiVsCIeXmqsohgLy0ntfRm3ft78z94TzE8
AcBBW8Sf0vy4euxm2EcbZAFQ/6uqOQVLVP/ZrC9D3++PPpGr5jACMdAS1cKs+QcChQrPTUqwE1GD
gX91F66uQUch1t6uu03po5ldd5de3EdOQHxykHJTXn2A68bQ+uc/e13EyRohrCpCAqmb9hi4A593
/Zh/dlen4fq60QjRiZaF3xBjSQkH4DKuJUmZ01+b9b315foDP4hHjvt/f9zpPb/IC+CfDjojB2Eq
PUvebCoAImPPRBPQMRM0jZK0eLCZEwqDPGlPjFPb07r392Z9rzRa4xgO+MLHh8iYUGuZpL5JhExR
kN8FMe04305/LoxvAJ/keKH7pCdPKa42ziEP4YGVNN8Kk1tc0NGrsiYwLcHEKpUNjLZj0dXtuRHz
vAlDYzsv3CZtl7jCUknyU3MRHeOguh/TBvG3Mx+ENLm5ziOmeNVsfZccgIrrR7nk4cU8BFkt39TK
fTfHuQCQmV+yxa2vfkl+s9WN83apw3wfe8jr8t+mTxifCpxTOEzaTrw8BdmUnywn6s9JTazm3P6U
WdIexirKWVuDVZmqa9c2w7V32pA7Koz+gjs+zfltDXPGhzdzqyB2bRerBgqbczBrwEk7zDwZNanP
oyowOpBF5QZ7eknnwzKPxmQ+2pPorqMrL6JGNbLUqNSshXwyVk6vXlQUFxPHfExk7HW04MjOfczV
D8YmMrx7TCG//TLHM2EtA5xDvNkAiCRghj0nNs4RFRx9YUd3OEqogOxNZKgfIqSNEjTWV2f15aVC
jZotDF+ISOh9/psFKqJbQGqxyEPavwkcoCnsPiaF+hxjZHVvdEt1v6S/68HFoyeXcRPQXcxGM0et
ylFxu4gS1yS0Oc/L6gqssbyaxgvTJXVxF0SdSVMwUqHdVi2Ej49CTjesz/1LQUf6os1GcVo9WXHr
08pq5zvvEAbmb5sWwcKIDXYHiurKIrWLTl6/mXkwUaqWCyHWLCXoA5Rb0bDcxBN0FYqBcBWCpdKf
hNmTwXSO8kaYwBAiPxj2yos5KoMCMt+U5F3EYXHNR+sbzzvzQJvuhQKEtBMOIhMllCYMVEpmcvyp
pOLMylvP3q7v/fnx+hO39FEhD0TQBuclPVQNRtZyKt/tMPgcvOWuLltq16x+diSmPweIVeKdMiN6
VYQgG+rDa+0vc8he5jK+5CU0Q8KaJyVe0h5Vdu+It9rOYVWHzQ/fgk8sFrqy7QI0fRzOZWFvHMO8
c3sqReFNdzUDmIPh37ZtcWps4EsVdV7W7oaEoJEUGgZ6YvCKJly02h/fndo6jDlUksK0sHdDpQ4T
3INeRJ3qG+FTGxcE+KXYhKtgZIIixpeQZ5WhgscpjZknTfNDKzrAAtaJ5S1ieaBGQe++TdF0CcA1
TeCRpMfCE87YgyiRzgiJNJXRNmWJAqSA2eRmyiD8uHZzX/qXnjHqaG/GEMqizNPnJiVVZaBtBYaK
yNQqB4wUNr+mliLML80fQ9PsS78Mt1NtjxuEpKtlOlrs3y5ru5tWOKW2TT1FKXf+WZHF7sZEQlA7
CO8hGslXC910Z1jkUE35QhhOOX4bPPvJWZ6WhNMmkfHDYFjFXRai2SjIHbLI123GmpT7lHxdYoRL
oqfTCVrS0tZELBnvQGOAEyYVs13C36W7fESgUFm4yqdAOHimnlxcGLV8CXsU6plfvc6SqJ7Zvmtb
ARIV8FAgkmPTZ78c8TCNOFTTgJlFHfQ/KhQfeNTn3eyz9BvUV9XgKpJMSB4MlfibZmCkZlrYTuud
7cXNYYkjYLKs89CAZLBMTUziE19DMe+Va92ZGRVlZx0HBmGqglPSETQzAQkCFImj0maRY6eCk7Je
kGYA50nS6VIToEQVh2bQxO1UkidPgwJbQ9l++bHz0/cRzQ/MKs3BpieZhc+4OdUhcS1sBrARz238
MSbCeh9cGi5udyp9Pz6mg4IanBvvwri21GdNjQLFke1n0Qpu0+OpbpLfQnDf903y6mXxEFKcjRZ0
wzlGK2ZAuPVhFcqaBbSh3W2SJ3DSLSddSna2eZ5dRnaWn8KUkUSkSEUnIp27D5xpdOobwhEjGHRx
yIQ8/gwwRp39qkKqxuIHx6pd3yvaCTcW5nzfW9oDq93qSXbNK4qpn3Ccv7Lh03ZcdzdakBg9GOPc
d52Hki+rRHoKwwm5Hit+5gHqNWjSeVOEM7r2qO93H6YLz6ilvdxDKtnObViDGlT3IlHDtsV6v2kj
dIE5Rv079yMxbGxarCg53PdNLNzvkSu+2mS599LSOlaeBEilOoLOSx1sG5rbZYLAFQLdvfEsymaa
Hgk2VyaaiOzLPiJy2sZwUCfI+KeIrKdy4ezy4vaxYOm5NSzJ4zdiPiP9GWp/98saqz2+1+XFINiL
O1JyikV1BTMDYd8Uz4lLzWyVFe6NOiIHemgPSQ9SOyqqL2XkcOqymeUwdzZaut4lc5Ho1NGdGTj4
6RqUbyGgKbeTMDK19stNgq1vyR/DbIZ7r5FwMLvwYAfinkzxG+kmTwXAzBtwYtY2NOMnZtYHOkPB
NfbJgcQoZx6zRGcIzUN5CBsKl8AF6FcXdXkLgfRk28Nvr13eyqka+be9k+tZd0M0Z2/FcJ843Wes
xpcW7QGFmtyMkxltZWTuhyzCzBoHuzZu6T4DiOFuQxoQtTGBE+KnxPgIW0evFlrvq6YDTAqVT9iS
1e+UGQLmR5M5DsZE/WP+ilqDXwE0pFM5wU3ao3EsC9oTEUvqFLTVrsVPxG92K/tQbucATpcRfwEH
QV4XEEDPYMw6pzx3d7li3pTjM7skgRlc5sLYiMnxcRNHmBlLTOGmq/lGvY2dxu8GEJwk4/bAM09+
Ra+m4SD63cVCmHTK4vFK96XYr4n15gQjo23zn8UwGCenI5Gzc5ByjUsDZLb0MEP5wMtvgHxmSA9i
3IL1uzJcyA3rO3qz4FnCSvRi2/yGlamjmjWJ2pMtj6q46dRukO37n5doTvbSAYY0R5OzY5HNcFEX
f3PMxCInGUTveTSRDyOBOoCeolNahEg4191F0nAui7jc2JV4qxa/Z3LIH1k3/hjV0FSGb7zqMUAk
aDTM4tzFSCMSvZfqFOG+tI8z/VQuwepoNkt1bjoSYVJDgp+LFpb2vYc51PI94uQGQGqQL1iJqeXH
XCYVt622OnNzPyeVnxEuZN012rG12rZaI5pw8Rjv61t5QhoBypIKHLQL8HvqyvTY4rD1Ois8BHG3
Q83cndcNDmDzVjUuUR7hcLA8UBi+9Lh7VZl5mgqcbQVtkE2hLFpV+KsBZ+1jjjh6QCA2QcUfyDIC
PPolbs5Qlusz2hIdxd1UnNflTxETyFiROjqkwXWQeBObEvyi0+JZzE2Cv5A7mhuobwSkpZw+rokS
L40VicZxnfIZs18sWzkfUJGeJ5YnsI4YXGQavCwUDRPPZzzlzM2Z3kJz7s0BRUdj7QWGPkqJMG/P
Y2O2G7oLZAzFQ3u21BTs6x4/UUZ1NJSxPFcu8BRgPfruEjMIWd/0swqqLrjYIA0rVu7Yc4IKLII/
J+c8cOjtrP/DlI4bwJRa2fV51F8CVFJnP3TppY3D4ShTc7N+9oz203nd61OerXCXaavOcHSjMn2U
I1eakL8syGrHkJlvYaUS5JR/7GtTQRGczonjhFDHqGeMZbjvSz5AaqpvFiN4rLaSWIkOapo5evqx
/aOFqHjTtSQAy5hybra8D77o3TINxYWxdrMBGF6jE4oNF6VUQDfJUyTmRnFHnNGkkEpMm1SaZFI/
Ok/RRK03h+0+TYCtjt0bqNRyC3FmVzZILsel4qztaJj7Wfb7/9sh/id2CMtxPYwq/3c7xL38wkf2
TzfEX3/lLzeEEN5/HM8LTRsklmvZDuaK6avr//f/MoTl/Ac3guv5pvCoTrXj5S83hOP9x/L4WWjb
lgWMI+Qz/OWOcMR/GBcggbADz8ElYYb/L/YIEXra5PNP95uLToYemeWalu3CtdQmoX+43/JuWPJp
CNOHKvrBGKs7Ve3SnbwCtGA3zYe5gPFcD2+J3UanJQx6lOdoYojKiM2E3JaUTNhwbQ79dxPoNlGU
2XfKwx5ZKPvhj5tXW3qlnZ/7FgjPH6uxq/s7qm/8nVDGpYgHkgD1pvYHGpSkcmx6YHvhKNujJwRm
ShCoN1nheXtPLQRExom/Q6IArb8rubfZ4zmynV9ZYUQIKgo8hHb4VgXAPYm6ar3If/BIA4pZ4aA2
BgAXlBB7HRaZQXBndeXFHXJ5rEb7Z+olpyZajHPsTEQ26kCGdqVtoW0scbLD/Vn3uL9UJ89StLrH
eNPW3r09Vg2Sapc1qImwOGGyO3YQ+FT0y1y9tkUwb1nSoR4pvelED0rcTCNPQRkNu0pMLg0VNuGo
7JNdfEz6vtjqe7N0aOKS8hQYNHm1r3k1N3caVLW+XPfokr2ovM85ZLpVF3vIQHyFuwKdPo3lnlSn
mRiMUWxWm/j6O4Se5x3mhbF5Huh8Jv3LmfzfbgzZFKApeu1sK14mO7tbH6fzTDT1zJzhxpIE7yGG
dzcDI/oUPh64VH0DVdj+Z3pxMQ7ZsktIDRvNsbsRo9dtJkPwWKI3lvZEM0ZAzyu3IiJJ9Ig23cFD
rT/58sxyzyI6sKWlSjVmlbG/p9Epjnb4z6/+X0fi76NTp7mzpXP823bgMTRzdBAh6zWUcmTD9oTA
rBulHJ4mtftl+vVMO27qTsw2YULoBp6nL4Z17++NMpKOdmcd7R147Db/+9O6WX+hf71Mbas9Seqz
W2mBJwWJQDBEPoBd/LML7+Nh0h2/VFjfHd3YW5RsTuve3y+Ffm/xpXMISuiZ+sCvoIB17+/NejKs
L5eZYb9wOxIe9RW5Xoz+UsHMSjQ4YH1zPTtASX2zy9TerpyA9av7e/P3e3bim0cGC6t9fTXpF8tM
H3X1rq80gfUnxTJFm6DBD7m69nPdm103K01gvc7LVEJZhaPKfMZP0q01Og03hAwTudBkgX+8LvKd
N/ePTqfRCYHuybKMoWiRDA5yABSMbwmu0tSFUmPWWDYsCN/YrC/XjaWJDaw8WAy53zMB+UBE+waR
9SFuehscsTbor+gHtVIgViBEq9kQKGgAbkbvQa3oX1lE3qRUxoFtv8yaLDGtkIn1Q+FW1/QJU19s
6xtCf+Xrxv7v3voy1DSLUCLP0HyLWf8FSzMvyiy98IDYFJqGkWsuBoRjnP+mQRweC3R+bzam5meE
LYCfBbhGqikbqeZtOAsSpUgDOBwQDABMx9OoqRwzF/wuAtnRaHaHBOIRZDZMDP1FrvC+pGQcojT1
Y8X0rT8Y/0BBNB8Ewq4nroIAQpTeDKw1RyRfHrsQRW09Oc0WgP0VCdjPXsJHttGqEPhxl8bUJ/pJ
Rz8l+iSBpzgubQO7pGTaG8nnQlNN4nx4M7WVO5hwoQM+KTUBZQGFEu6GUBantDTvpjIlP77lT7Rp
f4gXHVg7ZRSOsxZm+9UefuR3BXJFqPx77NAtsTWNhdnFgj5m2TCw5lRQ6t6Gd3crBvN7NAMAr0WJ
iGgYsJjW5CBnJDBb1eDdpCPTj5jfDntJ42zl7OF6BReTJ9VdofkxXETpnYYhLSw+NGFmADVDe205
a/i40hSauQdFAJYmSLDGgrJCt1b6tF0y6DUMi3cYHRU08OkM9nRgJFZjclAJo6V8flOagzNrIk4A
GifXjByU578MTc1ZtC7R1iQdNJQEy4yPUWAk6FDG13Rp832TzfeG5vDE+GZ2Kf0e5sdQejxwPbbm
9via4INkridThig7cm8qlsNbN1oJ0vSqLKc/zaCAqMxJAdF0IPS2LZ4niEHoa/utqylCMUwiTRVy
HTLQbTpjSqbRLY13lrsAMjeDPRi3RUaiuAvh41Y60IpYg9u3QZl/zWIxaQDML0Mx3xfSm14Kx7a2
CzSqvrb9rap7GN3gIWYP5kIoLJZAGeJL2vXg07rioV/QKnLgQW9XuXFVGCEXO/5M5sK7ItSn9I4a
cnqi8lWhk9zmCMowkTs/ENfFu2lB9GYveIzIKHmYkcvbPVz4Rca3BpaG6+Chmo+ngMzIcqQh7ubq
ecokWfPOMG/iMqQyRxUcoFvflCxPeIqY7c9Cc6YWwedKAXbtsE1Zt0Fgv08BquJzzaIdtJV1rJNx
Y5rpZx4n9GFKnb/iG5cBm4GY2/l25Hl+6BUX0Fgl37tybDbmMvmbsWnF0agmLQnD+qBJWnyYT9+Z
yYuyCIvS6H9n+RSV/eAD4aqAceUF36ln1j/6sPsetMgSwHZNdXlytBI+t1pyV7P4OmnGl1Xga9KX
apJzdSZJgqQ9Gu66Uriviw9iYq6jG8uNjaNXNa/5nB0H1zixcBQ7z0FAWYCvtbKs3UzaFT84cMi8
8FdhZTxOzFhsYC4Y16XfAkvOQHJ4XJOipNM4mcXWxURpDvPwEC4WuDBsuFQGKCN1QFteRNlhKUBX
9sfEE++Tpqc1hvNdeRBUfBpHnnrtiaZCHuj8zqXvPlbyBREe5skYAgYkwSPmLDBsTmWdKkDynpNF
B+TT+BNcQLVNcJCGpR7ohDzzQR+ATA+3nTG1FyjCgELiI9PPr2y2vy2aGUeT5s42o2DraJ5cbBM7
gk5zENSWo0dTsS/ptsnSNC5lhJohAE1n2u1vfLGoYHCK7eoCNGImDPquUIqX0oJtJ/2fCthdZoQt
TaP2kkZLRpoVIYkKNF4PIs/WrDx49o+Wnz9JTdHrwOk5pABjKio0ZS8BtydX7p4LgW/SLD5U3wun
CnJzGSC84tYf30QB9L62kVRgqnunHU5/9T7VnD9PE/9mzf7zgADamgYIk/PDdX/YmhIoNS/QTZBC
mVz1vWYJlkAFUZWHN6bDuF9QeYMdHDV/EBTwx4LkKQFMmGhC4aBZhQVjB9RC74mmGA6aZ7gANiQf
bTgMjXk2FEkpIfZtslvaz0rzEPkiMMll9w2gxLCBmLiATsTEmWiSYoHs2FvZipqyaGje4lRDXrRX
BqOGMdooQi2e2OcZUCO3JyZqmt3YDA9SsxyFpjpq7D4BJMvtpImPpWY/+kAgZ02DzBWgCoaGp2Sy
Wfy7uj5ZX69763R1fTnhIOpmg5Lsv+NpatN/Tqt5JCK276o3habyZiQ7asuGoNiJbkamF0LrZtKk
pX+9ZJTlHmN1qizqPZunyaZd5mfbloxhYb3fIJpBl0/MxqZpkV+s4+wG8QarJNiuHVO5PcqBV1UV
r3ZtzjvS/eZtm1N5taIBa1NAFhY2QUJ6s8Bc/rPJlKIChrAuDxVHCRBud/IdHf3cpfSEEqSClU3m
YqE3wh1zuhDpnXSYPVfz+JHHxry1rfKYTqPu7/G2FBqBaY2H0vSYNbTzyYuX+cQaYz6lxOxtXLvU
p1coT0Fgfc7F0tHZcSCniBTb0Wj+Y3q+TsLXEboVl75e1l08XQqvm0aDs0oESzgFMWLELQSjvwbl
7owLTb8Oi4ghS+nfBy5hjCXZgfyyetdmKH7KdFW+vhSIGk4RMwoq+wnHMqQavcu9i4Q4k8JwmPYF
E7Hr3JnnKMUF4tr1W1Tk44GnCAkNyowvgEwvC23jFycmg9UOHoyy5uSuyb7JfKKxEzvft1Ptn+du
gP7dkBkV9RnSHL2Jkv5rge6/K2jvnYypNLdCsj5akiGcNgVgKOIwzB9pRfkkvF+M7JqtM4+QCFLf
RUnMKYKSidTAqfTuxUiHsKJeqBI6T7XjktcXnQqiN64V0u3bsUTolht05j1v6nYwFT8USy6f/Mmn
Ox4NzbPBAKw05Lvos/jFCwxsMk3qonIUxo3jVu7rGHk5S2Cs3s74ey6i+tKLnnzHoom3uW66mrbl
bB135JL2hbxPaO3dTx5TGWXWA6Mk98yZB+8k4ZbppQKyXQkBcpPSOmMQmqgLmttHVXQXyFRXDkR4
qAs3e3DEl93J/Oq0OkASD0fSeDSFM6IGecTjrvHw83Y+8fLhjLOY2cw9JlAM0F50O+YCQVWt1GM5
2CYmsfYyTiXrf8edabxhIm9aqyXLhrmbuZQ05Ut5VJK4qIphbzinmPNqTOVEzfA8V2l26bwk2NFK
/3JnmgZhDOoYGcjSX/rOXrAP4eBJg/psFxNkPoOVDGbSq+MSPe6E3ILjkHOZ+v626czlzF3h2I2B
+TLrdCy3wH+FT+uztZZil1nMHw14kcYILKtuk3Qzk8zOZHx+mEL/mx84D8mgBJAGJPuT6z5mCrN4
kKsPGcY/jGpGQTa347VycHj7FQxY04724eB8pv1S7GuiAFBMmsOjbQK5wZaDxxm9N+XDFQdRQZN2
pJ6j/2v29Xb26VFPNlIUkXOnyriiUHKL9h6xG4rne7gmd+48OFfUaGcTZi9m6vJXb9vedg4Lkr+Q
H0OfwclXDYV6zFuC8UYe0ji3gWwKEiuVdTKpKLYjcKfbRQpxlMW3OchYntQc18JVYJAHEuIGBOub
pMs6oqVMG6t/hw8vY9iQJEFIwgmfJqWCr7jN7Dv0EremtgrMMqy3OWtVIh7kYWiz99pjIbvk/Z3H
JDiPHp3YfGrp0iB1N6stDnUMZwUKGUP6pNnTY+e4IbJXJFekIJPSCIcYoO/tXDonX3SPuammO1n5
0926xxLFus0NglQ9T1b7ghX1TUWZyronvi2mmRlYvVyMBDXeXDyNWabbwWZ2HkN6QEadxQQkO+JU
z+POAQxxCTOm7cLzyaSDwZVN49ZsIadaXnhyytZ7zvMheRKxunlvc3ePSfVXERD1mOs1jhFn90N4
r/rJvJhifE1UZD6Z1fcBzOhDTbJaO5bmdfRqQJhVQLyB/ClMzKuOJ/sdPFZg2Fa56LlGiKaVabaa
RHHfMZ25D5okvxbdz8mMi1tA4PKI3TF+aZb4ZKCkJbCXf6LI6s9J3BVj4IGQTMjYkD1RipjCr6bj
7rNxFgzr2/5c9/0HYZH2XTgAQAwHhoiZcDmqRdRs6XUMB7c2PocG9htS4OLWrLw3kjfGg+tkzwOz
tatI3Po4OOJlvdECyH5ieoJ+J3anq8hKlveohBXxiEAv5K1Zl/PJMQtOhCFZNpAOHxx0UbhXSIOs
u/Ihsc0rPaLvxIDIUxWoRx/7yCWtOQN7kvGGBksU4JVpOzt0IcDhGzdzoZqd74ev3GiKo5itI0vg
X40ri8sch2qjlTe7qOj9/REPdLvN/CbY1JMFozAhsCRAkVGauBTJixOcMd9ycg4pMftL2lkMTfNQ
EHbGWIKuMQFopSF2hpevEUpy01jyXjF0eNLdVHUohsz/1XuYLTtvyzXVHRhGwruqU30O12Tu/XSw
OHM5jIe4TsRJiZ+UGNMhr+aaQaOLJSSpjouHZb8aunZXgYZXRqpAZtYHrN9fGWX7KzK17dCyikwM
w7sIuPZN2R7gcn9kfuHeRjqx0RtRAzsdcuy+saLX/FKG7jFLveI65rX7SHmNeEnmELkmEI+GqWqo
5OHvbsmwanp9T6kLr8cH04wvLwIVVlNgwzJ8aW3GLcsMACTR8DIwLbu+9JytStPuttN61cWjmvd0
DdBOxApN0rqupZjZoyyt3B4ukHaXFAH4QVmLE8m4r8zwT06PKcKtEYCrJgasPcT5hkfZHXzy+M6d
1DknT+MUUaz3PX1rN4JYQczmZbFcQdPHgH+8wEMYil9Kzhji5/HJ7603mNH92QbVEZLMeIJi2d6U
C9oev2hQHmbRy2AOCgbZhzMtCSmLUGubWYzcxtLyfly0hi50LmGJgsexAmrOhAg8zD8nPzxXZo08
rbuicfEpfKNx5wbj/AxQd593hMTTikLMEJKzV3dRih6kSK6FS+3tO0u+C1m+tgy6Jdl6YHHL39LM
UBwF4fThyobw8qbcui1G5dQjnxT12csy56SKCHySuZMlFybkNBzwkw3pgi7fN5LjQvlzm6Yhq1YL
7Lb1e1xMha9RJxbWWXdb19bvEHejYKZynJZqa84G9PO8BFkT1GJr4yq9GSzCihsnVWdG17tQYhyw
sXq9StNU9wNGF8/56LNseHcY8+3hPIB4D7pfAQEDAitGTywhCsGwct1z1c074nwgFUkTjikpRdxh
nGhPWpKxcRpJ+7MTT5XWXLZleBePyftchNSILaL9iWk4OhXEkCVpVd3oMPXnOWNeWBzxPFRFvUVO
EZOqBaIods3xJgs7eSgZgjfCodOlT1ibqJMcCgcGLXVxwo5MuKr5ZuqZYj1lydnn0yvDh/HkldZm
pG12wFz0UcZN8zpzIWJd4SbrhurJwNC8NEb8nJE4P3Uu51jF/ENkaH6WLqj3bkCCdwgCcConZ4Mo
boT4Ebu3PQ+aLZFjipEF4uN8Gu3DFFbjOZFkK/OYNzZRb1sXzN3qqaNzSyjOwoMUrj0KQtQHZaaJ
Sa54seGtbTzV4UJiWMPyoR1OafYEXzdEkw+5CXqQdUhSKtS8ra9BfMV05Z5lDkARhmwBzKZ4FEY6
7cKJA+CHvbuZcF/cjEPIA4AlNmAfYzimFvFscVJcaExgcwmNw9gyUrcxxO7+D3tn1hwnsm7RX0QH
JAkkrzVXaSxZo18IybYYknmGX38X1X1Pu307+tzzfl4qJMtSTRRk7m/vtWWDw7aPxoRRkGcdgbl+
E0C20RoAXAYGmO7FdLjGihQeWBXBEac9fJibeBvPCulY9OXRKRT7taKuN2iQ/Qa0/ZKnMvL95YW2
cCTR3T2RTA5oJgwoyaBWDQ6s13MlmnPGtkmlDq2bXQcxTaiWCYSL1P4hJokxuV8N6ZNIU8WjmSbz
wQltA2+GT3WBaG+KbHjrQZBxlg2RLkaJoph1s9ixVkYgbfSrrMZ570AquA6yjLjMlH20mQY/ClPm
4Pdmih5Jb1Zm59exy+IiQF7dSEygVwVARssoscuMTCyP2sNM45gMneiH4ZocXqk2SG/cTOIL0sUt
rak7TCzxvhxjNoYOBVtomzc5bZvx8Brn8XCtNMVRbmBXW6la95RCykXZA+ZCuuzqcqNq6qp9A0wK
MeLszilL6CFDxuk8ZAlZZarek5j3bkTs5jc8bdXFxp1M3DfH6fxjsHzXesnbyPGADy7EmTlyLhhs
9yUDl3ZbdTREJrZ4KJn7XyVx268n9qxbT494a6fhIV9uRh+eWt49+D071XxM6rtKPpMr6q6kU1Qb
Ng/i2vBwjmH7c9CiCJEB306OGI+HTZ5a9yIyxi/mjHtPT5Scx+Ns7y1JfCXljVtHTekdjS5R69iU
u9JhYNnPdbyPFWtXn3PXuoLRddLZfDc2fH6LYvyQfRUfIJKpW8K3a7Bt8Q1UMwVqwiKDl3TfhtGR
54TD0OeS/KUPSEKm5q0RFjRVllyEQSleV65ey35mcZ4eZeE0dz6dt7u6JO6QN90dAiH+0xAKbhtK
aiNzlo0Owm06+d2NqjeVYXMxYGtKTY3e5NqpjyVsSLxKRnvj45RLUJzuFcXnYI5rzTIThDndCR7S
YewMYpOW9uPgiKuyrtTeSMIY4zfhAFG1DE8qX9/pqb+bvbA/pciBYHSGlfQL+DlER2qoQquBMAWu
Sb3CgC1xMWmSG5w8sW4y4mlFEm/h7tvEAkGy5ZnP57p3SUHWP8zErfZ+rj6iyTsNTZ/dFi0mYuyn
HQVUVbd16vm2tgt4J74Nux5xelUyH95PhMr2MuVSn7BtgkViL4JbVe5io9yryrM2kQi758yprzvD
tY+2x7x5nrxyP2WL9zWld8dJ2wdTdaAVipbHSsM25fLdYxlQ34uA+xhaXEtS0EHAJyzylx31ezBz
caEf3cmxMc0MHBwdu7fJ6faZg7ZrzTiLO5EZ7B7VuR2RpwZH04VhkGmeGtwkeYeihEH3hx2Cjcrx
WIemUxziJCfoykWm6ZoX6lDezKlo18E0vHcdK1s1JtvL8+gU+VJ79l7Ai3AAx5DTBqt7ilRPygbf
O2O3uzl4dkcJ2MqoZk6BLgIxDCbGYFl9Klr5WOqrJU/zKh2uO0ONHddwutPvs/xF0fpl7neZAF7+
jTTtY1TlOZ7JRezNFi2pXKaxXVNsuwARBrviel4wVgyf8o3hdylnAtCuF/64lZugDSiYXf/+fbKA
P5MsPCIemqfJHxBZCR3hjItYvkuJ1a31020s454IbXgOOx8sQ0RA9jK3b5dJN2uogWRCBPwsxppg
Zu+ZraBUUErh13cJick9vAau/4tSZqa+hw0QIHfjWsMpFHm2qWwoVEnSDqfLTZQmt0GLZ9JAqjk1
kwTcPHJwZ0yxrgL6K1csac58WOpV71bPzjwI9ixxRO0g5URXSUomm6F/BktIIWNc3FQTnxAv0uCn
7W5EhJ4pIRMJeRHDrE/+zJVXzNQjo4M+WYlBaDnB4uvbXP6CqmHQHoUSDJMRrC7P5HLjL7+aLiLf
n/9m2CLZ6al4+mUOHdiskjS7EWcMBsoieOaXrwq6F3/69vIDr5ySTW0zSWJ7yCr4EklavlL/+ury
g2h5wQohHue2uo0qKNJZOWLfJBXzu+ePot7g5FNWQTGF4Wx6CVf/cuNw9TrO9RIiXrDziv0e8Ha+
JETJYG25uXw7CxajSVL4K1hF173SE0bA2WQdwIuxPCIsrhx9m4sNQ19MCpqzM6o6Q2OmFSx4E7tm
36egGpTmqzXZ1JgvoqlBpeJJX/RS1iDNiVzpc+cnER6vsj1lUAlPl6/08lWUp1TNtcnd5Z8YJI7H
yHtul6dTxMkfN23ZR5uhp6b8guG/2GVCV52ygurFzMDGO7vVR68QzXKXNEnaThhl/nVDcvq6E1a9
7yONa8TpibleFGGGg/QN24k+GL2LjIiSGY/yXipt7f5rEPv/GMRsbFPinwxizz/qrMj/wtj943f+
cIh51m/Ss23ftU0LVcax8Xr94RDz7N8kWFjTc6V1MYhxT//rEHN+wzUmLSWRKWxL/InPleI34GKW
z09wPJiO9P4Tg9jCPv/JHSaA8BKTxG3G0NmTaH9/dYcpC1knLpRzCBnvKfa8dnyeLdoSk7CyVz+9
MPf/l8Ru/2JFk8q1bJ6p9JXtQ2UxF5LvT1a0AMKjoMIgOEyEyHdCdWLl4YNaW5Udk48Bq/O9aUxy
DUun0w1X/dfKGI9pZuKm7rOvZEZO+L9pKBsagrftsNEj/COpWVOrPH6KUVRLrLSMvuyrOGVfVIpq
wPTaMK6GKTOOnqIwCzRnqNg3mUuFzsQSjjnUPz9Rz/vrq3p5oo5rKpPcgcXm95dXNSJqNNpa+Ycp
lIeRPenKxoyw6WKHfQcmIRrbsfqIb0hQn2lsH8qxvjdRL9mh5eU2hl0XAriJzOwTB+h1mvbDRumA
SGvtbDWDo/XkxtVWMOMQRUNGPLNekAEROff4j+QRRP6xd+k/mkNJk1Rr3yyApDQp7ZVpb2k4s0+G
MIud7yXPMdQIUMg0l65IvwzrEulrDUBxk9bkrw3P55FKHnbbK6o/PMKCvmbYySD2daoAYkQhOQFl
PeXxxJA9j0CZ+ckhUYzRcT9SsOzFn1YykbEa7nuXNyBqSBCAU57mH8TB7jWl0eBwQf8uySHm8WIY
KUugPH0zSf1WVPAJAr9/ByCcrDM3HTb/5r36FR+9HJSe5H1CoHD4hP5yUOKEK+2sZeoQ4b6HqxA8
Jrb+ipDKxB4Hda5z4go5lvdQ0s3XV+ZKF/WwmV3n0LBdXwVdu7fSCOOLrbgKR+ahRg0JBkEzUzyc
yihHG6nU69hAqRNSuFhpaMsCf4tCFu7rkohZnbbhTk1n64VtnbMRYfzpICHg6mebXnkMlpOC456g
0rYeBn8Lk+sjjVj/AJd5TXGxyAKAqhEzzlMxTYs0pmaifO4GygmYVNNcRLhgwsFjaUAd+X3QQGPD
TN0PRyzLG2Glt0lg3HUCNd8jMZWdbKhM6xZ41eJpHlck8j9lbkL3V/7ZhP0BaZjkcpQkd74/bTyZ
Po6N/mQRQIeg84DI1/ybk8fffaQAQLKxUVzygdr/9dxBZKHrJm/wD7FdDpvahHytQmfaWSQQWvGl
lfr1nw8M62/vUUGMkkwGHX+Bmf98tnJ6q0GE4R7t0b4qXZdhdUzH1vJhYIf1Usb5rU2MdMl5veqJ
IzgueIe9QgD4yiFdxuFnYzGdDA999/bPj+3vjlmWUYqjhSyNb3Pd+PmhCavJ88xI/YMnrnGeRXvs
dnQOCx5E5jAl7OBRrHP6OP7ju5WmhZ/YU7ZCOfjlPaCeiFHOYKhD5qSfo6MezZLzAVanz4aN7zak
JEw36vGf79Qylz/70zVqOZs6gn/23OUy9X+uUUloCX/gg3swW/TQOLwLibquoiG9DkqTLMGCUZNE
ItfyKWi8R41Vf1VB7SEuaZI+86+yfqZbnssSH7vsxk0KeJqcZAJTT4gS6XVq+XtEFfZeCTNyHki6
htGhYRpn95L+KTbS8UteG+dcuqe856WePOY3mmqjivvdpiPE8FS6uwR2E8fmPcEzejRc9qg6zY6+
ywUgtBeVFuX+azhRTuPlIe6raGHSQBCqCgKorqq/teaTLtEigg6aToDq5ASsmufK+9rivNQOj2zQ
niZJC0QXkpe/lkp+jp1zZQWUeV50EYIfWyTQbkXAwo1JUC4nnnScr2XIxQANdD1OvG1lxQCBkGaM
i5ue7unR7ounzlr+L5fWlT9NyNZccyqjN3F3+Ay7+eAFYDlXTmW/uri5NJyZtTMRnR6qCpCQvzNV
BO4Jw2fRwatgjwmxpM7+TZUERnrWTH89JJRpWhYHovAUzRbO8tn9eSUhAkrc53pksEqYcLBJBfV3
dC/NeyNoinXvn5U5Qu+xyhvbRqlgOHUz4xNbpVV4nEbpb/otYymbUl7m0YECsq0GWkQyuuOxbH4p
WausSWishy4DKWB24XUhrKcuwfwnCE+uoSJzQqdmhV1sJHuSRRVGIcP5FlOsCc96xtaGGdGBsrzJ
0tZc0Wu9DRZAtY3OQMwq2hF//mxzepoE2RXp+B+Feayj4cEvBvBhvVWiJLR7Wq8AqMzyuzYaZirB
9DiWAaN55UArIsqlN3E5f0EZuE6d/EFVBEDBSNsrHOjOqrTEK1vsYSekt3Oy3FuldCFs28TYOHhb
KE5hiRVa2ZHCqQAcAW6SnExjRCDWdR2y89G0V5n91MzFGyEBjEeN8wLJkxacNIb7ZixI78V4b2yS
wLtWKXI40abbau6OYxbEEI+8M/dLE6MHDa+rjy2Iw1UVDV/sBEhsH0PWykAX6uGmniiCXBDeXspL
JZ/bIaXEtQJnXDmfUxUX+6wud3lZdyurpBvX9Xjc2HXOEcmLtee00HXZ9mif0oZ0FvxuNK3HQHB1
mscNr9UmnahwN0nirGQ8d9vA9pkPsviCCTOOi/ma310Ld3pnaYYW5C+6GCVLrE4pQbaCzRQkPY7A
SGHjrE5d6PZ3TUMPXj/HOXUJ6GyJXRxH+EkcDRwSGFgiDn8ZU1EAlse2MzrfdcL+XYsrQrXmcbGR
bWwgPCpdAo6yjDbayoi3sTcdq+h5DtMviVNdUQt/TNyIQkw90VYTR4eMeGZa2Rt4LbvBA0ckORim
HACwV3QsckdIA/CVTQQR5lPdWkz+2Q9dXCRG/yVsKn9dWvVTxsd11Vv2ORo849g36D6NmN8RbFzN
n+FS4u7LQD47lUOxYEXHLyMiTkP2HvAQtKux4iwoQrE3cQkqZ2JsFj/lerxKrB4GcmFiOE3Lp1HQ
fjv7KXHWsbCRua29l4mallSupbhQ6Dw3GI4uZjT4YqzlJ84oIPBpIPPuAK5czZF9h15IXaPxnhXj
mUUr/EgquPDgs3oaMyiYQf/Wi/whNJfSDiZEVw4xhYYZsOhZoTqsVgoHBHzeGV/sgDPznHOKlfgR
FkZMmsSLBsvnSQ0PjdF3ayZOEbKUuJ7rJkKm4VPdWvjIGO6tq9VIayAgoJGxSRmQhDCG5EYn0LN0
tq+q4g1FEkxgDFfezSYkwaBcysjsd789BVH3nazJcMSCboD8x63AqCKtqi90Zh/Pu8GPbsoJ244C
xWmO9c4FplV60bPO+h+VxyS1NwPAdOVtw1zMrd7aqnv0G/FVyxNV5qdqwqsTI/Vv9eQREa1zCpK8
4SWF2t21AYvulqlXdTuP7cyL4EGX7TH/0du3KqPsqU57ZtCp/65VFa4Wq2zqA9zJPBADNgVsXtEz
wudUn0OCv2trnJpTD94g1FAjNVMaKn71DnTAxkvTa+gcj4MBb3axVPUNU8VSpG9JzqsTocybA72d
NZQOwy3NNUvbF19wNcE9oc+l4ef03DVgOa0Kl4Zr7GDJC51EB2Nss01HUxr7RlTlyV1FwkVgk5RE
8TefaGe56GMPFcy0ZJmWlgVezkq2FB/l56WaQ9ttsgGQsMGtjctTUSMM2nLdzN4TShqye870gXkI
58h5mcxni51adUfV0pdAOU4Omip5D+LHuvFbaN+cNCP7nIemyaarY1i0b0cZ7a0oefTApjCKcE/a
B6MblwFg8IKqjVYDG+urYuN4korYzqYwXWEEG4an0p/gtwlIqf6MeGrhugPSoCeyiCPvFeyWDyP+
yqe8WSwhycbx/eeu8c+jxbU69PVTU9YgdGmla03QpWezRkR1m2yvK5qv7GiCEVPCKyr7bmfixzfp
z1yzjlzRt0AycbZfS1++KWbGJWl0VXDdjEFXQO07lXb4jeROn4bfMkkPeFbBYmY19dSWGbVcaZkA
Vx6W8MMLKPlvpC4PbrkQPQPjGVYmjAo4qez1oYAWoz50pnzt6+kx4/SChUJhoBtzOCcpEy5/owe2
kTo9db73mSTCXDmq5oH2xcvgg4LyXGs75NFtYUevQfjaUK6WRy14LomAavt7qxyZLlA2f/ndYaLs
Kuby1sBKnEYIebbP0mCwnIm5ASMhTfdLOLxE7gBMzVAYsRM6JEhXYCnu5icDFzjux+iQ+2m6Gfl5
jvFxavWn0wPNBO6D0DxZL8UcERUzna2opLU1JQZMznFoEWbNG6yuqB79xIQHlV6BdhFh+hyVbY2D
DUNDFT5FxKJGCt2sZHhrDShBgfcqQst5NepzEpsP2TDXW4ZY0BuN2V8zFGXdWmfZm4axjwV2M0zU
mQG/AsJaYsHCOfYjSlCDu+k9b937gVojgldY1+G7vmLauaaT+dTn/c7HSAi22Hii1AQmrdlup6EE
usiCZ2vJGeZq5dDQ6Ml7XV6JNj9eXJQGO1foQYHr0KC4xKfYANa/3zgzPl9ZZD3mF+fMcnXeFbY9
rtFqszUFuug6I83EpiCSwtPtKKqM+tPlqz9vwkWgyBLdoeD3tOEuHp5eUeSUp2p/sXdcLJ5uxfq7
nYvbacQTEVWkhpIsTtY+M9bltexOCoINTM9xz4TzIJV/FaqMdHPa3kbLAIC+2udaZfEONmx7igPB
lWMANxl5sPB0Yu07JuOlg5OKDtl8EMzpiIQky9xfZ08c4lx2JdV3behSOBeyGlkskcDt9cbE+cHQ
Y1ctzN/Q0D+6Or4f5symAyj/4VjpjRedMTCy0p/C+yAYb1gmjWvfi+6HonnKG/0Fg+9V1hU/avwn
DMU3lhLvqnO/Sry1bD97LGFY8X/QV38vWnNtiSFj++PRLMowi1UGVgWX63r3NIIkZA1FH8qyTJHR
JjFnLn2IYYpEQz2B1DQmzcm05V7mOHO2pZ99Zd83nciMT6fB7vJtD6AaeJaVgQ8kINGKXB57BiIn
yC7j0oDaLaMXcpPBloHc88XFe+Foad5o3ThXYcZH1IiLeNNMKmCMwk0+0OZrxvqWdXewC5YBxozZ
WaYDfRgXw7GpMQcwpCKxWRePiW4pmmGtcnl3L19djpV4JpUaTwHrbDvsov0FbRZdfL+XwJzsmNFU
LnU8EXOe2n90Bc5PBu0fosgsGHTRkUj2W5ig/gw97EwV7PNF0DAT/Zn0wSMbpoNMC+qpcoeCpvDJ
t7uYkgefx2s6h3jk6sYkC4hRF+I7Q98J24GNa9/CTfD1MclYxMVF1K4rlm5radNRY+bO1hHzdzkN
x4uG2SYKk09BBVaDx6mw2LDFDpmW7pVdG8sjEzigO9N5CyuIH9icN7eDy/Yk4OWp2+SzlwhyjmP8
GHuSVXXNE2iFQRc9gdRwpgVKssQ8eWwvaw/vwUjsE2rJp14u64v0d9kkBiWdii44f5m1B1VQTXnZ
cs89f9uK3WmVQS4rRaY243J3cWA/4ZfY+gqY3SLhXWQuI6Ps1Uy/VpBsVgmmY6arybcm0J8Soyzj
+KM78vyS+jYyDXs9ADBaCdOMtnFrPiRCLSxG/pNHEKrvFwQJV1cXdNG643zIWHFFGbVFP1E47zog
OH1L5Zfl+hhUxH3Q9jGXZ5ZwSVy+43v4AivxkEygNYgqH+jIfc9c5rJxL45klrxrEV9D7VSbDKJm
rwgTRK6Ao4ae2r43BTuo5YgZ58jdVIuO6c40cEUgslAP6jajkQRDrawnrPGmcpARkKNVwLuf5GZ6
HB0+490iKw5F5C+IyXPr1d8DF0WALBDR4CXS0SNUuEnzEigaAyYUDscsnq1uMWZS8cwrOFzVUsBY
woCIeQ6XsM2iCc0932S1t7hPeVCu0d6P/REueoctZXt5eyLONLj6W2BRydeWNwL7Qv4sTC5lCcrg
4BR3iQ8lXhNR2oC6eJglNJRgXkaDGva7rc6mg3ASM57GHqYe4PdENBWgSrS8Kl6CikGK4y3u4rMB
vOv3o05TBJdZJqDxkdXJMJprvvucZ9YPUf+7EKJp0FvNdohPHsWR+YO5gmH3mCay4bDgZ+zaKg4o
jHI4z7krO1q21IsSA6fnXNfyG4RQNB7cEwhJP2LDxP/8JepJ4U2Rv7u8pHGCkRcXwCJUUh7LOifH
abn8tUK/s7YtWPj00bXHfHjtGTNm9QYOOAf4dmj1F9KGtwmMpW1fsJfLYogpnZlijZhn8FbwKbFW
HHLEhpXDhWI7c8Cvxpb39SJu54hxKNvDscUDbmoUHsPFG1HoTtBFkrFeGJKtGBGGC/xuB6tNW0Qn
jWyUOceuHRicTwml46gwlnHdW4gSdQIcMYMaoSoKZbEsUy/lXVWDRRjAKGqqRdTOh/WxaWTeHsC0
R2R+iRbMfGjJ87H9yrtiKUgrYOEP7BRmfzxa8XSkx/01ZPTArqDcVnlwakP9MYS6P2r803BK5s/M
fGqXA9iJENYMX3+Nh2BaAe4lEsedaHQzqzbPQ+ntMxt1DhcHnhsHlBG7ymY58NAvnHVOgcoyk0mN
5BN5hbd5UI9xKm7T2Tk3AYctC6gmzbD5lFTNGN2CvuAYm2VOtRrUciuo4Gz1tdiaXXVuGslOoAAe
OHOm7eob4EJqZYJX2gSTgxpmiSshpLFBsDezai9E7K/Hngi72aCrGbTW6V6vTEINnGSab0EQgOoL
PwN93VbTQ9SHL2bGh5pcrQEHitasvll0NFbBYa+ObuBEm4nPM8+w+VGV4PCmGBOJRWKjZMZ3SCQC
qY8d0+Ccso4iXFAGUibWAbLztV8G2yF+0C5G/oqcr9dsKEE4suG/9oF7rUwUw5XpsUoc2eY0cgr2
ojXuQv8Ak/RYVIfaFED/qYqWwx7TYHFkUvASy/ZsNsOhQJGyBKZaROyWqVtV7K2cKg0uzpQirLsQ
9/ngvtUw2tdhOj25s3eg5Py9V8a3ui3idU30nwr2eVfha7FYFsZJjBTlEAVlf1OK5KVMscvFExUK
JCxwSepjb6fXOrPY1+QWcfWUFngIAbeBLw5OKx4rgAdqjm/NKiUQF5+7AsdZmsXXs0+VcEC1E4Fq
GlIK98Pq0lfYetdZTO0R3rdkm6Qcj56Zg0ud6dWMnVcrmMmCNhUUQVntkWyTq2xO/I2BZ1O2Xc9K
WBdLFqU/ue2Z+sqQQrMOMkI2bTGa/ghmAS7ODCpg4RYPNVji2Zeb0Kzg0/z5fe0ja1bFcDKaQl3V
FZN52wgfah4BSaJ0Wnu0pq770cCSMDsUuYECtjkvrcbZNLHA2KA3J7c2T5fv/Si4g0cNUrlTGeoi
fr6Agew8qJxZnbc1EQuI/Ihwmw/m3h1wEUyGbZ1ayGIcEcuXpRMSo1i+utxoEj9ci8tk+6eHICAY
xh6XCFm7mAj+/MFMzAvNf9yGsNsoSVK7JLS/hB0kwnITVgPRUoFLUCyenO6QY8iPkUzZGjfHjsuR
c2X63FHBVft3mNGFaHS5cXzckrbsRoxHMJUA5Z4uo4H/lvj+mxJfpoQ2Q5J/oNaQAPsrs+byC384
EmjwdSw6mGHBwFD/iyNByd+QWAU/ZeckFuPBn44E6zeMLjgYbIvx22Jk+Bezxla/2T6UG8qAhWt5
S+/v/zYY/2EL+L16mUbjv7EJyF/62qXnM+UTjuNZcB0EA4xfxP3BwH6NafuYR+mGIRjd9chk5La5
7mah82Ej/STqQ/XWQ+mzQYYepjd9g5Ttq5xQNxOOdgjhvcn+WIXTqvy9QIHuOK36ewByeKWHMQBC
482HXFGd4dfn0oIGXrLiW1kDwv28jFOAI27DOPJhvWI7FHo9pSx8HPMN9hut6Tkr9OYxLzjXzCiy
lggpsRYnqwEJ8NO79zcvifibl0SYvOa8KsJ23eVt+Xne4XeqDhhFAmNnIn8IRWxzljZuUzaN+wLO
uUvpGJN1LiE4Vm/NMDqIWX81LNfZJGW2qQmaHdrS1+uOjjCyFdf+Mjlr2BgQN3PpeuWEEfruK3mv
8vjPj53Er//rtIZBP5RMiEfMLN1LY/TPjz6IRFq6dJIegzB4pZbUXjNyP2ejC6219Yv9NFt3+fCS
xx7trmWFUudVA+qCotzdGPZWHQJMgNO7HohFLBPWrQu5qGv11h0TzHkeI3PKIdGiPvqy9Da2YDBR
qHDNmAUquJOSyyMaliV0sYr5HFsVGzSj/gGPt0G/bemQiVPglePVxDVeivlGD7In+KdeRR8+eWUL
aj+2jubM6rR32cIm8ZWr7sOIoXxTdt0uRnObCToFM04sccyMwN/EanbpCtiSMia3QAJIIzSbs/yo
owuroP82sVGuFNR6fm89RHfKsOptExo1gS/mB277XUQ0iaQEJ1USTMcwDUmgiezArPGlWoagFoPX
VaGRmY3nsmrpYRPGt7YjjhR5rXMXpR0jYm9amz3TjDaIgGJ25nWFOYE8ZV9xLHtU9bqPuUAMRkcv
1y1/xCiwKscdTLIs/xYGLBPE0O8BtaVrwozveqKRV2PjHeW7io6Wwp8QVC0UKHUlzVLSWMKmTGfN
lc4UfOXkbZ7drR9AYitqKZe1C6u2rIEkPIOFiLiKObPYA+58n/Wk1q6ToaLO1abr61cCVLyXQ0xB
czeO26oQHcOvTVtHV5k/w1ukIZVFLOvLOFX2nQi6ioXOBtPmNTj+7qyNLwyzNZB4OJOJInOzuLn7
EYBp+xFQA8Qadl61dLVFcf7OqnzkTwJoCMw+3xEKOIO4pl6lnN6y/qnuJ0Z/CEXlJL/WbfPBsG+b
yO7VUyO79Tb/3jBIEFHNNiSO72qNFIP/98WtyjcSGoZkldx6zJRmY6ZyHAyfDK7KmXzwiA5KGRuk
DPD5Ju3U1OHtETHYjNXwMNkY7plzM+OfcU1j9mCIxuLQjKodaiOG6n6Zj+xxPF5HRb1vjQR0x3Bs
dP3NE2eqU5BQs6fGClLcxOO7YTnbqutO2k7Ih/G2KBTagp3BCKwefjkRSJoGsVxTtBJRl5HlDCPx
WDObf1Hae0x1fJIGPcdlREXBmGQbwBMmwXJ33WUTRPDiIXGb90I0b1Ha086Q7hw+Sas86r626mDn
7McLzx1WuTo0FgRb7WOyNRdh0g84sbqPcwGCyEs/GopYAh5Ljf6US/vdaKJyLXB7bLwlpD/693Hv
vCa8n1YS3UEUpe4v2ZPLehrp+a768N5znG+BwxPI5TvqSr33LE3ONwAoXt4kPqXqJqRnRrcPKbCo
ViJIWgJtLAxcTOVZv89C60fOJ4/e6JHwhkyfyLnuXJO9XeJSLOagWWHQLWhTGoMVfN1iRSyZ4Xm6
swBerqmpRkp2WfOVqX1X5BR+MyrmL58nT93Hoz4n7nSLnn1YGlAsiklBYXbhFs8rp2ufpVVzO8Uo
i26I5mQX4tgE3TGpowZL8Ydwsmsjj774U1uv3Wl8wrkgNnPgMNYeTCxXy/3CUNoEbrFDg4O2k7yn
kBmWz/fULJgaPko15Eoq4Ld2Qhqd5rFZhm/sEabV3I8/0gxWbxUgvRh2ydr4Piit8/KDhDyyHmYG
zv6HaIOHkHKFhqwda89mqdD5qkb7OlTYoo9e40MsqvrX+TiZE44H2n859e4LOHRbCKhrEkSoWsAo
ViYw2YL5AfI+1oE4ckBhu9FjMFBRnMTdERMKoaDWRbyzQvw/wx2IgWPeWi82c+OkZiTpebeuV7yE
fk1Yz3ltU05haqav3n2HKx5vqni8ZmiLgg+WlcKDdZQw1fVyJj1lx9ija71HOgzLlWNFqEfwcgef
DCtOTrVmxAn106bPIzqkKSCKMRfDzpb2XVrWz0FEVxrxIPKu3rPF9jDRzfco9phidfZ3u8lXRQt6
IueLOoihdmR9ffkR3MeHUvrXFPFyDYTmk0X2VzGyYQPTuklqYOr+As8AXExqgtq2aVEoNJYGd+4/
R7s7u8tuNsw+XHNkZ1Gzz4xdSnEGLCBhzBwR2Ha5E5NDaagknk0VXpF2j6NRDKvQnDi/cO2ZcB04
2voG/7xf2UHBoKBXK8923vRIQ1YSiPfSCF7qqLuxyRutcnDzuzE097ZcCmLNmwxU80oIZuxMdUgT
TgzK/EnelELvh0kxzR43hvJesQH4KNaIdF+TMn7HMLHt3AVPwkIkabFaU8OyCuTY4YFrqRypvVup
YFHPZEqrkjHGrHiCph0yOya6uqJlDGFrsXMjAZgtycY4GFaqtNu7SEC8Vplf3rjgfK/aJvw+4xSt
RrL9PAcCYxzwtJ9Twg7fgZzRxnTg6g9u8SM2y3qVWoW5muwGijw1cpZ/pGiXt4eiLZDE1HmSCu2D
I0JqjxHTuzclPSe+HL7PsY3+L6a9mMRTVDf5XhqMBq0LeMB7HJhh61CdRNvfIgjKqDy5S1dlYPBo
OW9Bqn0nW0cEjEPiZuekyc0QdC+LIZ5zMZNYZtNDK7/Qg7fxWt2+LS9dG7DFX94PwACvYdV9nw0+
xFlkvg7esHIADq3ID78wu/6SecucokVgKaxXrxaElyUpXZl+ZxZkMsRDL44dChT86spPjfsB3Knk
gkglkA1wOn9yc6K9fYpTn4n3M9iPzWAD3XerYze5D4YY7pKynlexfmT5eTK68TGIaLIBusSpafaP
gGYafms1h87T5dlxeVxLGNPsoJFKuVvblbuF46MS90fDjBEYvPdcevG55xnib90OGkYLOb+pujP8
mgcuh02EBy9ImenWKt6Nvp/edxRqkafEdtFRUdlQgU4lAENJjyIEFLls8o7t6NprEBFnuwAmwqme
/DbaV/k0tNMb9iuGsIN1AEk0LlYpyIgO5Yr5EAOBqOMTw226bmIjORg0Sa78utiVroTxPMdbWWbk
2/3hPvUEhuOC1ogqp/6oFPaJWEq8xS0FUqsv/4e981iOXGm366soNMcJIGFTIWnAqkI5suia7G5O
EN1sMmES3uPptVDn3GP+uNLVjdBQg66gaboqmMxv7732bYaJ0uqQiSB2DZvMsd/hhVjnMZ/QBRci
n0n+wgyMtYKRwAJ3AhQQfGfF0vIy9mSBMvPZ6jdFQd945KYUzClOf2s8si7pScHKDwBu0a5YTLUJ
Up74bByT21ks5FJbGh44DwkjRA30rd58KojP3VgqeazzjKiqNIybqgDDMOQ9vlSUZd0eJ8WI38Cm
00YNMGt8fNtJWMvOpH0o16N5rH3jzAScDojBIHOtoDPrKCdXVj9DpMq2zaI7Cizic6+FgQ+C08Oo
84FLmlcSrIr1ocNDoW+YDuXbsgXe0Y3gEof1wQzWqpQ/372+Zc3eGfpYsr9+cjSglmNoqrfXT/7+
BfaDbpaJlRFYmL++xfWtmUlS6A8GeVKnOpWjKbdzTb2bsPexWugl6X0L4TpZAUKQ7jeGUESJ1wPm
+iDWX+j6ja7vVpN4KNJ0Vf0SCu0HIAE31zczM2J/EVUbFQSUo8AbLWI72hTuSGkKHA30FOuYN9hP
bN8HBjwhrvmNhN8JAot8VvHs4wru0zn64kAsK6/ffv0217euP0JdWabX761XJS5wrGlLx1e9qo91
fpg99DsrN3m96vE2aRX6BpDzGhgp6TmrODJ4A38je7rh4mC5pHLdMdluxZyrPcCEXc4cMvE9fevx
/RTEsAhmn6Lvui12GrLZRllteokjqEXTKOATKAlkLVqex4mbwhR14slXOCibtI9DVjCs5nQ97NQ4
u1T4wQll2Og+YgpNTojP1lY5NXWeIJgY91v0fyHLEp0x7kqG36zbR9o1s9SE52fsvKF8Yz1SHh0l
k9skbl67nBK8ZIDtoUnXWnl9Z3b28mDkLB4ChvDxMkvqmCsXDiI/v6XB7XYc3O/MF96XZslIMbJK
bZsIVTPUcG+OqKK0eBqV8xRb6UnOPVYpd0luvZbrA2Ui7Q4liFVg7Oq3hRtSACPoRlcDpNf1OusE
g72rVfOYO05zJtfj7ygCeiZmOt2NC5spM8eeDYXAOnuMOmKvUffWlLBXL9wje3wHeEyUPnarnURx
yrDUKH4O3e2SGdTrOtzAWiMvzoXFSiytVfuiZma+sbH2avuwb6J40N+ob3ik0g8DQpZOYZkM6gsx
/E+75vo9tmuVRNMd5RjZwCbH71Aepr0/+ssdhwj+N9R/NuNKHTwxsMb0g/PoGf55IHXvpk9zR8yU
Lfc3pjBs93Cz3Dve8ID3TRJQUD/pHJjxvjk/9eQD+Y6GbDd5bb2tKDu4dFGXIDWNDkG8qdn2gtax
pZ6/GB6VtFSac7XU4gnHS/BFGW1xZCqJ1E31CLt672GaaWsPsoqZ8JCyYi3SQNxW68NgOg/zSJF5
LC1KRJdOvCS+h5VhzA/0WNwB/KoepIwuY2rpQ2B3LYjx8UX7ugSxsI2WxX8IttgjUwa9trxNtHeI
GSHHbE2eZqx3KFUAIMbK+ZZ4aLBmng3h6NrBMZ5UdzN6uG9/l5HrbxGrkS03MfvY4vM/6oEuUNyN
lwqDBVKrco4eJS6Jaz+oMTMPRkv3D10/3UG3wrsZv1jUtbJG9+68Mlb3IKYRirQo99OgToDxCryl
0a9uyKonazK3eGP9/Rw72RVneDSs5fvQ4L1J6JkFbHGEQ3e2B7M8uxy5TevRO2e/5MlwimNCrP4I
CMmPi6/RYtHnTTenFTXteazYgpp4NyufA2JYsOOAcz8rpjI+jq0M400RjRfkQu8YeFj2ZkuGpYuI
SZG5ezAX9vGWW7nbrhU2E+bYOEfOuRugJ/dNpTaq7z9S3cX3/RR8j3L7dZCsZKal2Vfj3Dw2HLlx
rfKTpUogLot9tGJ4TUPcb/J5YXHkoN+SzX6zk3KgEwfaapedmrxQj+lcXSI7H5hjdwUbEPgldGvY
hUG4d+avs/N05yyvC2HQUKZ5sU9SfWJayuil82EYGVShztR8j1l/vikZhj+6Sf4A2k4ivgfOtPfm
FnxBb1f7eCrMc2zM96yn07BsiAVExn7JgPKYZoVFv9DGTvnzJcpo42m0wzw/F3KfdNK7uN7IVaYp
5r1pRien94oX1xi/dYNl3jVf68ZIvvT0BmZMOR6AikG5YsGYm+6TqVAosY46O1rsdzUOycxndd41
wGF6b8QZarcowm6Ub9sp+KXyfN4vI8j+CTOf7y6hqMAxMCul7jVgtOY5L7NE/x/cge0RE7hJp/JQ
Yceh16K4BRfeiPSOcga1w+hAVwN98l11zsuqPi2aAoSyNR+ZWd4ELQcnVBPoe9RrSHkiOy5P17cS
1IaaW7JRGzT4NOubU3PLFhhfCMGcE50Ih3EeaP2WFRwkk1mS0UzS3Wij6DfzmpslR2mAPqs/CwML
QmsaAgdQznXBlP0uyWa8Xtfo0+9vJhUAbhY0+kT5Z4CyEt0LTTXTEswd6w/Otb5Lw3E1EzkryarL
03x3RbbFLdUrK7+cHQb1Qi4Ut+vD3MrXiQa5MOvKkea8RGBUgo/3x5tZWSdHk6p1M3cJM68P17eE
O2GlHWA0/f4+luNkS39hvs2utXuob6frWzTDoLEw+gAlNuFbZl5FvIBijj5Rwaac0MyadeFSeytr
mcatrVk26MTrx6Lr0uWvT3vc+3eqzd64zHur8dn/29dev8H14a8v+Jd3TXOlOo9NKjaNYg/615fU
PutZde0l/fOXuX4WqCpf8rc3rYqRrRsThf7rq//2n64fDAyCLJxOGrrFuvj63/5C1/8tA6tiCxzT
t7L+7LiOPDwvE9Va61NyffiXb/Dvfeyv/2JNnLmYUMJqXS1yIVQ3hM71LioTe9kYHhAoTJPp7vrp
2gl42kfJH5k2T4nCeewRrWdTx4MfJf2J4SmB4ev7wfrBqV0tsxH0mGqe2bx5OU45b0CprGfjWRfB
FwAm5UasRwDn1Tt1ku3OLefSROG3YO2vh0KnVug2TBdAg0I/S3xveTTVe8PO4/mssTegV6/URNzo
p9Qx36ZiOTbD+CvOS/S+eOOp6K4X1YkqVeDdA9U/8YzLIvPx1nIU3SSadbo7vDhZTn1tVj0nif8Z
l9W9dOutsuVDaakfXknfqzXg3Uq9zwb23pA81FOP4tknFFx5yZFt97chqfIbpIKNlds/yQkA+DRM
/JqN8QPiKmedT1/5Uh2MenrPcuxxCwbObWz0JLpVwE/v5ju7ND4jjwWwtOi4dl5ww4AcgJHYi+Dh
qiAUEUBLrcd3G0iqKtkZeaL62jgfwcQkFzDSfW4OBwAhg8kEyGzwz8YwGZ0CDqk9nQnin3ND7YWl
3sT6N2NJqijoFFZw9uE0sUCM+WlUsbD+S/sppEfO3ShVPBtZcR4nuUFQJxrj3xSucy/c/hUglR0z
TNf16zC7Ty6V2Del4+y7xPjVBo65lS1grpUtbS0vGQnyg+XAbkVlvu2a9gAn9aRZu2VZlJ2qLlKH
XM5wULzhMkSfgO1ZFmEPhL3LBjnC+dx6NqUotgax2K0GR5uKm6gh977Q22axG5D6ZbIDkoVUfKNf
s9jaVKRVt5I5hKwh/vhckzZOyvJfGfVTV7/M2Tx+CramNJHTivk2G2NYT9HR6iM4aeNq1r3rCtwh
nb0uzy9YinCqSBO7uHz2p20639UujXTdcFejbXsUacnubRhbzEuj8U4D7y2E22xfKlzh6etqJ5ii
mA6+qLf3QZWeyeHnOzmOKavX5CkAQL4NvOpnaef8yq3cDVxI9nZq+5sZ5Tocaw+zXIV7aRQ1freI
kGKEmLRKXiCuECFymCE3TuVOB9viLAwCMh6Elm7UupHxyjLa1vmvxhix6QpseC01oc4K+S+QHDIC
MEvKE1iNBfOnmb0gO/VTMMjN/CQNoKLVEvzye33v+E63wQaZ4VXPORijR9HgUcqLDAoEK9jA9uad
70YvSQlt0Gxf2ZQd2UuAVBp47RwTp4Fy3IfE5g+uJuqDomY504j6USZhFmfPpZafwWjW2JKqk8w0
gvuScT2Q4q01aQl2KAZbMlx8GMbajaCraPEpP0pNh85e5vfia6kbhpK5vzptqM51IczemFONF3Qq
s0NWUe6A/jQ5PS76BcyMz/MmVfZtliS1J4iWLlPThaegKuA4TMUbpF3C3eu5Vnk5mxbcCdZl/Rel
2OLoFHUZcNq7rOP+arjNFw54rjRezKHVdMPqgtg2JSO7WjNlaBZujtRwsRCa4s1krgzn1NuU8ZpJ
0LQ6jTiDusWbNo1QlxypgLsZLcuRqW6pEsGUWWxBi4mdVjPQtbFgUPy9ZdxzpkgnDpcAuAYhCwJC
WSuRb+EKB9m3hvHIzs4bgnFN/RxpvyBBru+zdmHcZHzLJx+BauS8IrF4E3lvopQRvy9PJA3A6F9u
fmG3gqoVPWPDJHIr3xvmIbwa1luwVw2tbFEeUes5fXTokE2WPZHY2PkjjFtCwS+rII3aRVkmja37
wNP7ZqyTnZevvUgEeTdjjT84iljSQ4Cbbnw3TzfzmB7tIAbZl5NdkN3653d+sg3wSNWNTQhB+nsN
NCeMHfaDE4xOn/3JpnXNh84wxt3g1e+ijtt9Kma1q81ji5DWaIxxSjhofs4nlA2q7N2zOxj30zqw
79YzsuiPBcV6W9FTc1JEWKal8S7i9DbT5XuzztMFnEvUj6Y83wVyJVzK6KayjWTvUx06ddWRmNZ7
zRnUMHY2LOt1SBjddHPyPZo+sdGQm8J03ZbNZbSQd1dzXsZBZzI6NbGsMjIIqwrpgIkMEYSCuM8C
GS0zm81aog09OCipMo9zkFTMYEkzut8TC9U4zd5tLSCW64WJYFrRLKnGx6UJ3jOuoZXhEgaxcBFx
NghL3Bs5RY29BXSu7TH897rZdC2/k8bHXBhYC6PCu8fg2m+8ooVJMBEGjdZ9khfg+gNDXF9fCgfu
q66wAjeUTdQzB0RkNmEujaeA0/ImrzqL6PXAYR/J/WTLbNsZB218NLrWzA1QdmC107GeYxbNp/o1
0/e6lORwljW4AMPJrsRd38PPnirg2/3FNOFNkq3fFTZkKJO+Uqh9zaZeWBzgGD9cBf//78r5j1w5
FhOa61P1Pv03rC7bH92P//JxhYxcfuQf/+O/3iVF8dGW3Y9/WHN+/6p/s+bI3xyKRtAkHXw2nmPC
6/gDFiL934QdMJsOPDLpZBr/Zs2Rv9l4b8gJ4Q6Rgnj2n9YcB8SIlLYrLXAb9E357n/GmsOP+aeV
wwRnQRbAD0CQ4FjDk/lPI4odZ+wEIQEQZjZKNLtN5Q+NfS6dwQGJ22KwPntVh5luiuGn0eWBKI/S
1cf+lzoVufrE9DO6v8zYK40XJ/Lq4HWsUNI/1Yyl/sfi24Pxa0gD1ivpAttosZd27fzggnBTB0yY
MQNMPkJxSf9v+9yw+xLoNW37moiCOVLaVnF/mOquRhBSDY2qYJaG6J3mzQknhUdY8Vwx/7rH5w4e
NBoNGqaG0kAxcsx+im9RXGvy4QVErxvSzHN1r7C5YTjXeI/31CpGnM8phAbiKLp4M4OAyTgpmszj
Ugm/DEa5y6y2ZtidmHsAa9aHIJLCjLw10Esm9jvMjOpp9WrAEKXXNulb73bWfTYw7CgcMRkYjrVs
W35aOpvtMVbu1b2i3cT64cdNpo61V3JFxbZqMnUdGawdxzhH245i58kZAe6l9GHQtl36VrexZ1EZ
YYOi/lO0Y28zHJE6vuvUkKNAaj/CC2w6js73UNBJTNEnJqPvRY5fODSjdqmw0Ni5jZvVmilmJZy0
xU7icjvz/Fk+9JTuji/2GNT2M/9RVr+8eIpflBz1u7lMCwFH4uqE05uGsGwHTYRv5drdG7d8qAE2
Q8ZLDm9jw6LO/lJYLrd4yy24A6X+skLbzBLy+wgoOnOE81h4mnu2ZdZljQ5RFlQn1JH/0vsV3YzF
UHXTo+yFpvnCIJC5FWI2rVODwM0ooLfBJW/JuFJx4yydVz0sU+uCOfRmsU4dWhDjsy3QGKM2LWf6
DuKlxatiDMWD1LURfLr+yHDFkMvIDWiCY1cwiZZINH7S+Ip9fKIS45xTPTtvc+EhtTgVi8FqW3gD
7qZetqN/MwgyZfs0GFfnrNY0RkZmm6uL4hpNWC0hOR5iwWvNS1UN1nPqsB7ej5lLiYVmH6XujEmh
hBWugZN2xvUWnCKuKLaDj9ej7m2HbsmrMt70WTtevBEHppjrdMewNjllizK+VU4+Pw/gFp6spmU2
FlEq0WIcfjD91W9cr8u5znXvrcokKTJ1OvmlHZF9MZp23I+FiPeuGJOf9QDBZDKECxg1qA5l60Rk
PxiZiWrCtG3wNC8B83xu1UWzi3Vnn53Gqu8SVbOAKgr73kDB3srEmL5QGyP24wpRz/3av51iE7N0
NLJqxo94imonPzauGp+9WkVbIKTzJk8J5GJUFUczUu6rOdfXtUfiXtrF/nDycf7Rt7q5OMbgPJbw
wx/HYRGbwrKKx6oYFM9Hi7wfD+1jUKr+56Ct6tibif0cZyYCSdb78V2gJ/4jNN59C/36G1n25GDX
aQbhj1MFCkEW0kVQHrJghbLlQUEZSaIAcslm3jWGp25Z9ScBiAcrfdJcIe+bJS3eislJseBI9QAm
nFhak+J7cWk7BbcZ7Oj4ag5tI9qD01fFo7S5umCOw9HOobgf6HcPAfe6D4MTGT8Enmu+VVmxaqq6
h6CHYdAUxhxqP4XKmCryNampuTZ43cZ1E+fBxH0Nvzp28ktGyhjzTmp+5mZaPDd93q51eXj7PRCA
HhmHXByddjG+0qTa3nWDj9w3zrM34JPPKkDZ2n+UQ5SH80yzpbBzfx0KAJwdKrlLS+EAERqYK9sm
aTiRcpr3Vjc9wTvrQ4Ci1gYcOwGPDofVIVIiYEEyohLkgb0LWmwE6DVwaJPe9zcjq7p3TPz4un2T
y63Zx89D2XiXZnKpiK/jklV10R7EWi8R5dl0ZJBphE6WGiFYI/tUJ9Z0yMiTbQMobndGKuiwrWgE
CzoFDyCX/raIXP+9GR1jly11cmva6RwymTd2vmCeOzK3Ia8P1RVUTXMJmk4Qt6xiuCN6vot7htdC
0JxTL9O0h7IAEbXMbYbHebchjQiZysGcQ0292Pex49/pfA5eg7ZPATjSk9DBA7nrKBbci4VoUJSb
zYXnwOeSjJK4z8ayRLw2Ezydlsc4lJiPjAKxn5ta3pRiqUITeMW2aJw4NBQyXi2ITFtQmy/+zD7J
1XN/IosagRh1x7DjurmblG8zKBysw+INTIIsNYSzTYqIG0KwnzijQ0ct0b4mUbCJHDO76+ZG/NJq
bBj2tGx1sfvj4yrzfWCC6q7Ar2yNnDl/EIzT0cgSZ5cufUpYC3qs7VPi7c3zcIzpLjgUeV+Etm1b
t4bJvCzvU/nV93PvJWtIoREh6rfcMP39KFMd5l3nnCIjy7ac3lxEuznC387dAhj7HNbYTj9jh7wA
ZL8sNBaD5vaAaLjp9tYuZdKwtQaLiRVAXbrOMIfm80ouzmV66pel2aYDzJXA0NXOoCbqYnHl2C9R
mu20T6PEgrSyTx1b75gxFbscH17o0v4I9NmmJz1RNrGoQqWnoa3au0oyw0Wp7Lcx/XHbSUb2ljQB
hwOWRmQYPS5nBS1oveGau9rHHJojXO5cy1uOfTpGRPss0sg4x3DEpTDdLc6M3CnmMM2bll225BhO
miYEf12w2wCBXqUmBkC8y9xAxvKMYk6zAOhQWofZxo05RQN6wnqbpYsEae12ZCgGk3so9UO3CRrm
k2EwICEHWRwWq/SObL86NugQ2YlERBvVcJlpbRDMvmwJK8oI41bh9cgZHmZVh7TSj7KpagKlg0Nz
wsT2WE89LgujruLHwUM41UEQRwAp2uZr1ZcLSOalujg6HRmaO47wt6ka4WWSn2mju4nsirU1IZgS
rrc8xkaTRSfcbcCTROdAvXgde1IsuSHry6YjdVeNd9zUdbmxrZhFnOfMGvNLzb40TB1p1YKgNBM4
BjCN6o0ZXjnu8p9qGbD8Fr9zxf5f74L2H+W6OWj/+/qN38tqJlAUd//zn+/inv/j5657in+8s7vu
Lx77j2Z++mh7zZf+tfv4v/3kH7uU/2B/w3Yk+D+mDs5sdvr3bP779uaPL/q37c2aIaDezZU+ZnDB
5uKPzU0gf3MxIgN6YnHpsAIE+PMHCdGWv1mOkMRjmFd57Dhwl//RlWvTvSsDaUviDL8DFP8zm5sr
NesfnClhWp5Yd0nQGi0u1P+yt/HsuIGKo07jtMPrTGNCVlfWtvcm41hW0V2E/cL1F6axFC7mle4I
UxXxwUTcNPQJp/rEcIkBBkWkUWj64Em1pGJy6mC3eiM2W8fOHcbGuJv1FGzjLH3OjM7djcBntiYU
Xh3hHR1lEh3HevxoRJiQ+mQ3+WcQ5N+LEjjmGhb459/J7tE12cd5kJVM8S9gM1a8s5uJwDsyS7QI
/NNsn2T54cqSjda6piTAkt1JRX3XmsL+nSBb4rr0a3rjs0UfCst8LfAGLK5Z7avGxZi3euLThhGp
R/KCRDSOY+vF6/yWfsbyuTDMn06cwyZdH3SOcclj3LyLJPcXqkrW3vPEyFmzVIBWCmDHXBDzMsTl
OJ4NXVJ3Y/QHihXq3exjfDcjMZ5lmyl+d+dHZnPdabJZ0pbdfKE/0TrRj0ilAwjgUz5vOrMwT9eH
dtXZ5qz0SVI8/vVh6VMeSw6z2KV0h7ZSLAd71e+uDxgLoatbkmvn2iN1fRiSnmrYKHqE4GyFkdsl
zP68HJE3sr+XOHnFx1CSh5sdxbB/JQrgRv9GwI1FES7tU9zznBXSj7bKM81TZSi1Lzx5obqtwOHV
B+7J7mt0BUZT7xar9V1XPmpaaE7LSBNRkusnbxVHqzJHG/bw5VI6hq90fXfpTKLofz5cP2YQi8B3
7x+qvIj3id0+TOt/aDn8WkVhm5hiGE4QkgD2IPxkYm52vsV/Jl1AZx7+y5Uv75xqPbioibwFbMs6
tV/pdhvCzkJ/9dwIbiUZgVbXh0otq4955Tkwex8A8UQd1cAToOaEKaFjL8Sfu/qHyLg7m7XiGVnR
u7NtPZodH1pMEeZURd9Kj0CliIdqd32oPDK518r6gVKGc1+2U5hV/ev1Q9cHtZbaD/lCYYRrPy4m
I3uW6T3S8PpQBZ/WCqTQhcQz4bxVGTnCcrz1XA6q2pzwRS+Li7+LFYEzupTuKZceZIpAbVTkobbP
qOi3Ggo2G3fxFnjfzb7FvgJHjFQesOArPJg8esPCwHgtDWzs1eilR9QiBtYUk2Kj27jFkp6a4cwS
rjipdZdbDoGFHVG+Si/Nw2t8rgVx2OX4zloMsediVt660/iiUhwu2iWnOT30oMpPTQLbs8+TfS0x
CU8UEkB9HQmhqgORDaBkekKOBlVaUuBhoCNN3bw3OrB3ptFsIDXYG6MBO0A/eO/0VrhEpAuStQHu
r9ZjWs9Qz2tRoDOXjzQdlyfWODSRGd6080qYYKN/vDZ7M4pnau+uob9aT4dudvdd7DondPt6mw8U
c5hrVZyoQzYqTuhI5tgeSZGaGSrL9dcm6X5wfzdOE2OcJbCOEZPuoveHcz/Geh8n9bOq5gGvyrYa
nCqkiO+lzhfa8ipzYV5Or7XnO1snD3bsFtnG6Oq7PcZ2KPICv4Hb7qNVII4p390oniKOYrkXNq4P
/r7iFUJKHk6ZXo6Dei9nzz/V64OWT1w4SOO6C7FfXQI0Wy+U3DDrg4OVJKrder9M+WPr9z55Ymoa
HAcPf158aXTLHD+Gq9lR6rTJgoqp8TRR5WYNRmhX+t5o7flE37Z9lOBfVl/ChJLoAZZBZxk3a0oo
i9iQiOEjLU3qTlWK1pvetnDQQyiQ32Ifac2yrJAyplfQg+UxxjpCi3O9DQIUinllbQcJFkwEXYbX
dnbTVzb+ntoQm7TOvoyqumF881IIfVrmwNh3fX0p+5qKgCD6mP1nOFlvUcfFt1Lb62E+6+KkE8y0
XpC/Fabp4a5Ty4mKGlzQlGFtfdWap7bxvhnewm8pBgqPnI7jgSTt0NK81Me0coH3EQw6QtWKV9ob
2fT60ZNvv7ZkvmAMGW0oy2pVhqnKyih/FL57XphlbPhl6KwihdcJCgXBZ2BZ7A8pG/etjExoY3Xv
UgoFyja36C1jhkTd1nbixQG3D6OjAkHUu/1OGzaahWQs0DB6qX1Mb/SwDufCftITGlnh4WmP7e8O
wW28nG1SfXhzjBcdM5pqU3ahU32UVuHeeW4F94/0Udv11eqeId/AV9hoMBfLpqLPTjC7YvRZUPSp
QSlNNsXCqsJgQnGM6F/b0+zxc0pLKgroJVsUpDtTmdFWusN95auzbWbs6DIZknbCwBbhCwG2f2hF
cWjmcOzYQWN4QYeX0b2msnBbJvVXYcW4LCTkLRvHfZOwfImH5qffgB+xFZM0YzKqXW6k3S7Rw3LM
DO+QquoQ2+MMEgaxj9AOVRbRcjc1o9wgNTeAgLatTcjBrtpptxiS69HCgKHD+68I/ZLIrEdqvBzQ
eHg7cWq+EAsgTFIYxiPWUz6fepcyp/uqWjbsuaAhkLbHEMqVhUEU5BkmqQz5OpJz/pDMB79Gcs8m
3KUuZD9fct3yVx5xXXxPsNOCqpg4mdFtYXjFQfQweqJ+9ip95/j9rtNabpqAdE9DIfF6KQvtrryf
hJe/YB5qRfYVxiSrPQ8FPRGutxsaqkmpn0MVPIE4WCnA6m4BbTX6Vs553j+aZqP3Rg/RH1u827mv
ibYXbiiY39yEw9JyMmMLrxSSqFyQtYECJP0Ii5mXv0pSRPLO68Mamd8xiSDUc5vd1qzYvury3o2f
aBgY70cVfK+LtmG/m/c7QgoZjg2LzA3sAWCnJBh3fWs75AuCZcPI/lsqpNqBDqVVLfesB4qVxUMe
j3unjL4BiA32VTV+gTSRbu3B+dQYkss5aW8zypJTyYqMNU2/nUtyT9oC5tf6hXckPqq27aeRdc65
L4APdtG+C1zryOBtB4W2vlkSp/xRtjbFjN3AqMbDHDaVa1A2i+q90m2GNYslcB/RBq9Ud+vLmlvI
F0ewV/Wq/NZi6hEInhgIHasGewzw2ls0wWwoBhzfZvPOGYP5lRHDMZh6Otl7Y9t4Lcepu2wHr/LP
Pt4WS2rcFLD/2qWguQLcSAWdz3Poq9SWQ94Tb/LCePEUZDaEGp/CTExPKHv+og7MqShkxTvRUDsL
Pne+rXyIbyz/YB9jQM9dHoyqwbuebuqu/1Y2+U8IKDHBEr1N21+86M8EbB4zN0Ye13Bj8W9rnRdh
K1ITIKmTM61+aa/rPJWuyaHtNBdQPmC5LQOCppXF+8K1w7qO8OQ4j/4i7sHzWYe8oMaZSD+a5yTv
FZ1PJWrl0FOMqGETbfxiCDaBXXxMdOXVyntcJirN+kLcGcF4F3gZ0R/CEJsOEArxyLdJB6ylEPCp
nzD89IfXtRSnODYEpy7s+JUB2zrk3/L2wSoJIIpRuVsd9HTA4/mjWelY9BEyTCISFg7xSj7rIeE0
5ddu/jXjj8WQ7F0YS9NXwKT4Ju3rFyGmV1Af34oqei6FFsjTw88Oy3DoLzmch+m1Kvy9P4FaswFb
JBSRFXjDNxl5Ex9qaM8ZnNiE+ISVb+2WNLgN6/BmdFyw17HFBL/rQncW6W5cHa80klyGiqwbr3JY
wEYJs6UFZiChBVGL6bpUSC36ta6ri287O+aOVPdaaP7OtQde4TQoREEJCo3WMvgo+x9jK1643+xt
mXtbz+0/K0G4fMHtsyQj2EgmSEfWnJ+IwmOocF/bdG+BNZR3kr4lI3tcWGY/tSzHSrvxtkWyPFki
eUobhnGoBDSwuO9L8b3qIRsmEcugQZClZGGq3OophsljaPMFCKEJf6U4kj1UvBrp19p04XCBRfNU
sByLFHzJjHQWdzlNwHhsseQDwFG8ttZy5r5fPUbZxXKJxWfprVfZP0c8vQ2o/n2umW9WbnIXzcEc
upn3IDpn3I0I1CyMwFHGrJ/gAiU3EHSntKiZF8oe9iglcCs6jwFhj9GU3rybyErTjT8i4MfJUQAJ
BuxHJiAKbDAYJvi/RA349AkACpWupg4WkipIX2pdPtoukJzGehgz1uMNf7OL03fvFP5FNg4x59I9
G5X4tdTgm9W6q3IHsHGY7SMvifd+SzEJNeHTZC9be0mtXRW33/xS3U/UmUdUntc5i5gm5o+mXio0
UdG2HSzxndTyzVl185YQ/6qjo+rQaa7vCwR2dEsFfgDNvVnVd/Y3mjvmR28c5lWdr1advkewL1bl
Xq4afoGYT4tvE06rvo8WkIfLqvk3jfMlW10AFtfC1RXQrv4ALBBr+FDeZKt3wMBEUK5uAnrl1iYb
5syr02ACGncjEvFDFbgQbOwIxepLoOrjXGNU0BgWTIwLEQYGf3UyeKunwVndDVn2nq5uhwHbg7v6
H8zVCYGdmpgG3ggCfKtTIlk9E0iaB0Vpbb26KUiZlyF7M6isznDh4rgoVo5kSxg9dheNI2NerRnG
9Nnj1BhXy4YS1is9fRjR2lMfU38JEPJozAdpO8leji6x8EJtABAnlOWM66LEwouVoRT2bXwrc/le
ouGAU8Pis1pKyv7YrxYTaRBAkVz+hGVTjp0erfITPjCpACByAAQBvv0v9s5sN3Ik27K/cn+ACSNp
nF59oE+apVCE9EKEFAqSxnkevv4u88y6WVX3ohsN9EsDDVR6Kdwld5ecpB07Z++1u5Md91Tchdse
WoQnTuRMe5LiHwzm6XQAnL3ZGWBHHbsJzdU9uDNoFp/r+zJYqNgj0JTtkEqG1X6yA25zsi3wgYkY
Z9RUcPtoWl3JhQDHtQzHdrKUGUF26LVEZ5wR67iodhj4fCvt1N8q9Dwdup66rL9sd/hCGYqyX5OK
Qukt7+PciU2nPE766T0f/Oe0xXxoZHeWFhC1Wkpka1GR4b4T3rERWmxUatlRgP4oR4fUoUcytDBJ
olDiiSmbtGipQ70E7wdJKnImxL3zTmiJU6/FTr2WPVX9W6plUAV6KFMLoziNSbvlWoViys2QTpVa
REWC5t2gZVVKC6yQ95DrjuRKob1aBCKsqumxg3N1N3DNsckCoQbLqNwKKmy4LyOCLp8hPfLPzbrW
LyIuVegWFgE7Cjx9MlADRuud/q845QHelmHOMhIoSI3rnTc6iByuiMsYC2mKeYKqbz0lIvlRGSi/
MW1fclDXOLKx1SBQ67RUjTKCPCUtX2NcOexqLWlDc4SDHpWbT2AXGGgY880GZ8rW0XI4oYVxDgq5
XkvlGKZicNTiOS2jm7SeTgvrSBz6Ddnomdl1je7OoBfQaCEeYXQRLjznwdEivVLL9Vwt3LNQ8FHb
vyoUfT7KvkBL/Ga0fqUW/dla/pegA8TntsMvTnSplghyht83aAYjLR5cya9DpYiiMNLSwkaLDIWW
G5ZaeJhqCaLUYsT+KK7SRC1STO3P1EyjXWUxGpEeVIgus9jLs07E8zwfI5e/WzQJTjam6VEXRUzx
5ELfDXmk0ELJ+SqZ1OJJqWWU5DPFhwhlJagOJJZoLQMtujRQX0b6jIRZhSATZWaiJZqLFms2qDYb
xJtoOHMt5sTCeVNrdaeWeUb9e0rUblp7x6ofb1vUoNlyyzVkBMgMpQb4V1q8LPE9zsn9XIC4AtrG
txFeisa0RWu6ojmNtPiUCZA9hqAipt+UFonREEOIVNXXolVGFfY2QsfaaEFrp6WtwaVF57powStV
/rcZBWynpbBaY8Kqh29Hy2RhjOS7novoqiW0cF4hPCGqRThm7qboN3UVkdrobhstwM21FLdAk9ug
zR3Q6HZodS0t2s21fDdAx2uj543Q9fY+At/ETb5qFL+kfGeQrdEAowWWaIIV0mAUwhVK4U5PW1EO
z9QUmIkv0suee5uzZaTqTwrrqWh3WeRV5OMBF4li7xLM7FqRo5Z4Sq08eovY3RhDSqtqvjiomVNU
zaaWN09a6GwXp6HCB2r090Kfa3b1BYDrewXdhOkWO66x/1wrVIvKtNCsWu5DP3T1HrLoS1ta3yLz
2dCya4n+uuuXW18LslMtzebomXe5lmsjbPzM0G97Wsg9oug2UXbPWuLtabG3VdgfFGxbYB7FZkAP
3qALX7RAvNVS8R7NeDfsXBTkFkpyT0vK4V78TNCYR+w4UzTnxMr9NoziudK/szH139DB7IqBC7kv
0g1oIvCAfFJbT2dAWDi3mtK/tYKNOZMMP8r+lykJFOKveFeL2zlOrRMc+hMw3ITwaz9ibh6YoSeQ
CrEPDsHrTOHc0jijv88OBKs1IGNyQjsi2Xe58tfzQiXZTEQiYDmxSKWkq98bp9gInlP2CnYjWKXV
qxGZKwSSudikq8mmA5E9XHAY+e2Kqrarw1hk4j7W8Eqmn/jegUL3EVPmdNnOaBpBacMDz0gjnjX9
lMiZLoRr+1Yt2FPHOmsOWV3CMyqSY2pldNNFd4ncFdaXlqFm6/RZ9O6KuT3b+xXA1npib+6SyUmL
AIl/J9jT3U0SKWGIKwOsTG9aoUjlq+9Q0RAA4TJFzO8a5C5b1JcfeY1IaeEw2uCrlBjoc9oY4BLS
tJFhsGbfO4UpzOiemghLjVsk+TNMAi5E7j7vcDro7tOxqar3qi++YZeuQpDUvyS17tZ4zN3k1qwV
f+myTcnbHucbP2l/9UlM2kUqzUO1zMkG+qZ3G1HkU2utP+cCeGGkcnknVw6Exl8eihWXakD8glFY
6hbIPwYovCbWwhqiRdy9f58k4DmyoU82ni28A5Iy+HN2PG2xui3H9pgXc3+Xrj29NJOoiMFzd34v
jmKSt9aQ1Qcz/20nMBSDvpTbfKFRCZYm4/e2adoiZR7qWVFP024OVkk0bPViiYHMcZm7IeG36MBH
9bAYIE+wOr5MiUfDAZIdc6IVNYI77jUOBykZP1dPE66aCPk2VhbYh3pi7DvPgVUkF4bPACwU3oBy
gQyquHwtgzx0XvuRFvMvXJU4GEvn7NX5Q14iqiYOpQ7rSDjob90JhLj30TrNvvP86LX07TsPMcxM
7wf03rpsbdfuwnmCVd+1LI4WnJklQpPht526baiRXGvmKlh1PxUmK8RNQBvYOK43nV98qcXBL6Ph
mpbPjkACjNsadf7YGaa8dTP6c7SvQ/DK+YFf5djPef2ErSjdYMg/pWMz3QkjeY1KIz379Uzac9Pc
YKOj7gVxuJOzUwA/iDa2IcR9Mi0nCAE0K+WwFebG7vHsCQsdVN5SxdlqJJV3se/TxisPpQX8yjG9
+Th4DIaLJNjLyRq2SknsnNW9MZKWqUQ9PKal2IvWOrFMgAoTp6SUoMna321sTDd8eL+mRtUHVa0M
MwKDmZ1x44kxvXj+D5uZCOo3SnyPqM3boXO+TZZd3Qf1XQlEXbJxhtGJv49xQgFhcz9VjJp8QF7a
MM4Zet/4OZEBecT120El6NMRtX1Q/Z1ofnnD8hQv6qleEPOt7g+hfScSGrQxO4dm4hP12IMGPUGo
bvrV9IV8rK3hG9vl6Bz5JHIzoJyVBAmc4r1lSz+LjNBLY6j2qAfQ7azDk6ziB1pH04FLIfyI3n8u
RyMKndV/iYIyIairmh67Kf1Ks/LYs0faBQtL/JRVr1Oa0PDilDSD7mdJOtZBTwtR7M8OArUAl2z1
YvZlfx/NNSgbzMyDvcQ/4ogdBwj3x3VakDakycgQzMINnKbfa6YEYbx8j1eiPIEZYBDy3gbTfupU
sktA6FDboQqZBse+pYIYfGpD3NEL0ozmUdliYg+Eo8f08P/AlTuN042HpIn2JcqH2sdznETd2YPa
s2+tJQEIktzOoMYcJ/b3fo2tM62Q1yGZ9HdmsR7JWAnrvomRfk53k7VyTjZ3zhl9JbkEUQMRqGfP
aXneTX2bMZZ46oB3BB4tcFfvJpMMc0Zck5bteMg7ku5LGrzPRNVhNeI0coW8bU26oaMPLbe7EiKT
I1iWSxk0P+SEq3zCRTAUblgZxL00dpegGHMfnGmpGC7JlWgvhczfNI2tyqjKE1wZvk1EAf5hr0Uc
IaLfUWUWwIaaoznIhX5ddhetxSebq+Sg0jj03ODnXFs205nKopU4INJIFUSCr3wa1c5IUeYKK+g5
B6V350QPbWHLG9GUT1nGBi9bQOJy6t37wfAez2o7dovYLob/HdDDzyqZkpuMafcuUEw7LVi0QA9u
RvyyzD1qmjs9nDp6S/cZ2+Z900UHP3HFzu6JCLa1i9ypCGoDAMOHN794znuWrHdpQeg64zfQ4A6W
WpYSKyub0AsWa2sLxz3GBWNpu+tChJQQQNa63OV19TwY6Ws94GaShBTTWMx3I6InAmj7nUIjtLVW
nDB5l8gwixjXu3hcdm8VrervySj56W7Yt2IM9ilO6LtC1NMFyRK615JItgkUbT01+yirbgiG72Cr
wzNOmsbUMXFPUxa7p+ylz7N1rxoCRya7uEQcJGEvIMs7pmE9LoqM4SX4luWyO84pefINrNqNsVQH
yxJMbkT6Sdmw7no/RU3r2Y9ZE3VkACuITCYVSD0Spqe84ikzJop7Bx3btA5wb7TtvK2yX7EsTUxa
xhP8YaAolHEPHnq5PSgEmo2K5MX8cS2ke7+mNULK1XtyClaDIF3vJBtCLtrDdpSed5ae9YkoKdvN
s1/tIsuKv2f9fTv8Bm4vHlerDO46EGilDgheET0sGYafwRo43B4rb362Aa0d+4i23ISZ+X4Q5kex
LET9ZsZ9NxDPQsV/Y5gszyMe8Vtgu0eXBCrN3nltXVC32OHRqYIVzLNDa3mg+QhqG4KvLPk5eZhY
BGdTLRt7H9di71XyGMP6R5o4yQNS4HbDlZbiXxUeER7OHu98sOsr5e+k7PKLL8xw+K7W+nfZDpTI
BIrnrf0WOFX5y3aLs1Psh6WtblXiqQ3A/IO3ms2hNbi81G1+WQtzVxsz7iPHY1MUUXpPWNtnH/Ej
l4sCBc3WWFE4jpVPRzolfWOanqqIy08PYSwm9gNPLDqJ1I4/vEVluEWQeNUKbqHR0YZfgixMiftz
XGKm1FzcDENGjAcbB8YbMBWW2Djl9TBeMA8dhsHJbob5R1t23UlQG217Aw6dmwjYvRUyuYK+Xl0N
8a4m+/0yjYRENJPHJ7UY77SM5Xkq1kds5ctunNYPqg0DpNjPfHBxxU16KkTGVYyMS++7p501y0Mm
FYsfKI5HW9c3LukXomvTfT0p7w6tKrHWLHgKfPD9HK0ePYb+0Mi9lblHZmufCkPs3mtNtSW0kJYY
2w/N/t0GvnX2OnmaJJNgXh4eQJk/pd36sI7ZeI/ii6Bpj49TNesH48pbD+zQ14rwkD0ei1m8XxJ+
CwqcDqBDciNqMD2O432oDhHAgPfJFVV858iBtQ/XFVtGlIWZHQpaRbesGhtmbf09gl4+PpNTOmvg
R/OaFteKTgCPGHtnU1hD9WAltE681LD3eeOnR1Lfj0zdGRpbdLXLOSro83Q7wyzf4LHfO1UB04NE
adWrm3w2s2dPnNd0zoGYcYNur7hxPAh6dI0JduFY6NBwUMR2TCWzfCdRz2/LVA3ntmIzDxA7ZXKE
0nr1IvS2HtSb2n3HgsjsNlnth0AA/VXMFVENMInoGqhZMzypvoQElZCZA3SidFTxnQB5TLkM30uX
CO64d9CR6EmnybzKGl3rW9af7QXFM2CSwKfgWgI/48rczTxzVRJf5G6CtHmxiXbcd3Vg7OjUFUMA
WJmmlzZcNA5gpon89W06GVjsCCeyvWx+yKx1a8/9Ao5tvnf9vCJ50Ah1Bvy+oQykiPvC6Mzckj7m
NAwjNgOmB24dw3ZyHRzX5hrtk4UCpaVDJM3pgi5lJWm+OMS41e5iw3/KBHEQ0ToalMkBjTuwaQSv
9qh75nEKUz05rNJNV2cgK1zrFHRRc3e9EZ7ap6mDKdVOT7KWUN3tRBzqmcssPTl0kWg6v8Ot2bjL
WB4EaL1tk9gkAwCzGkRnP8z5YN0k8wShkZarDSIJY10P0MxbT6sDfcQu2AqUZfsQjyRCze65cqmd
5p4JyBIf/bK0QhM9wRKvl17lr3HjEFWRpPGBSTtJryL/6Tuy2RdQ65ntxLhjl4DA0kl9rxhsLjnZ
RM1o3RCCvZnhOJyMVyXRbtRY4EL6zrDldJiTRZJWCGslOeTIVQvYNA/xTOUdT1DjzGBcn+y8x+69
ggEcMu85KNZPH9ydhcvXpqytja0gGBab5lDcqN4/Dy6fj51BwHCL4ixT7yFmj9BafrMP7KJBSpob
R2euf9tZ+strhB82RE3tYZDIvZMuHh0UySmwVvVh5WiqLOcjLwKENgT7bYh0ehCGd9NplWoJ88jP
3DeMPnSX+uB2KNb4WTF4VOTwUhZzZcy/EXQw3SH+slS1t5z4nkkIOzowHuz9WWW48DOG3bdrXG5Z
SGgWYhqpPGvedoU61hYfesduAd4oA7UULysGDT+0Zp1UEz8MDMhwFi8d6KsGeWAJepJV7K6dCNZI
hu4Sr1YY0SxEhU9+eJvQQ6n7VlLU7XICOg9Al/LQGmbeKY4jq1hOjAEZVlMegH1Lsfw8xXBJwiBN
5VGUg7kzlvLN9V9sk9EQNt2bKneY15R0N+irB+rk2CU5y7nFbpseUNAvT2z5o1OvmMaYAQKHNrK2
ddS2T9jE2Ct1J7ot6IwVcTOz5ZynKqAVzziCPfJAfSuW+zUBxqbyx6or2SnNyTlBzncIJAwQe+pG
pqBsel30fv5MCroJUUMJROt5/+ZiTjgKh/phSI17bOYQAR2uu2tB20z47r4iMO9ldJEY+/X6KOcu
3RPAgAqzGqHROB2l2xpciiGNjrrlPdcqBa0ifwULe/uceLFxqsxDCZccsdpyVqX5mpkozdnAY3TS
N9evpCD3pneTFpWjANU/RwxMzbnbZTESluvNVY2BNGFct7mYGUInaIxaWwGDsFApndlxMPBJKwrW
hP0U6rCyB2pBN5q5EA9dH7/edHMTh73hf+OtM/JVfKLnYC5pfZrdQ6L/db0rph3djMF0VFrVlkqE
Q7lXhRKcJq9rQxkZsp5EPXe/VsGOizIpVPoGTSECEOUI9mE2O75lILQnD4Y/b15x6Cxnv1TiXBok
l7VDH6rRXf+8C2z39GeU5/9tlfRt+tlWXfW7/1dd9FXr/Ldo+v8hLbW2Y/6Tbve/WUUZVwEO/Oz/
o/r9H0y6huIj/RfX6J8//5eq2nP/CETgkgjvu7blMxz5L1215/1h4tgEzm7bZCfj2PlbV+3/EZB5
q/XTpg800uWhf+iq/T+ILrctHnSRZVs89A9Z+V8K4/8Vz12//L/ojbGkOELaJrt0h2aR/s3/Gf+9
mGVmJssMxyqwNsxzcIE664XIiRDX28akRyGk2inf30XmlwMauBufB0IbxPrLQrxJd3KfzswxuKRO
08NUHwVt9eaHCY2wTx/+6c/8P8mj/f/p3WrEOiLwQOvO/00dzXbOrX0fmjFsrLOZUIF3RY0vzoIW
KqEe1DdEW+xJUNo43tEoBFdCJJ7r3eLT0jT6DwsbGIaC41oIgHYZI9joNiVVYaIpuDDsnJiXEf7E
Ys8g696zvzraQxmtYWIgeBoEPzBhsFuU9YN+usUlJ1zfx3dk7RTKpvrU36PlcD2KJP1ylRMcJ4aF
AhKPfincTNjrb3z2Sfou/S36KRGzH/Q78Osp1E81OfW584e9qD8lz/6PN9XIcqffk36D1zfcTGHF
+NT1oPHyxiF3b2JG2NHk7iJ2zl1lMCFFpJtaZAjCAuLrboqQ6GH8Z9DcxRgSfQHEH2FC4e5bmlPE
J+mHJb7WuOZH9LfG3KfA/LGP8/t7qe1bkN2akf9a3Fn8tEyDoyiid1hxGOF5jrQqdw3g1IihNqZc
0GKAbhakCOVuKoJb/XS4xYYRHx0TI/0dWTo9Nnw3BLoMIQ8fRy9+Wz6kkWzY2vIeZYiswo6fyEqe
gNe4vi9evDG98B+/qn49PdFgp3YgiKgpx6N+SNrJ9f/noyM+OkXqajNQRvEL8DySOSrjPVS64E95
Yf3i1/txiTVlFuqv9Z8w0l/zWFcVpNCAKHgRvLXFLl+lYIYCA4jBBm0kCwZqYeNpZSgTM8Z2+Xqs
HpT1ErkFthkOB2LsAC24Tr/X/9Tf3Jnzhlyu40IWoaAR30A/k6gUB9Loh6G86PujtaWjEu3U+p7y
Gvp5O1B2WAS2YLqvT2HxddBDuGGOq98Vtg3Gwn/+qM/0qKGrmJFoRN2xifhaPwZtYDPumYJdny3T
CIrU7J9FPoYFP67fgf4xrEBu8IZgktl9dBybJRwDzdYbq5/4PRlE2lvpetsCVUlf31hxvGUcvfs5
zsW2HbKn2Yhegtigs2nX7xkjytxki7HYD1GR4zR31S517A1JqxTC3qVbvNumNXVkJwSXbOslgBNm
hselP5hQVw9TT6PJ8v2XrPxhdTpNMWUskykU0ouYPktJunPCcM1Fkwy4InnITXvfjYyP0mFvT/1j
LuptTYWq3U4wvO+5iMX/fw3FSJT2y//Gj8RCopea/zK//LdF9OVL8xa6r69/NiT99VN/G5JY4eB2
E3liY5F2MRf9g7cg/mDJssk68U2Patr/J0uS+4frm5AYpCUw0JjOPy2d8o8AaE+Azcl3fJs1+f9o
6aRR+m+Lp88q7BIoK0zbFSzI/7YcefAsjWRyylMCu5NBbUuxqG8mafenXrxeC7rKtsjPXYU/sUOq
cGDoKu/6yPXGKJYRL4E5/XXntRz8++HrA9f7ygE+HQmR0cbzSEbQyDAO5uos4jhhxqn//eeXvt2e
rDzo8axELnEUEfF1ZnFGHVuS48hX15shFWhMBygGIS6D+2vhasJB+KusnSI0VvvrvY1+FdpCOqUK
FRYrmsH4o0mxq07GqcEhBEWJdUT62auTlzDAi3reOBCs+/Uy2RgwipZur/CAcK/oEwgtLc2955YX
Bq7NpuiaZYdtl4TOwIKbFP+kdYhhY66/wfJEqJZ5n8a9LcUbptDkDh3h2UlmA1PiStQyNvZtMUh2
uoj16Uc/TDJhCLBM1XYxowHfRwtNH1D4oAdxYD332LkPAkbE0WFvkWpDSt97YTAx/BNl8qOGmIFb
WoWwQEwm6uutF+fpxQDiPufdAd+js5UHHI6gGKdvWTImYaHzy6ZZogQC4l7I78LNX7qpX/duFDB3
zS10AJDuzKKA6p8CRQDvvYVR64R+8OzHJuwukJvb1fR/lGz+6rolHzZSaLhEcLOMhFOZhd5uoTjZ
px0A2Ar/Vji1BfIv0AF9z4RLEIKbPE29esuRYqNhXDcy74gGACSc2aPJ6BcumhfIrdIRJxMi+c3g
TVylHXDjJnvQlDLBT8lpYP7smXSP4hTbm5l3O8sHpQCF/1Z29XyU0vxtlIYWSloBpqP6wc7a5tHK
zg4g5f0CV4NWDEhv4cnQh3zBss+cBBMERBJjfcKi2oYJil9DuxnSnLDXnqiGuQV4MdjzGxZxrtFk
uoSzSQBQGbkf6DWxjizEeM8/SuJMjnWKpM/2WQUjKwUVvG6vJ8r63BEhtFus+YHeRYlTBqw1vRzW
pUR+xj1795EW1Q6TIIwf1AXwuLFoF+2hGyKCEuHZIg4/tAWSVkNMT4FoAfXQqIcFxFyzjJd90dnh
nPTBjh1wdoyhBfu9254ZKoZOO51WF15b6843qeEXu+gxsLITWDsdZ42uoHWerXT8yAcgKctaPfa4
3OjAzBuDWCLJZS2smW2dEhSSJl0eM6obZvpoeb20eyrbCQU4wiuymYHio8JSTBxd/holSCNGTblJ
RImzzYA8Xwhrf2mFXe5Tw7yI9dhI+SsFngEgrYDxVokbsyfSsZPU8nM6LnR2qg+ODtSew5RSk7hY
U+Iq2ZWNlo+BCtMWBY5iRhbtj5EMjItEZK/NRibQlCgr5cUUUC36BR18zwpdVTNdwhXouUWDxfIJ
qIfcl67BUZvYjKprD67GuHIAPVaMu+As/uhANG5akqz2i35jTNfBZiAd3BGk0p0KnJ2m+555UR2a
Yco+mQA0Ck5a8qXJJDmI6GzZ4XQLxOdrANhwhNeDpL+NENFZ6DbarPuec5gdIdl025h0jH7VDhWQ
OVHAQLRj/lgHt2zV+Hio8MZ+3gROeVCCnlUSBHR9rVkdghZRiTeZvxpif4r2RxYPpFbVtqKPQ7dN
cmokSUEBWd67+kWqBl/COBmHxGMyFYlbYRK7bs+t8zAI+QvbxAbERTikM6mgqDeXXC5bbA7xqQue
ozmIXzswdPyBMLOvkANajjHaHi4KsgXBmkWgEvHZy2FUHljdEkcJE5FpFJ9Wxr8KEf+MjW1LH2I7
Z+ku0sl+RT7uouRpiUHeWglXTi0jqR2IZD0pNF3N0ZggTWyidBtI99WeKSRn1G3kF8T4u/3S2sUI
DvyYXYBR6oFDifppnZqT2+OGXyJUemkzRRdC3sdywngxLVg3Jv+L2AisJ+6SH9muxVugHsuYvedu
eaojViq/LX446IiKpt+aBkRo9IInmJ7kRdW//aoENBONR6M1B6ZC+ctcMIyYjbY9lBn0aZUnDFiT
gkRXsjUzA2GayXVz+FU38XqMVvs1gFS+mzPT2IBfKXdVSfOYo3okXY/dDkjeOF9OnveksA+0RjRs
fdMEquGQzWf5Bka8pScEwSzGm1V9rDVT7czunUuktoVrvY9j8263yqZpPXS7hpk5OsYEdYYqP/BM
/JyXsAZ2g7FvvgfCMSC5Ds4qaRAqQR0mfR1dTUaarhW9tZWYTn4ysMokGO0KqC7s4beyLxmJI5A/
GkzTEdMmx8mRSE/Z9D4A2SVT06GuF1a0Lzw9xKR9i06npU916UxOSXt2QbQk6nGZFSljr20xxhDi
+ePVK7KYyV7QBs4z0BrmDMDxjjTKMJ5SWK92e18mkPLQq740BWvRak3RIRdFBwKOi8ZE2noMy72Y
7JwhGEpVsAck4nynywaFcrmtBypxf1kOeMa++0KSwYuphQ2Trl/K32XgGtvAaYl9SRrmFiwqcbfc
L9n60rpdH2auWm5QOKD4aRiwmbZ8irEXKGN1LoyWL1yn71LGCCEy4lcyO93DItw7Q4V42uaD0Yn7
lGQeBnKkSNoV50SnA1HBfkBXcI4gUzM8ulaoy5dztTDij4uLMsUd+pxnzpwfQjciYW3MhzZLzgH1
zJ83GYVE1il/71lPtYO2SmaIURKsPnJ0Zq4DVbdTWsfS4P6jdUjMpL6xE+u9YElHBezfzkPpYRPm
oo7K9TGpa468JHgfkwIvXVYd59ixcUeKmWudRF2bFs4LKVi4PKPlTfgj5gpJnKYP1p5AU8S8RGP9
xMyE1VtSfY2ZQTYr8NMnkbGlXMhnipUbn6CxHBsfs7xXNWEU/Irg+UK6IOAnDUxU7pPvo0Mpj5Nh
fHDNx/JnNGTUjE4Yg7nCyC1tIDEBSi0XQQM2H5JmG7/aykVxmC6MjdPloJzusUwJdiqM/NRvWuHQ
ihX6+q1Q8m5aC6E7gLAmbLr2CRstBXSmkyWKcaSrnMJAmWyq6sx+cpWDZsxl/tRKANaCFAPwhgtt
KDzkxRXtbHDmHVxnuk9Ft/Ps3IT+Q2NWlOWLrUyXYXB6i41/Pnu2NcJQUefYTRxg0sn9jD3zvEir
3ZpLj1dN5daxaohdQ/x1lkPehFbuP5Vdv57s9HlJXmPEUDsxMCi4vh036PUVNjl5ZPuGOMAb3Bkw
clESn1XLTN61rHO5AGIpDJOaMLBoZ/f1iwoyftuFSjocZuN2DTIH3Aqm+6iSm0pX7HGNc0ksRbY3
lfnVoPXZZwVZ6I0LitNr1M5tzIjEKVjCPcIsOgydt0P8W7Mw4IVPbAurffQuu+ibWimWOzj2O04S
YftPhOW0xykRr7aF2bOnUaHNn9PVBqoNoZm2hipz2K8j2T89rlH/ah/VRtLkainV5tJKYDP18JsW
2ni64kCFCYBchzpKW1MdPKrN+Fwo/2uiR4V0v7orlWkcMBwBGbe/zbhcsS++pNr2OiJBPGOfY7qG
JzbQ5thV22QDbZgloQq9KR5aqc20iAle1wBndB/LbVwEP6gDkzDAgUuYFxhWPLk53txRm3Txc0dX
065IfiNmu8A+sM+1eKm1vTfW3XWpNxGoaMPE7cCX+9iB8ZthDK6EhxO1ajYcRsyYiXvVNmJR49wv
CQkztMXYwWvsaNOxoe3HoKPB7IzEYtRlt5yK4KnVZuVa30zxZ+75y2lFzBNaOJuh7OBxFtrunOB7
ZvZcbQ1thfa1KZp54llqmzQulTcqCrRxOKg9nNRIWGjeaHN1q23W8Vx+a7Tx2rUZNeOURfP5PGpr
dqVN2gYiyEXbtpcBGTA27g4/N9XDK3m5KadVd3FwfAfa+k1rUEzJcrZcxN9ZwExuSDCKDzjGU20d
77SJvMTssamZSJ3JoPVOhHql2nIOCg9emz6p5VQ8WtqYjjsE8rY+Cq0W6gPGPxTouUefMobQ4I3v
Hvnfp6gGZFdo43s84IBngnxQ2hRvant8XGinvK9N8z1/ImJKKPiW1D+2OOsLbbFnZ3UL9j09oy/V
Fvyp5+k8O36ptD2/10Z95oiwc1Zd8jFGibSdP0i8VzBLIOm01X/Wpn+nubgaAtCU2/JKBRjgA/TD
ok5xpH2ZkACgVVEvaCrC9TBfNGKAC0+2D9w3D/YA+K1qOy71jbIICrFtGk54E3KkCo4GF6QaYaA0
zKDVWAOQzmS7TDeNBh4k8r3QAARLoxAa/3ehh0jXG3HlJUSQE1B1cIzqvauMq79uEI28jhq5MGn4
wvX+5gpk0HwGW99EGtdAWt5wQ/zstUjfr7ZJ5Ca/BuZE5AAa+GBAfnA0AoLJJNJijYUQq9PvipLk
69SVwzlfiTTfZG51nGhJuIVkmJVjzSTOBtzE95SL0TlahTynTQGQQn+VTS6OftxpoFhxlGVO1+7j
EjVwiaKRmgTARa9RFx1SEgKB2FbK5iEo4+Qg3MY7ro2783Qewagf+/vmel+uCEaMDRyWgf6WRmM2
XKWeStP1wnmpMkghj5bGdCDSXT4lzRUsK0A8SFdnAa0ge9B1jg9o11iZNfajZ167KTUYRLa+vwfl
/gMvXs/aEKBY0OgQOFZf9bGGJ1IP9AqKzE8gWbSE7Xi+/8hWrDnTgqr/vIn0KmkmVLuqAQF/vRFq
JN92IAyzcwsuGxVlLCE85+uNsT42toFOWS9rf99N87Z2OIf+zidYh/ql7GWwz/yh2S3QViKNXTEj
a0I/wkGlNJRl5RhFVledVg1sAXYIu2XQGJd6JjBicfMwKEd08Qaz9CDkGiBYXbAc2wlD+etNYYgP
ASnG0ciYHnZMoyEyMTSZtEU4ovEyVesAD7D6mhQv6zxTlB46lR+u2tqEI28rzbjc2ZmJ/lB5aErV
K/LD+G0un3AplkPv6uoLSIZnpj/liOegy2n4R2v0mJSt91zXlAbC39ZJzakOCu4hClKuq0n+q2+N
QxSM/jnF5sicYa2Q/6ll72ZZhWRlHF+GxL44XozDTbIxmC1sn631vgpMy1kwvJWdgujL/2plf+9q
ZaH1ieDjk09yyQQRh2WcbSfFZHnwxXyCkvmF6/UlEUVwdAaxhDM+yGRie4YiAH5emp7Qf/yMisL8
LJvqTFPg+2IV9lObg9NxVIlMILaS8+TjS/Ti+Q6R7y8R+FhwVraWVS81mEshjaiCk9Nb3u0oemip
xQKB2J/It6k/TLLGL/X9nBfyiR0IMOiqmMI2DXYy4YpYLWt9UhY737gmmpQmOhFOMfXEQhxx2E7e
cGB3u2sbzKIZmoGbKZqjm1iqJ2f6iYY/e7ckMTGid/dqtl/cwP3pf/9P9s5jSW5ly7K/0tbjxjU4
NAY1CS0yIpMpqCYwMklCa42v7+Wetxh8fOz3rAY1KesJDIEQmRFQ7ufsvXYGbejKXRFNbWeL58jW
VmQEGzTvgYBXUTHfddnS7lAUoV4ncoO805T2QItPocnNjY+0cz9E06mCOL7BGjHvXfNHExF64NgJ
IWoMR5iAeBpGhOAZeTujWB1mReJa06Vu23lrdg4uDm/8mmlxe28X7YdIoo8iIW+4EocEtBFQmUQk
qZuwxojyRD5nfgj1dheYAO7wC2I7kpf/VDXPZRu9pJ+uNjEWmk8Ptey5q8UsW/CJbMZnxqJvkCA2
p0HWbzu50EqPeACbk89H+Q0NaV1K1k4m9BKmWfiSyit3I4UAoQlmoxxQC8jFbDQPzOrHt0042ym6
Vobz0kl5geEiOVALXa55qBBKKUeAecutPnpopVBBPQ8ngB6h0jEQwwJOW4obwGYyuHYkgCKTCgi1
MNBDkD5A1UBHIoFlD7WETQXhpAY9gRRTqDWg7sDeUFqomU7JtAbXithP2LIOEweKI8Q3UXvRvorz
Yz44Ppl6lX82wpbYW2QdoU9ZJRAG5Za5QGODNXU1TBgqtM7v8Q8wo6z7PSdMsXKCiOuH9oBgjnC/
AJjcQr1gZU3O92GexHm2vLPnJYLy3wJkZIQGUj5GMPwiMQ4nPr1HxJ0+OwtmhwVowSo2UOiQLIzl
t6zvsSJwNaotfJu1/RAaJI4PoGzW9jwGF47WagNOiUtkiSBpCwdxC1wsuvc6ZI7FsIdUcQ7RrSFd
gaXTBCigK3mpCR96033ABJoCvADZVxvG0U3cR7TUPyhqAeXRTuk07UjebbbZQqT0XA0vaZIfmLOh
YPR6ZIg2NYOGXbBqtJnm61wYwDTFvGuSlyw2v5PKiVMzxl81htEX5vH3fTiR8QfSNmqBODV+sjYo
LnJ5HHAwc4t2W4Sn7KVUmDjI0NRRXURTZwfTyuqRqcF841ruzcWmosu1dhfcjW6b0qMz434Hex6C
AwGHaFr7xf1apP6x87O7vJ5HWhp8fX/5YI/uCdoicUXpfQ1BgS8g7E3VRjXEoE1FkVfSyBjcpA7v
7uU1bEFFMGM0dPvlaRIqMLiCahhTvW7pWma1SYeQCI81JnVxL518uYHijIy+O1BvknDKpdwhvZV2
Bg1gv7441EozLfk+6dR0ZSrFRD8A02b+OR591I0EDKz0LNss3QIhUjvjKjTp5OJgtJqnbR3Qf6nE
x6Gl7CuHscX4Ba81WkpDbx/zJf4YMip6pLkO2qJOqJ53OQVnhoNxFj4xEUiwLczoIcI4emoX1HFW
wB1vsW1S5fJn4NUXlzHxQCrAZZI7up6t+g4ixUTUIzRm49WtvWXndu8LP3NWWe6+0Pp5bxM7sI16
/Idul11Gl1KI7wQpA7/qWoce8rJRy7lloPGOAvfYRsI4FIG4ZAl3swIWzbrXd14zfeiT2CU+bH72
PLKNkaJvKq5Z3NWau3og+2FGO5+iyqSYD9emJzsXBjPaK9t5NAwaAjHc/y1Ij+0iiC6jFNe2NIaz
vGpOeQtENM+CdykM0lnrV4vRAAaja6IH47CZHUQJs1ZTCBjtrWanw1qHbG2FtHpy3/QBz37X/O6b
aURXoyjJVtTKjIHxpxC5VR8GxzkciALCAqozPAB9K+PlbJfisQNHuB3vSKQx1oj9pGWGDI1mqfmx
dC4qgJO05rPdWD+m14Iu4SoLiwvsSPsuD6MPRfLKTBWIsE0YfZdydHcS5QfJEvnGHJtE2BDAu7XA
zqCOfG4tDhB3eaqh8zFfMjdYlVDBxp9JqeFMGyVo1PmYiBF92WzuunYmwS8NScHLnFMFBFiXAsNh
pCSAGrPg1mWKDVqRhIx0jwyITWN8LOEUoRowX6zO+CqZGQhidSSfS/m+yCmVix7DRiyic9OTUwqJ
iqEy1cRiFs+YYmtIQiS+wy7qrecg9ptD4A53eZk+4yyy1n4CKBNSKZ4+39tFCR4Zg9j0EFnBUNkO
FSkMqSadk7WoH10KIyOjnpYoip2Dh3wVc8OyaA/F1WFBpLfxXO2RcLPuKbIIIpn9T0Va4WUWkb/v
uKS3kXM1gvhHmFgy3iJEElyhGPGANmSi4G4EYmGVhC25RR6poST1IS6Yo1Ob0VNALq4BD6Bu7M+A
IByzBFdSgm8YhY8WfYAmkcXaV5gAezsINpVow10SV2RwTsLaeg1huO6wZ/zxysm+iRqd3VhMDmUF
g8k1gBLXuMejgc3VWdXAK5ifrZymKvelTrOiDcV7N+tiCK/eEf73XUh2oxVPsoCXlhsLiFzqL90e
uQNjmvvW8LaY/vF5m+g7nOayMLvjh0if6sr8AX/uQGeN/98dP40uwosg8vtjXmeX6BnZOVfDs2MX
dIDIs1q5Ph8xRFV9CTQwcFr2WYcrgXKh+0ATwV7XpnEPA1Y/JqV2riEXrqwFgoyJnCrLuvspirCX
AW5aI/93d8sWKIj0ShjahrO+aSJn3bmFSew1IPm6LndD5r92Qckvs1TOJUxAp8kTqqVGFGhNBQ5z
Bb6J6YBNeHjKfaJ1KPUW3C9XthEKzPvMQee+ZQ6ku1vP8TZjEfRbpuUchbhCMpLoy/a1LotmZ2Ga
JNfexS/+jF6ddlCGIFwOEkMM8KTypaRjHbnWbJYpR65Pj8h3wy1hPHtRSO5mAWtLS2TJiHDIfEyQ
Quv3mZF8ocNW76DIIOxwuZZZWvKEI8ZB5JU+DpCUVvpEw67glN50yyxjTrFSpQU4eaedni23POU5
GX9ejRuB7INHN6r0TY7Kj7Mr4qLqeiWAmlWMHHqhb3QKG3eHjwxR08y4Ume4Xk/5gdHvxxo3GmNB
J1nVg7jENDjHrPhivSZ2Zl6NavikSRJIY5fW0a6Jlx9dZ4skgdzrogUhDPwHr0L7g2sMwWc6xrJi
Gs5dSHdh4pqxFwOV12jpt17ufy0pUUE0hXc6NlR7vCu9XOlNpXRYDlYJAbpDurx/Q4PKga5ac+Uw
ODGSvx/ett1ehwEC5QzTMVgiRSugi5BVVnRmmNEwZTWGLEaJxI5rzCSBJKfJcDvubOXJlJl2v7we
yTH97zx7qdTb1Wt+WX37OPmZpSwmOAanh5Af4Zn9vVgEuhv1B+VCvff28O2fuP29Xz5avej28re/
N4+YhUKxcKkOkpEkaP7KG8JRfviIiZCxl9wonAhu06L3aB2NF30x470b6gUkbTz2GTyUnoTUfV16
5aFgdL2tEufVmdPDMHyI65K7IfSXaI7Kq+tCmwVylmCG/BxlXKYj7HGe0dsHzVioWMlZiT8StfBP
q0WdtyeM0Ma26/vPCleoaK5qkXgOihC1iurAF1u1Ghk+XH612uJhOOUo14PBOpb5+ffn1ee5BRXr
t0/J5F9TL1ILx0j+85PeNsJpXpH5wchZYhjk8aMWt3/r7bNuj//0mj9ts/CkHt0WSSEFdLud69NI
qXHlWrO5UQ8jeZy2P59Va2qbelY9VAv1AbeHf3rvnz4qB9LEuI190cjmCI026kr0DUK+LQe4fPzH
jWbVMOe4PY+WvT7Ftzepx+ppp2b203vHUbYOmp5Dmn41q0Hpzn+vqqfUwo43lMjgFcuPu326Wrtt
wwlrrpS06v8ruf+dCk1YUiL8/1ahPTF2i/7X5kv6W/APZCP5xr+FaD4oa8QXjo0cW+rQpM7rbyGa
0K2/dAcpkGX7+CYdqTb7m41t2X/5lqV7iM0M4QICsn5quC2DJCHbcFzH9P/rbGxhulKl/Qs1WvfR
uRm6LgRqNEPHGc/zr18egdq3//G/xf/x9bbogqDWzgkaSGhAQbUtPK+n/cacd2rTYxvCdtfa9iPU
G3rSc3BKpvbjkmsPdJHp09b6vOY2Q8OSmqkxMNgUB2anKBGYBIfjQ0ib1o2XTUDJIWg8pgB6sEL3
utDszPDz4s+DHkQmgc99tPcjTIn5I7ifj0QE7UPQZPCbims0Ffu69h6EyfRWLxf7aCLwDJw+oGji
f9IbXEh+SYtqAXgxvTKgZKJooYzI5zN8/ZMXwG9Jizs7FVy9I/eSoh5d60b6WHbxVzPBZ0hRtdIY
9DGnS+GBr4w6drcVgQ7rzqZNl2TbzJjsO0FabhuTv5aPBWin4keUZXvgYOe43BUVcIe2f+jpUCDn
bY/DBIwjAGoV8eI4Y5jTWdZLP1qbsU/fay5j38LkO9uBi7K2fbeUobSD18QPhsbrwoh17saa9pbx
WGcpJR37qRsRVJjY05Ht+Buv0T539vBc1cWXbkPXM9+0dBtE0jRrbFyMZcplq03NC7rHboNTvltE
vLL7Ab5DTFEydC6aiyhQTO+pK1+GEsSQNuYXO+frpvwKrYYYShTDQ5Vp5bqiLAjoMjqkxKAm1WNX
TAdvQbYh+hRZgw1Kawy4/hnxF0bOhL7NhMFir/5WZg8gl+/tsH+iB7Zz+Ixd2lf1qkcUtBkNnale
BWJwgKudaBrJyWiRY3v62uTpnSZhz3WWxSjRHrP4sXJe9cm5jFU2njp+hLmidDrTa04QhGz9r16K
6q5qCLHog2fwQQ8R+5oZR0kQzXC0GTcT4la7RwRbWHLTZNuImaZnFr305B0doqa7AJeqzpU7PFMk
JCE66w9isdMdYT/8ejjMW3Ym45qUQzkRGCYneCgmRODQS+8YByc70awra3rXRkV2wPxwRUdX4XEM
GE8Pxcfcqz6S8zivCv09RKAPFYGM63Sg6GW4uJWK4nUeLrpfXKTS3kvpmVCbNkCRu+gSqRJ15VM5
Oo9L7h1LYv9Wc8U9JNQ3dATQu4fBg0N0ilFcXY1EK9gjj9SrKIqUB5sW8co2Ud7r3QIsCODCNIq1
2Znp5bZondhC4MJXzL3QR9mdFpzQ4/zR96AoCbENvO57T02AhM1CEHxRxwj885cK+5KPQ3TbIeAW
i/WpJjMGXiClw4KsceoKBUgt813G8JO6qgaXVTe/1UOTbIoZnEoTHWGuF7tGdi8UpH2UnQ21dtum
wbZCRZ/JIZla9DIxV621ck1ejLcwJz/+/aQcv6GIZyDaW7d1bSGlPO+pZ74998vHEfG+siq921QG
Patp7ARqPYzS8lHa8DNtRZzMG9Moyb6ZYHCt6pwJSGF3oGxa2OheH7+6Og3Nqtfr5tCGKD5n9DZA
2tHjBf4hSko4Sn7pdAC3S3iHCxHCam00qTDMqdjdNqntqACu8RS7u9vrY/km9bKZe8lmsSlJaSXa
CrSY1akyF2aprrFvYqmIUNsokZHFLV+iFkUY2Ee8ALctt1fFrlQWUDHGyGqJk3rn2yd16vPUhiFO
HqncNpSROLrtoXxqezugDhxbz2NOHW0m1j1NvkB8cDMIv9gkzU9j+RIscgZXxx6DZbd+EFhsV2M3
WWc6Lvu+7hL86OUzeUTNpTcig+pxcVWF6R4qx6qhCnvEK1gMBgj5EExQNDwiEgHvn9JM0KodntKV
PdXJdckDi2Lf8JzHGoitoYSy5BJNZSyZd2pcoz4YYfnSIs+i3avfaYhnoBgSr5jFiGOj7twvHyeB
hNWbW+gqy0dMeFgQtU+L6emrBWocJe6kuxIzekwNnZLv0n6pW4GFqDDbAxqdrxa9oFXHlO4QtYP3
gnUDvZebHjDUO1tUV/lR88JPzJS/Q2RuHx09wEcOvMT0BqK2uv55wY5xWsrioQ8mbeVMXfnBmdJt
PkePeRIF2BqdBiCmk0D60T+itFj2aVh7J3rvp6AVaLi+9dXUXI3oXcPRtcNCQ3FvruncFjNqxYL+
H9DNdOMivKPsPK6GMA+P1lRHe8cIEGtyniVyKhQ1LWBq9dgbGB0P/hGZj54fhjYumIWxWOLgfhhc
GhRxkJ8mpRTvINEuW8/qzVU12AGniGxbuO4gjllycibsw/DTUdosACI3tmz4Kw2AWgRSJ/omc7k9
nivd2Ff9vI8m8pHQkKPxUYuOCzCtD47Q5uTIWcOE78zRNCSCavQOWZt8bTmOl2tq2+2hu1TvtQIE
lmqfmEVR0S3g7o6ybgRtY8AiZGq/QhYLb0Q+a1Vw/GIDgGTexUSHO6KltDHHx0x2cdXCFkiN12r1
ratr2h8cZ/BA8aCusRkVGNZQHFUPfZGN9FtLXT1EnIpRLHQHkO1ybjdJaczbqmpdqcfaaMFhT/F7
hQslDYeuqJTfc0TyM2T4gKmQzO58GBfvTZFUziN+7WSw12q/LmqWHsldbFe5s68dH8spez1Klg2/
cHUYpLjhtpdJF4C2JxdqTT2Rzel3e9bLrZ9P+Ulpj9RCHQi3h2oNjDvpHRXRv2q/q/6WWhBRUpzU
NjiPjF6Cxgl3uVO/qH1viYVQdLVKuZPVUGs/4qKzqXHo1VGPv7ZhBVdJDyxMvEUJwZZfVMks1KJz
sRT0Msr2tk393mHSir09dQfVCbwt3uQ4clr727bF+USYXnf0UBwgjpPTUHW4qbVUwtzSAO6HOspu
i9sxqLapI8/NrKPOibUfNB1bcZh592mBq4jEGpjWP5txtjaAsFSP4exVXJ/q76Msq7ztu7dzVBVf
1GqMD/lgSHbHzx3nwj6AKvfzTL3tQyoFjODd/qD2zaDO2bcz923dTqpXNwG6pXbMbRepPfbbNrfw
B3gOxDfezlZHGkwcte/U2ayeMbQowOynvxd4qf4+eZuWX0A9BqHKeRcPLhhRqQdWsT3qlFGnklKl
qbXbNhEKQMEGBouQUksbmIyjAYLS4tqTqECog5QPqefeXiC3lSEBoSjSScTRuR7CJEN39nPtt21a
AxFKY+y+sjwPIVDMzAFdFQQUCoPNGVrO/tZcVWuFHxF54jefVStVyEvGbY/mFmC7tz1aEbh1aBNt
pU5BdUqWbUSEWBgKrpR26tE0HMJDIzxERG/X2asPn+ztlDSlqnFckmCtTkmnRTRPzlm0VbvYyUeG
fOpNFZKdIoEhrXY0VWWEE+psVYvA454vKYYcvH3KDER1nW2Ld98a0L563HqOBuYMEc5cTBT83vaw
3M2VFG/pamM+dNo+JQ1c/3l5tqVCUz1Ua2qhrttqWwC9KihqVP4/RTCQZCmnqCvn2yqf/6nwwyhZ
py1MQnmTyaXMkTJbmR889RUmhMp8MfWcETYLqmJeMQnGRwe1qp5iHPb3e9XD0CAjc2042tehQjL5
NehSmCHyKw2SpqzWbos/bSMFgSHm7TXIzvhp/vQRE3OVLRlxP9THZOp9CHTPNmCR/S9v+9N7f9uG
eNnZLC0K3Vj+r+pZiudf3BFMsnpUTt3aactqIxo4mWgkFiwPSIGskBuQWqBxrk+3bWMiM7IMXduB
x3P305idc7Lz9qYj94V6RzjHrKq3qDf/6WPUE7+8B/n81k7Mu0J++agxP4iI7oh61dvHvb12qCYK
bBi1z8Ikq0Y9rxaO/H/fnh0WDFNYRQ9YuLhMtCO3/0roOlaeCDFg61QzIH0aCwd4tR1SY7elBofI
xyiK/Q3MMKmbO+YLrjpdKchgerrV0n6p9oVB/rFBcr4NlAQj6oIdXmt6o5jbggq9Fym0QXE3a5T9
ucgUp+7nQj301JVXbUz8XHC5oNH3e7laPX6rR3tz944Img5vef8tt6pmy//NeSMXrrwjqIfEn3JH
SIoXlK05+FKX9pOUdQxAmfnZgpP6LmrTrWAYJsLZD3m273xwKwdVF1XlT6TSQET9CvO6vN2FsgD9
VkJWtVs9ydJ1PxUzMRwx1763VCc5FlFrbZdHQF42ikVhZ/one1ysLWo5LsQ/PYvCHjZW3KLmkJde
ZUxUa41jrRtITweVSxRLqWc6GhyCYGapncrHo0XPcTbASna2Xh5ieX1wpUguN2yLq2TwsRuWcaFL
z2BRmSnf1nQ7hEuyGnNzAekkR0Oe7HaoNVoiRK4s/QVCXWRsjQtxAZxA8ourhQPOWuaG4rmXgwri
GvjeYNO7E4EQQsf8jbbY64OcnAimcWOErJIKIALmEaugMlXOWvhQ2+W0UweOL12U0Ni5nqpVdKjc
kK3grsaBAf7Hzk869SwS7eVqL2/UhaHP+6JPDreehFpjH3FfuG2EI6Nt+qaGy/eTXaLWci9x90vr
7m7bFdMEA1dIyH1AicSywdkT4KI+TbVG1NptEcpxYSfaD+DvvK36IJyh3LvUqjPl/PAWLmuzGexD
ZzEZOwdD2BM1g5VBjsHVQtXhIzvamAkiYJ18MZwb8lmtBIvqoRx96zJJAbTn5zQg1GNb9SKizgSg
X5lfjME4FzDOGZPLg08tYmqEOjbJ8AfFvnprUObkow2fXJo6PgINmE4opqaTrlv0S2+P8xDeUVqB
p2jgYyZJN5LWhGsC5X2En1BtjaFHbT27eC2khFVFnoUBuWfq4T9tSyCE+SPpSuPdgFzhvh7y8doH
kKFaY8u4hkLREK/8lPDVBT3CGozvEwzIhLZZ4O4iw3HWHvysvQvSbVuhv9zN+oLASPeWB5E/znrh
HiwfAVJVP1Xt4p2TqXxerEBmE9vhqjOdT4aAcDbSP2zKRX/oe1HeZSFqU+/CcDtBg6Gb5wnrrEhc
TogwIlhjJiJIALr1IIRRzX3vxVZ6TAeJgBhwM+FXPdGcNleDjvwcVPUK909waIIFUcccH+rW7c7V
ONwNJs7+ESeMVo72DsYAFExHu/Qu04+5TeqD40bhWhtNuONTaxI/nF3Ro2hbzW+LvTVzRDu10yMC
6g9+iNVJ0q2uxKjdJXGvUQqeP4wmaX2jO85rLATmSmhTuTNsXRyRdN9T2arPOKjqs1rr0/p7a8K1
ssn/RhikBrnIulMQfZuQOud6qcS8rvtmWBc2umPQUUBsg8Ba25kVX2XKy0owG9/lyXqRYHbdtMoD
PrHwUDTNdRncey5n4zOxBt5uNkAuCEJdgV/oI7jNMb9PZ3JGUK1TBglbhDh6vW7cCWQ5MmrDK4iP
Ada3MS2DVO4yLrHgeBezaIqdWwvJDUFZkKwzSoXv7Ep7znyz23tuvMV9ad/nZv9KAx/zlwEaDaZn
j3xyZfUsgi6SDHp/awXDt1IgjaWf5C1jtSHw/pnM+ekSYO85WPb8MulGtK2ToltNUtZMGIC3BT30
ubSmBlIIOUcNlfU50b86LUXcYvhWhQG8sEWnwu8flilGF+L0l6K1uhWUNvShxFndLVnyWDui2Zt1
1O2C1sQAa0/6O8wjq2YsEFrp2ABzHEM7jzvFmnSe1dCFBgQ18GoUwdcEbNh7mxwDSzN6VO54PEod
7QziheUunCGhOAz9kU7m47EiOmydg5IhxuTbkMGrhVrKEPZuQfJF/gtQFoZ9KIsKd9VGiDjcvLyY
ppZQauIPV1JWl80iuhKZNTOWJVMDmq+36QhbX8Ve/b2z5XjTjDqcf/wjHrdaIti52Uudw4TSlQpE
Tvpi1x3CQkgCp08ucGZsglhszbqF1MQBui5ICQ902XR1UlKhuoOeVfkRnODXaqJZUgqz++9Jq/0f
x2Gy+YX/VfNu/SWLf5RN8Y/0pbd3/d25E8L6i9qMcG3fUQwJGmP/2bkzrL8s2EfAINASGkB8b507
4y9dSLaD0A3XMw3d/Nm5M42/bNOEyORhyjOBN4n/EkLiN4CEzr8lDIELmboklwhL8o5+6dt1iwm/
r++na8FFcSswK1UUUO8GHY8hnq/hhVO4OPZW7G3qWDoLGzRSoourfRz0T0NQ5s+5nr2i7b8bJj9C
4VzggIzg7mwS2yjuc93XToE1f0YwioO5wV4y+RaJCNULzr7pvkjm6d7vPGf3y474A6nJprf5Dw1J
+XuTWknb09Itz3Dgc/z6xWjWVakf9cM1NMx8P0rName9LlZjHyKGLXel60ZQmglXL3DZgrdpvbtm
nMS1iqzvFD8rAhSG+9KpposhyL0xe/KvPJoSlyattvrY9A9uTFPPt0YKehMCQhICsguRW9+GdIwP
OraC0u3FM1cJ7HyIoiGpVxiivALgtl786KAbnxvHM8AodVutYMaBdTU5m/2YnNOuJcHTbd09Rfxw
66BfPZvR+BBomrdpg8F86QkNQb1kRedoS5wDvhZYBk/MrUykvhjGwrCJ/81v6sgm7q9NXvmb0jL2
fCJCXd37PQIZ4GLkOf7cXcNl7nZDH9GmGax+Cz0hfIZssbarBSoeQ4mzGQMzKqrkM5bIb54VtnsA
G8a57apdRk4Vxd3ePHRl129xgxhI5PYNbvQnsgvTRxHCgZB8UIAnNYk7sEXp9JyGzKGmXA3FGYrk
NrQ8EgxGZLJFrI/PadmESEiSpymLCsStaRjvM2CnK9fIy6s1iWhf20Gz4aQTjCy87J4S8gbnZJds
YDeFq9kYxbPJ3JLAgAcvcvL3M8FmVI7oddpVdElFeT+TJuUiYV7H89IdIsN+TGNvIVeyy98b3bW2
+/rONDPCHZzxdFsM0uw5z0n8hvZ5S+j+wzEu/vnkdS1TdznKHc5h05DnwC8nL4jdcASX314L+2sa
LuXZo63ET5dohybqYX+DpjgPlu1cpsGK92kTwQMpEFFH565uEiaA9rXvLP0u7goMWtre7zZ+zdjt
X5+LKBD+4bBxER9QUmIMwTWGxW/aAFufQqtqw+KqG1qLitu+FE5ub5HZEmA1O/6/+XMqofrXw1T+
PV+n0ALxjsBDieb59WepOP4XiJnllYQXEd1r+FU7eqSaZpDy1AjrOnc0Iqm0+081JxR8uXZDWll5
9nUK/70FtO0R1kT4vjPx5yCG4XIG5peWNpJNUnsjMDIBST37EmXetqUicSkXymGVIRvdeuBc/s3v
J//hf/xCnGuGbVimJdFzv38hlB1xFBZ5DFzY/OxmUXR2Iw7+yRMNl6uwXodkJVC8tgfoUpV2Z3Il
OjdLb5AFWj/GsUFaqgxDFbyJoc5+bCvxoBbobb+LApq3GXMKzmJJN6O+hOdpIXywjRr4oQ1XdsG3
c4sFKFyPmyaoR6RjDY31fBDUxU36ejHRHm3jZleSzWsgYYn7wc9LJN7RCQpOdBVJ7wqil7x+k3fr
0F9aLgEV0a4VLYTATqeLNmYgU319Sz1oAnlZETzc9j+6Vo+uWsPgCFuHtaFeL+48Tw4eceUfQifD
oVUWIxLUrrj+69/d5gb8++9O6DyhYQB84ZJb8vz75fxiGm0Xth1ol5mGRzDRONfs8Z1nNx+ZpnPh
HUDGjY0Htjqav6XCS76bwLuhwY5f6tTFcpQCQ0fkrh/TURv22KiCx2SGDBfL1+JUmUxt/tb36dVK
zeOEqPNzUgIPy705uk+jeX6gp0wt1c64EhWO9cUSzJv86hH/PaGLDflL87C4a6OeH5KK6eKSLv2G
0ioZM4V4Go3UYkZRWwfG48N6qfXioNm4yQprsg4Ui7d0tMbDhO9la6HAvoZ2txqC5tOQTtU9iLQG
UcG7xminD15rd0BDtv/6BzZ8958ObdMyuSKAxPKFxV2Fgc6vP7HTeLFO2CzOhhzSRy0ycfahq531
dtKRQcRiny2Od1BPqMXkBYG21uRrGk2bsez/fI8ItNdqqZpfNv3yEttNmLCqD799GjFVZA64M6Ep
6nPV00EGORxeOH/i7ZXMP0mcjD1rw5GCo0P+RQ340VHDP//LG9UTb39S/YMRAQo7JFrv37aZ6j+4
/XFA7OyMwO11XBUd87Y/fKfbq//+XPGN8sl8evsffv6Lv/yz8p97+5/Ua97+aF/l91iZRDP0e7vz
9DO6gb+/XYDDVHv75dUzajGrn1+tWpyyaX2NuMejDhZkz7ThnWYG51gYmA+hLLb9ZRBc+gZ/MmFh
VMGuG3rcz4xj3w/28mPJunQ3dy+zNv4YSksckXzcgVD+oU8dGPs5fu4A7+O2RkifTl+rXAcsJKVF
I/DM9TSde1+vXoLevSak8RKx4IR7KDMfjJjhamkvl6LXsYGKcN8X+ZkbPjAsgTcJp/aWGDayedCf
r2AjgxaqGSakgXE1DMnnmt6NGrdzKAqoqoxVN4IqGYkSWS9dAFfFtegDExZhBE25wnf5NMpM6X7g
M2Jmb8SufWd0tqxrjTDFPD4RRLluR8P50HrG1Ym/YaC8DqmbXGJTI1LPkwCR5kEMBo4qf96mdMtW
ekeuU+5088alOpFzGmwK34v3TB0fI7PnhuSQZuYNn63ss5c3RD/J0LsYSb5tthbg+6haJxadmdL3
+a+IrMsdPKoAaciLrO7KtHa2bRxhprbEx2VaNDhLgCzca4gz5UyABgqYkixnG39cgwKgLRrjzq5D
5P5l+jHFQoHeALtxNn1L7OrJgOWxKR3jMQmbi1933mbx88cltPiB22pf+y38oeGkFQEU/CoACAAt
Sh+3sONeXcTvDT29PcHHHaAooG+m9TntAGGVlbknzU9bR4iBvJY8S80p9l7oiDOK/QmkNffL+NhU
B612zrgMnBN37HPaA1frIxRdCQI5RHn8Di57L5legQQ85m6hXUCHbefSMg8VRRMaYfD83RqO0sQB
BuyHOKfuDpkuAPDBPk4RE3NyXeMm7GB929zeo/qutuc9LPbg2NdklzawP1HqL8R0TomxMtoo3Cx9
wugm51Kcui+CqNLVYoQEbKF8yibKeQbhH+5SYikydRDMg3FsXA0ey6hRpzWmH+6YnrLpvWUn35yy
35VTA8kBK2xBE/KO/BfoFum8LscapDlOxMQYvppudJdpdrbW4seO+zzMV3FX1OkTgdReQjhBbOFB
EOOMlzijIy3OXWa/n5Ac34+EylRRj+O/HR6a2mk2aKteFr18ikySO/rScbZhU1012+i3ZQK8P6b3
CYbO3w21FZ78QGyHBJzJUO0R8JAAXVbUeXQAV12cwYKaCjAgFpfWZMm+LRZQLKPqxi0tpKXSQS4V
1EZqMVz7vKN0Pep3IfHYVaOhgJydK0JT8H4uuWxeRBZw6oWnEXtikbhfBy2854IFkbxN38+9ljKz
I9i8MMzTHOC7sFMoLKEBIM8l2zB2wnekW0+cWsk2Cr7kjtZtiObkOJg8fId2d9JnssmccL4Oz26S
3ZtjtNW5IK5mXCZEvVJZh4E74ptIrn1LShekPzztdvtcD8wHUVvfaW4JUNDlVJ4KjEuML4n6LF8Y
bO2SxH8ZHdz5uJvuhN7mFBjrTxxD9cpEHXswUykwykkpq0d020ttf9I8fr/JRn9IJpmxs8qYyI8+
wwqe3nlOiQ0jo/VT9taTwQgVV18Bp1yHz2ag694kxBGPbU0qjd0WhO+4Z6ZDX21qiqX8pWPbIcTY
095rMXiP2Qk/DK61Zyo2rUEvITpb9nacXKYaUuQQEic6TxCtSjJI9Hm2SA3kOglBYrPguHqXefF2
MOb2oYVVljTWsYdFww4woao55AZUARbEoPP93YJub+qSct136ed0GDDZwgKma7zOug8R2uAp7YlY
dC0gIoDlNn4Pgcx+KP8ve2e22zqzbedXCfY9D0gWWyAnQKxesiTbcn9D2GutzZ7Fptg+fT7Sf/af
s4O8QW4ISZYoiRaLVXOO8Q1ALAdo6oDlShip/TQYRCU+KnSiGzGyaFS5f6pHwLnwNgHMQuEZMl3s
IF9hKUKK3F0JGjBPeUkkvLJvsZ7tQsbDVVQTtWkFZFiZdX4rgowZqAJIz7poT5gWJhj7s/W7e6Il
ZxMPxU7Tu3cD/sOTig7U9me8GMm+TTzdzMqVfLmhIpzFGLad+OIE63ZZG0NmbLrVCIvgLjWrHfmo
J3RlyF57i3DvNCRTGeKCr+NcJCbmDmFwwjEoX6tUf0K8PNGfxiMNhZAIuwR9qXDe62q4RAydZU78
QGC2W9ctt5W0iKbJibqOoyzd9mkfgELWdkPS0H3QhvFBUnOAp+fjETCYQQtxM8hJpYAjGQEQUBDq
rp5bjfJlZWjVOtcqaJTKP6mgtHcUJh7cZLjNtAgpo7PeBX/aIv0DawR5AHGW9oQZzDCGd70wqHRH
Ouedhdg4LiP7Lhnac0UW19rqoWyELa1Vu3jDCMcgzY8c0US3dmpWTZFdHaL8vvFxcYVgFIT1q4fn
PI6B8W6iWtkQnNyfutDXLviYdDyCPGPZLHdxyYZX3YkGUpGmbrO8bH69wYHBg8l7dzAontTQDvuy
y9xdiGP6OYbuvOyj6ccz4oT2reJ6urXy2cTnu9p11AiDneZ9FN4j/U717SQA7KQ9V3mVbO6zVgRr
4dfaR5fXm2VfRJYT6MY1/NGkr3BgKZbvKBzLUxKRvkDO85eLqPi3mYNliRv1rllYNT1Tk/eUXfqz
pkcDMpI2/yQseLs8lUOP5hTd8y2JupHVW58eIiLFH2tEOnc/e+vOCTa0X6aLBDHTca3phaeOXqR1
W4NSy0tQ+u/2/L6Q/89d4EbvI1Eim0EP6fO0yj6HKZeM0vLHzynMaOc41e/BxSoztlV7Y8pzGlg1
b0ZiV/EhGcYjUYXgmOen6dabsErrm6QKfSXior6O4WDQrlPVttfr+NU1vdflmfZkXZI8Mt8QcA6b
mEB3JAFNeInWqYaDl0gQ7bMgzEbS7P3theBAdUckNyKjYQSOo7l3aXU9WpWJR3f+LlbEKaMXzfcg
sY3WkxddW1f6qDgCNNZ6rVjBe8/LATKy6oHLVfUG0kNsOA/6U5VW9cV2SUCVull/QYvECc5eyXls
QTtJ+6lMg2zvSKuDkxJXTxmRYj+H22e260Ve8IVFzQfQp1kXgnzTk6Zl2gb6mP0KzfG27C1swycc
uZQNyCPZ1CSSnXJ+d5da5BpTtdb6UiRg/BxI9KN3xVR0T7Sxm70XRuXe6JX+RN8X4+b82Xpw4WXr
EYgcsg+7ybHMG0B+Gr2yLmocaKzrufzVW2/alJlfXRDp66qrdaI8pLqYVAd/nlBop1pY2XcSq3at
aXUA1U4DbctnJF5JFL9gi2d1T66WExGkaPXyPFq9QNhvEKU3vwWJHugpfunOnP3lqekMYaU59y10
8SoZ3W+vxzw5f5Qab0WrXP/skWlAdCdYwlx6XJNRm9xDUlyexZTPpo8ZlRc5aAJHMU/Q/cT7GrWn
5fM4QaOv0ETqF/LN1D3QC5hsEyrZjnS3nw8UTR0QCD+4jKWREDHn+utC2R4J2dPPM6hDwLPy8urK
4GmfopE4HCVH9dkQmbW8i+0jk2TRaVxpqZDP5rvlJmLE+4j4VS7v0tQh4lZRRA8hlupTPg9N8+L+
w4klT+ULT4p/j0lAE04F4R2nTJ9Zoln0UYztdnmXQHg2cCVnH2OWYW1AZ7SLCx/jejy+JyRgLftR
mm3cVa6TPtpjjdKUa+7WQZP53oXFYdkPDOLhLkpq7AGmFh5Hb6q2dsLpxfSAcGj+i2mo2ruYU+KR
MHjrQPj0sE3w4ramK1+lEa5wNQxfMQgaoivHGL+vNJ/sSv/VaylxmrM4GWhFcPUiZvs6YByyh3mB
bmb31CXtlwxvyB4SNs25yOw/jea0vNC0k2H2FaZHrufZRugRlFiveFn+WErAlvFYOpfe9tRlKO38
Z69JOj31vd4+J3XjYF7NrI1M4/EL1qjJWPilhjrfkvwgD36mVy8mBb7l4+NIwW055uKMEH24GhkZ
qcvH7LoBUwtByW0jxDGWXoJ7m49f0LzLGtV/lKNkdlIkat8Ptvk6uRaYQb64FGO47sPRIHUoFg92
SMtueSXEXeKU3Mx7JBjXPHUjY/XPHwhdNrM2evcGRWbMLOgmkyN9JyV3veyyG6Jx7U0xhQO9Dh7V
CK/Gd1ikaV7jP5SFoe6qpjIe8ASJ+0n12mr57kMZHSjzTK+ysFmfGYNLYps/fZQk+xrtOD3Q5qCH
aQUwrgH3HuPEym+tp338fCqTHxp+lf4K69A6e0A2fw51QwxiGrrFSzc5JbCNlDXu0KZfpBUsn7ad
4ChUqAEOUUYooIRFdB+b8unn6DQIIuuwbBjLAzIdIwgHy9vVRvvSUxi9uaCBjoMgGnD5Epl2MrnQ
f3phRatVFPxkBum8eHXM8pR/sIajGNYkP7E27IPr8rMbMbx9mjMnO/o1dFy6QyNFgAEacQNi5V0F
ngssKSPNvc3KQ504n5qRlPtc2NUZLxhTk0J0kDWle4aMAObaHSdGwo6ragtU2ZaHxBXqDvZBB3DZ
2PU6asfab7MVMz/vmqjpaSRM6Sx9QmK90t8VrGC5xHyjENQezNgC4Nk7xG83mLD8wRnXtF8+XQ8d
SGPEBis7T75Izz/ESQ8yKagEma2g4grWgDEefdKfWVWHVmuuyLffkLjU3bTM+qSMsSc62n7FsADV
3Oy6fQvQdhu5nKONXQ6bqIOmOSlECkHllj+bkBDjO5d60vxPK47uol9cbg72LAJC7lLPOnxvFiv+
/fi/P2958rIRs8jo526LwzssYJvOe152sDw+QdpOWamw+78fZBj3V9KF//pjkVl8NEhO0fuV7qrT
GsoFXjOCUiKCcnC0bNOlxWvhQltAIQMBT1PTTnrqNY7eczpcTIjzbF07aPGbFlFaNW/SVmeuW+Jt
GAsUN6BC+2OvZg6frq1tbyLum0O0zZwvV+njQfMNtFZ1BmLUksQxtoD56DwmxFZeXat1fp7QjSj8
MGmi0Jo3y630pFOc2ovBvBFzucJ+1RyV/kcuQsto1kkumxH2z2TjvqMbY4JxV9BUQL3FVfdODJo8
4YdITdxsjQtAxLKra+6KezdEq70cHs6yBhoFsAGZklnraCwYkqp7Wb4c1VHUaTkI5XIuOcrpqKzv
VLFXjZXKtnDjF6NDQ9k06llPIpLFUl6AmpxjtSgZE2XcxwY8yeWx5a9FwxTdEeU6asd0jcZ2FbkQ
QorCXTNRQKQmVssHi0Tir2XJKk4urqcp0RBUOMCn6+cGXcSdaLSHKA+6jTS7i4UYMW9ZWrq4pqAp
NEfsnw20SdB+cgZJyoKs1tlpeQywrK2pXtl3y/v87N0mtvG43M9jAyH5gGIustTBCJI9JNAU7nQL
0oShihaLnrFYboEr2JQckhhSvD252srpsPN0qn5sraLd6RGNVEB4w85s3HtHG/FoxaC77+hC0xAh
T3A71f1rbCG/lpW3lyHsPhaLlrLjY6Sj8oMjUR/rbqAI2QEPsL3BuEvm3l5ZSsbfxBw3RiScozYE
v/qm+Z24RDN6bY0brhIXDBmg6KRzzfAPkGzZvy7qaX0+ZRaF9XLrR4xda32xVRH+C5U6OEhr8TrF
vnMOsnvHa90HTVbRaTIz5odJ6R1aXnpueoDuWeNb27rSWKcnaBgTNybDxIjbXeBiGGudPiST21mZ
Hagz2yB9FtFhe9HiCZTk1L0qu50jAEV2QnpTPk1jla5jYJVnYmvFNhEaGGW4myuakC7yw0Acu9Yg
m29ApjMOzC2GgKUxl4aVP2pih5qguHqtvS0qCsRhysy6JIBQH59Dqw8eUuknG5FlcCj0bHrSCqqM
vA/ZZy012xQ969HADEx9hZzLrDeM/cL2jCz/PKrS3S7erdS10UO3BFns4LOeFpn7sskHlGcNYQOj
NO+9eQCLEoa7vzcpiZnErPs1X0f7FabxC8Q7oiNFFSAfbF+dSNs06UCzgYLI3/p94KC2h5NuHMyH
SCAjdXGKlEgikSay0NlUzPw5r5Hk9VHKATIRLOG2v8/VaIIE/t8b6aARmDAt3Gm5/A6iHJg9trhV
5Hg/tqjFhzF0YBzakkC/BZ38Nz85dl9R0g/4qFGRKpVcMTPYkGXx7i0PFf+61fkJOgzXfl3cKRkh
jcjHZ8Lm4lExR8JzdHd4D4nd2lGtechBSXImhggC2yChHNxE8LWW3zn2sZlBqfloFW2N9M1w0g+9
l44nOx/u00SiZjMDJkczifpvaN1yV0fDgjdx/otO+dyZWbn9TIJeNrnQ7HWA9JFLCFzdBa5bhl22
yQs0m4YeCQKE5UV2+rNfM8oDme5+Nh62qp9bwb9usTMc0Bj+1mmC/lI5BtmY8y1rCP7Pu8sfdJC5
eeKU+wUgvWwW5HOK8zRERbddHFHLJp+5FYtn5+/HPKDuRFEA+13YfoHAThUlpF5FngvFQjgvuKFJ
A5ug13uzCHqxTxGoIFd2DqOUHOzhMJF34BpleTJ8LwNak4f5mq4bpVGPsd3Ue8rQtEDN7dTLV6ub
KNRY+iNhuYK5REl6t5ERbjIyXoRzD1ZTsISAf9Io5VgtG4fZOlq3OP85JG2e+hTxfaqUP3Jr9LFp
zTkUsFzXtX0hvHY7xOmX3trJycamWo1Gv//bl9XOanNJzZBGSPBAeQ2D9yRA9UdoYm3LAmedy4Bu
AF60BS6ekIx9SBuId4vCPHc51cxCz/+6D+T3Lgza7GD2CdHMVNVW1gzfrfzy2NYQdObwZ2oF/Nhb
E19C5obFFqD082KCGWfP0jIcLLf+7bHQgZ7oq4qOK7+LVkkfTFHUn2GRJpssgsCeAl69p1cI5dbw
5J0WQRmfdDB3bq4rurssxkxpkeuUVlt9SLzr4JjblmXuFz2YfJ37RIn5KdbnPAj6Q19pCPFgos3p
UJSAQx4X4d5xp/ReoOKZuTjbeIiqTz83zzEt1ufcroeTR4bxOr1FAE+Bek/+pUBjQDI5xEefhqDA
lMrVCP6xExrNbk5YuPZVOa4cpRXrwHPwDCDZqTaN2dOmIcSaWqwJWsCWuzx1ooe8T3OP2Xuu1lFO
Pk6ZzMsV176geOkfTSq8m8Gr9HVHgvSja9sso1Cq7iNn3JqTVjzkBDWMjkM8lgeJ2PRp3dQxycQU
X94JJVLw5OfROhnMFcy19N5AJ3YHmkxuHTNL790ynOjOeOa6y0P/OeuS37UelOflHrV4poCSQSVL
fAJpcAS9DYVF9rtrfLYkWGyEZaC+MPP4bSCLdnncLTu6CCZxBI5I69ea2BQpE/vJ7+VHPYbm2k8F
NaVKOXtzRABjTvZzqdv1GwGHxqGMjWzdhjA7JS789RAWNIXmv3qkyBJyPvMQ/GLbIAwnhNeItIMu
meO63Vi/uQ5OCM/3vysin5g9TQBqQUjruooo5WzjvB+e1IV8gOa6bESDh53wVf+QVDOCoJTGl9Jq
xAO5/Ry2QcvCgIlHY2fjQ0u7nbXHa6U071WQz7MnHP1MI6XdaDIyH8L51hhP+SaKB7mvLSLFaNWn
xya1xscoq7WVaUOqG6cR88bYKQ41aeBDlhA2k+jI3MopwPLBCJSRPI5P0Db3TZH9IRVJR55blq9+
l9LbiBuKbdbsaxaIzoiF7LbMG9SdzrXyuwtvftrtw1Lor4MXH5shjVYQ/Ktn1xyyAxgpMk3tG/Vk
/YIz1+ZDuFxGDAegt9VMyP4GdcYGO0DFJUIqS1Iuhb5qHusqbxGTy+CPSFW+aRqkRBujaQ99XZWv
NQ0OHB3Z1ZoSRF+DuDg+wF7bNJ/jSKhnJ2ZoSKBijCo51EPbXGHp3hx3zPdKqOJ+OdNjxxOnGEX0
SKtr5DX817jUFU9ZkbVnYdaEAXLPcGcWsF7RuXGrO02EwB0DqJx7bcisN3fIdvUk8+/ep84WdElI
vPzwUQ3leE9blNq3LWCQe7b5aM+bqZvu7YQ6eo5jgBWLy/gHuRzDbKYe0D6tWqQVuFPqfh0Hzvgo
bIC5XUS3LRBEFUjEIsVIQxvihMPbFeLdpFh5Fw36yi2N6NsjJ3v2CtHXbj/QXTnroWmgXfuhfPZ9
yhZO5X2GcymBUiWoSw2tupv7zrZMbZ3Wxzj+8jLgYFM0ffg+qRlxhuIba327LnXZbDVrVDeVV4yg
1RT/GkBAeKXr/NGSaki3WteHO6Zn3lGWasNAFn0ggMRl60X5sW91/xFcOeui4Q2gnnipbJ0Q9JDZ
uxnp5osdVH/dXf5Kh5Mmqc1UUeLhvzkDg/MwWu+WaKZdFYRIVua7VT28d7WB4s7s/9nY+nTpIuIN
Oz+7jogBTmSIM8G1qADbTp5eqVrmK6cO6ZXGI3UTyru688vPad8j8YierYBGAF2SEYaE5z5Nhj63
YWR1Z4mpfy52th1a/9RV9y1pJr8VM1oC8U5+zUJmSbEPBz6vyczOoU+/93G9RZuYvEDx+9BTYNqc
H96X2XiPlWdisnUkrZlg9gzLPcWfgGjwlFCa0mZYlhklUhsISIrC/zi6jvMcTH2IF3sIdxAhibpx
NSTgQ0eoRGZ8YBadDtbUqLM1uWsDgsprycieJ9ZL5zj9LeecL4SlrrFG9DQhV8aBH5HFf8OT2EDS
fN027QwTd+xT2ambrLJnoxJqA6nqMzMlYeMEEjjHRsVPjdYY67rttH04ld0br3lP6xnMXHFi1LSK
iX+YgtWoqG+Rp8MSDZLR2yQH784ilaURzrugw58TsFzpxhUZ+y4LI31bWVD8Ij3aC0pJe8pM8cp2
emtfdAVkPN+SYOBTexPN0U0iyGAtgx26azrSs600UBuCeNxbDQ+dKMzCOWapoKdnS/eo0jY8UD2a
diKzz0mqRx9Qe1PoItp3hNVj2yUDa9dw1NYjI/KvZvhtDT09WKAGZ6GhoC/qzrg0Sfs6aGZw58nc
vk/a5rOujfqWhSU4hLm+6Xi1/eV9kH8e7poZRt0bZnbyVW48FVw87xhNM2a+hXiZJvcrKYnXjgB9
OI5jbqbADA9AcYtVkyTJrpkozHmyUofOBkCdQNglDcLLdrRFuIjp4XiPVIa6QizdHd0vebZa4Au2
pZ0TRNob+sXlU1kLABpKmqu//oPKzNYiNJ+dvBnWnp82X00MKF7STLFJZDh4cj4qurhVaSwOeppB
qsFkdCBuaC2IjXmKpkG7GKrbLfdspyMiLUuaM6gnJCATAbA0t9ZENonf6SR/17ZBbAP/feKb4oFl
hPvVI4mdSG8gy8QlUeeiFI2MqppemgHhhYFF6MPvXgpIofdO740IKhvtLHQrx+vSzFIi/dQAyvtr
U8udq7V/6GQ89An0ZlacTC3Al5zIM7/PwD+9xISekzIxRuAOE5/gnta/clbiyFWGbO7QbP0ZMBaS
QGdNe9pUyS3LD3XdQPGYYzFCXbs1IuRX2DRUSB1zusgiPRc2KTYNPs/VhCsG4FAGiCUiT2dZTDd5
q05BZh76nrSsjEiRrIvjhzZH9jA4fnNhiHKld8l6llXl/A3RP2nnKmCCVfWwFV9yfWzPFC+8S6OI
0SXEwH6to2iX++NEnrhRHmgal+upguAYF7wWDogPyS5/SfX+LWZR9WoOMKCCvtgMQVV+zJ3Hrzgi
K9dKCPkmCYkZWk4DgW+TnS1sVuSOxf5R60e1s8viFxXeKzlX5mOfEkGfUh6DrZzoO9w84Z3dQ5tU
TnOEId28Ojq19DCPVvl8mnQNfAQzrobHdLS/dbAP8xK+f0Rin58spvarIDJijFINrEgKvKkIXkIx
oC5Cx/qLNNtdrQ2AWTxzI2NrJb1HISr3ru667tvjwuKA8tpQL8JqOhrxw9TN/ftAW+vm1L5oQUIa
noy51AEstmfDD6TLHmZqmtzbjbgB3nT2DuktV1OLszUkmGQf+kOwzeh90MJvvvKeJlBb5/+kRkNX
zXDz+x5zPbEj8RMEZHh5VgLuyOvw3QgG7Mmxs5OVSxhjIgR3rGdy33iGwbFvkYtNWj8BAh/Enri/
denK7M3G8XlS1OsLlXLNd5T/TdDhVo/C/Fa6ybV2Gx3LreNfYxNrVulifByJGzvlRujsDOzHV7Ol
l+V0H7msQpq3eXYaXGPX+IprWBy+26Hb84EDVN/aWhplc44Tscl0HCd3leiKBzOxSbAlKJiYeJZC
fG0+lHgJ1YQVqQgfyyQFMIAAd0MBy3jKq0R/4gSu4TIpOqMWEKfRqu8XqTjsoXoD+z5dO1NnMK5E
wS4q9W7H9QNZVGvWJ1Gp+lTGXOVlTT4dAvwdMw4I4cQNbfQiq1cpfznV3lCT8+1cNAdNVqD6l6HO
zlXaigNzk2JdWCZlvoTgBKZZXN2aj0hVycPQko6ip9o5i8z04qWZ4gpnRWcqX0QFZXp0n0JSs3LV
nIw4OBh6rj0E4YTDquNUzqiGvdXQrZOifVXhFv5WflGeyC5aNWEAtKOH5aE8NZDT5iREl9l4Kc30
OYx195kUBAN5qf/WxbXzGFdv3bAbKJ08JXP2teZU5q4bZLMpAbR7kjqJa+xVBNA0LKd1J+piF2pM
dXJ7Z9Ku+BQOHd9E2p+201ZPSclo3+S5861XsLRkGN7S0QUSo7DRhPFn0naEFdpOsVehGt7g+m6S
YvBXeW5lB02zmls6Ax5pf+w9P2wcclJDSn+5qFC7FDeOBkWpmhAalDAkYn6rdl7uis8hNEKUGvg/
+8kfjnGcEvnJPEfWnkt6nKy/CClEQZ4WSOxc89RGw4TxgyORjO3whvFkmjnUCQ0md3hjzoKQMqif
WkuszTJMH1lDkLhd1P7GkU69tylgzLWD8Lxs4kGw38KA2xUqYqyU+7xsUkq7I5l4pDUNb32OGKpK
wgR7XIS3xfGx4GgE6ERtdm4CLsdWgQKG3NZ0n6mIaIWgxxkIVfuTStWDEsG7Zmt71uIdUyuGgqRl
+eq1Ht7RT5MgOh4IQR07cHgb2jkIUjIN2VaXkc2JG1Oj7fOsJho1PiuBrtLuuEoZl6DUcir2Fmv1
OH/W/FSedKq1SYh0W7Gg8VNtPMYtuQcEOZUnUwOzi6MVDXlviQNMYQYFwziPDctMmbkVcxPshIhs
bX6TrNuAJjy2jqXOSeffh84QsaSUiMxyGs5zbI0LluRNlRWWbwrffsOJlnbiaKUxs2uPHhUQEv/J
a9TKz8LPRrj+ayvd8pgxHUEjKoPXabCL7SuL/AJ3S1ZcEZhsOtfs76MdIRLhNYyq9MWO4jVe9f5c
kVsCM60xrnVouYfKK96NOjKu6FhOhDZXB9E6xYtb4IIFm0VDhsyBeBxKihVJ/D2MR5Xses8Mnqt+
7J/hbLEMSX/Tx1JnzQ6bR1bAOf09P1gPgUZ5IZcSs09Snd2exqve9AJtVksLQlekYTVuvE/lWN8x
eGDXVH7NBIMNHlOKY2I44QzKQTXWyZ45EKroYaB8Jm3aw71uP0dKXcPCyr980xOIvxCk1HD2STZc
dW0qP4oypIHj2n8EbXanmKEGwmYWb/u7qvBm/q00zpSp9HNOq+WMHA/7fq3dq6LaFJSlPtwOYW2l
IqJpwuBNURMmtaqk3MfynZrzQ1xjY6pE/oyFv30UJCrYeUGXnnlortf6V6t56O00esatoSNuo2t6
sD2XklGVi1fdE/E2HjXK/6ltvpoOcoFhdLNbnxuU6r3mN4SFF7dEptO18cTytQHaRWljS12vNszg
vjE675a75TlK8w1FK/s4SIpkYz3uY5uR7o6iB7M3PRRb/ODiOsCEYE3QvMEBsa7LQ1HUeBtY7eXe
LonOqbhqZrjQN1xW05Uqe6qayCzvR9P+ZVHSWslWe8srQh2CtuofYiscHgybvEQfCyCdmxYREd3k
xPbQ/Q969sqK74JVqVrXcYvNztfdO4Xwck/3XVD5CJ37xKyuLhII5ZF/0GPXelLUM3A0ai8uwSpT
YxP2GerJVmjCPTttfELgXD45NidTocm1qRECafoZTZGR4mRBUXXvzYh5vI3mWsvkC5A3Tj7CLSuc
KRvL8hljPePFIdpsH4YpEwZDomUY4WCQtwLQPA42MpjCM2bvvzaQ8v1jWgBZYpwqv/Jcc07LRmsU
Ygh8gZRc/GyNHJsygqxuiP2NR7eV6V6PQZOUYeZgeWYdigAiZtY+eNbjmNA7qNVjMm8qkASkPp40
l6AqRVd1bRgnojLTDwP0wWocjW7jjJNxVMxWjmklElScWoLmpgV3nyfFnl60scmIe1vVQ2le45oI
Tdx+at9plA3HXut3zTi4m5pKKgaewiPFO/K2RlzdWsf1TpS0vdOM1Fk3yVRtNAe24pQ28p7Q1unW
JM/WPO4Sl+nt4BnUz0hDWMg3yiSfr/mdO8hMrDGa1mU/lEc7Q6zheA2xOQ1Bl+Wsgim+miAPz2O3
iEHH9trHnJiB/iK6Vp2DFOkVgFONCIrwaZw09zLI1nkeFed7jFHsZ13dRbjp6UhTo0YDp+pPv+qm
j8FhDWoHItkudxGIQN+ELDtQIrjTZRFBljKsaynGCnnpZOH0L99Fo8RD3//ue6N9mJoQK4NEDdRS
gj3PgLzUcCFa9yPhDJlfkWZg7W0rCt4Sa+i2aa9Doo/bB040OvmmThpui17UqQN3Z8w/1YhgSno6
UBO6qtkE3dzAjgPrNCyb4ULVpzoqWqvyLkLOA5yhPTqpqV9AQqg19vjX3OwJby5gJTrVBHBcOI+V
g3FAyoOUwvlthSG64jYZnnq3umd24O/7WEduK9PkhXagf4lnOTnxJ0e7Zm7tEc7wVBAoXtbU9DCy
Hwm8ieqEPPggQQspynYHlocev1n8jskOuWRxc8mS3rrjd9EdDAoqR7clNtsy/Sd008nKSCNrv9xF
7NWtXay5D5Nn3A9lgWatq+EseJwrQtPPqJnlhkqps+rGTD9LvdPPWW8yoidcEg0RNreh/chhxj6Z
btPcJFNkLTQ/CkfXX2KHQxESs/xza3lM67z6bsrFzlUa8klMVzeR+WfKKN3HNFLiIr8QYRME1mKo
feculAwZBhokzKgtLcRw/KQwehN9Pdziqukpo6cYABwEy22f11e7MeO7JJvEamo6+8XyEGuOoDrf
+Uo0xuJEfrXKe6nD8DHmVCdMYqK+qKuHdsJ+QpuFZbsKiI8mbN77nl2yZuKi0I7C7JDpaJ70AvEO
1bjg2WrQTpuRc3SjbLgIiKi7KG5m54DMDphs66OpG8Ex3WbC6u+TrCvWnmqDL2UnaONL571LbJeU
J+d371L5NdoM5YuJAKvKdO2JEnK50qci/UC4+BbSnDwVE7voWY2Ttow8Qfpa+Mj4idw+xcYH0cum
RkmrgFC+6LZstFFiv5l892j2OQEMrj+t+9KN75dN3NLgqCLxtVRwI3SWBoF467Jt/5gMkYcqfFCM
XnuoG+0+of5KPx36YeDQZhaatpF02pBXG7ggMTKiZjfyHUqsivzonKZup+YQiVRjgWdR2Fau2umJ
Rv3J0uydQ+9rb1P2XaU1bbwq8lkC0Znce9940PxHRYFr1WRevqMdAL2ukWIlbQrKhjjZc3m4snrz
//PS/zABpLY+ln/+8x9fv/O4WDMrrONfCsr58qfD7//8h+HbOAT/37j0/1mnXwWFqv/7NX/xFjz/
PxzLxqxp+pZv4joGaPAXb8G3/sMxiIlzTItelgcu/V+8BeH8h617Boh1XwjbF/OrmpnM/p//EAIU
g8Gzof0CUvdwG/+P//5fLNrNv93/b0Wbo6kvFORzE/fofzWVGga70wWLb4PxDu/1v5m2q7gyrdJs
iefIQDuKnFyAMG9OUWy/kkMdH1ozDje9Y/0SZDU1K0cYzsHxaxR9lb5pkZDsQ2e8eU7+0fgk2TgT
o5jESzWfMS++Ic6SC8BBTERBmSJ20Chlay88k3lGjodJomcS+POU0H0Lx2TY+RrWGAzQLNS8o6KI
NAItPxNxlwxbLWdOmhmjvTXpCG3iQKzK1PgmxDVI9OZeL+JuhceRYrCb2GSSC4p70v0nSxDn1oAF
7zHsmm0SXTObnKdGYW1DrbcqffpryaDbu9w07/i3DCtHdzh1x+jBIg6d0W1Tp/kndq/opSwn5+RV
3rhmxkhyDRLy3JPTQxLjZ0wbMvGax8jp1T2T5elOd3Mu7TL19zKbY/eSQ4x/6WGytRURXeVKmslw
teXVp+u7VQm2IF/PjZVpOf6dlQcDua/yT2G7fwKCm3dVLd/9kS4rjPbi1E+ncZrsVYSSaYVuMLi7
GMj/DrI9ln5gnqBvnpsORYuZcE1Jxtc+N2/M9MS6yKM3f6oSDFCzIzfXiv/F3Xksya1t2/Vf1McV
vImQ1ADSu/K2gyCLLHhvNoCv19jgeffc+0JShNRUgxmZLLIqKwFsrL3WnHNwWPuW4f53mE93fRve
Mw4LN42aqXuTEC78fdznWoIGsyExzzZNJVS53p3DJI27Se2LQa/90dTeQhSU275U2yDMwl0YJbvW
BlUTWuOuaJRqZ3qjuidI6Wpp7s5toj0WodMIXg5EHO1I+rmhb7SMGbTMhf9LmOOG7ukcRJb3XON+
9psWtH0iqk1k1+lhEeUnVrTHqmvBatSfLRHVfkMS8C1UiK7uenVBAtAmx5m+px41Jy/NzMC24zWr
57NRDl5TRy9dSjjVAoKy/EqbPqCh8Nj3funSnsPCSXS7NX3GLjaP3NYCUTBVLpgdCBr7s13TUbHd
d7W10Pi1GKWggf5SmuQFpSaWw+c2d6uTkxf8Xprzw5zSD9OdkwDhGcnlVvXDGTHaRIIKOXRRciSK
4hywjF3p6YGSXcLwjJ8pq1HU6hmzS6dH6TY15odaJ7/BjhUbvWJEZ9SAdxSZwx8UeV6D0u3BRM5U
1KKIfox6ZB2z8F5Jo4kgW1Tdhg4ezt7Per+hKU6Scxd5j04xHgzlt7XE6mM3WV9jkpt7GnKHtOx+
hXEsNlk+x3yg+kMn3Kc8Ho3ta5W6NTsXxfEH14bJjTJxGuz7FrAellatY3vCJgAqd5aS/SD6wEir
ahPGXxkzVZ/2POtH3bPfNT7N1EqhEgr6rowFNRBzjgZ+qrWYTjU9/D8iTGyBjHYZifsbktd4IGHd
Rq05cUHHev5aq+YHjQssVf05IsLUq/vSV7eCfSS/U8UYm3r/MeWK6133YiX6LWyd1NetEbIxfHea
csMGoXC71zMDB7RyxJzzYCqkTkUimBsy6xj+D/7UaQzzARshjf/SQZz5IIHu6RuQgJwnz5ESj5tI
F9fISwE3sU/bICSZfG3M8CGX4lsxFoalefMBLJUuPrM0hfwLVzE/O+IUbmbbHsOPxp5ETKyifTJT
4u97tBzJNCP0661vzGyYGPMJVdujW7MryIBdPJn6ydGdX3mZusR7peY2KXIunR6/XWTiJIyaLPDU
8ViEOWEbLaZXL6L8I5yYewCnuYnshCrXCpLF+RDl/EiHgpKckvlYYx9NRWhcUxexR9G0DGU4QY1x
ukZ6Dz+49jD9LVV4cGLSuYoFQbk9asTcMIFk+DR9CqLQNsgb4Cg4P83kSnLPr8wSEXHC7CAdgtmq
Li92baxre44asvJ8Rx7OnZE1+Y6ZJojMqGs3RUiciJtFZMGqqBnK9oQZYvYZFICZmpTkghM2oP8e
HjJYRH7+q5oclM2i8qvIRSlt44XFkYQ0A75DkxNBXUOCVWzPPQ8ietT7Stl0GT4l0koCnN9jTd6C
ilrbIJo5IKs+iGqNyraoe9CxXb6f0KnM1XQpwu4auxHTNOpT6GPk3UxGqjAoQJaJ654TGg6bFjNZ
zEUc7fqmeA1pfHMzm4I+7hI6TcJA2gkcS1lSfVMl/ATEoTu90JUfk5brMEcrbrGqq269vrwbp/oj
SRz3gsj3NjVVs5266V3BnnmchnelL7sgd8FRViVGZrVcMNniFbS0zEZ4SsssMs8sBizKpWEEiS5A
y8HX6JhV+55fsSHe03zxtmMLJDE3rFe3il4bYke3zUhnP7WKaKNZSMBS/NK0fkB5ZcMtpxUCKA4a
qEBQ7etR9qNOxEtatcvr4h4603Px/CWIyTPG9OJQRulw0F0+n75kuGOPB5curk9O+12J0WxreacI
BMUGM/vVrhTuiHZyCl0D7ToPWZ2wSSS4ZdK819GOCaJ3dxEqq8T29qpJrL1bj5c2xRSsDRFHdrGY
DxmERsUsu07IXZXgHX4qHl3uQONWNK/YTUEGyq5fvfAPa/buwZhhcw31U5nNT1mp39k971FhIQEV
kSiHZDQ39IHaq930hP2E88Nc2J9RQ7+qhQCHz8I7W5EgdZyYzBa0TNhyIVc4QDEgxag97EsyF/2l
s0YGI2yeyzDZiKT5MSPuSgmHDB164rX57RlMhjEfV3S6XuKmPdWQVdScHvck8EgNiQeUV4nv9GXM
r9q5KyMuPmsyruj/DuhwbQyABrNdPtBk8A7qQlO4fyvQ6iKWgUSpkh5F/EUQglE+ang3t4oz31t3
w8yJl2nNp61mSFHQWmh4xWlclgKzbb1gfmU6M2QEBXDCiXBoWVvMn60chOXq8D4qVRfMeb23gUNu
lndH7T9xwRcXNXTvK6q3c05u3k4wvDhbmfeppQ1WUt2hAhLZM+gUL3DkXRs6ZnN0VdU7pXyAToji
0Ik6PI8F8B7FUPexWV8djPD8y+cmG+OdWvzWm4wuAsl71dgdQ5H/IDGz2nRSSl5m9BwUh8WqQ210
cNTlSFvhQde9SeYlgnc05zfQmA3+sH7CDUe+J01sBcLJhKeo7GY/6vVj2iqcHoMWMl50M/JXmOd5
DbpKYSXbtI8RH1Th0XUW0gdwiQUADT2yUREtju5xMjjqGeFJG7J2Yn+UYOgxGS5kYSYbJvnFpo0z
NBehdxjILQkKox59zSCiIqP1xTxkly/ujfvStHWwCiHOsHvOSE7QvAzfdPzfy/A8TqMXYE2gSeFs
wzh1doR7Ic+K9HcL4CGxV/gUpIRnrbkyJaHF5vJRw/im+Y1APK3hCKMpghlDUP+lJsjjKGxugbOc
Di0xlQXgaigqJiBiEp8Js8rMDdwlJYzvPDEyC8UQyA5cfVzy+tAzkYkTRBLWoiEx6HDDcBDarj8O
GsjxoZ+h/dQ1oRkhQzrDppQQzkYZGwfGkDcyVSFI0YPybXMwiUlkAkMCZX4khW2bLe+MvLmyST9l
Y96OV2dxPrWi+Tmg3dm0ZfQzASmoS7YgjKYSUjDYewJczzNBGDQnLSco9PFb6yLHR59XbR3muHjw
YReahJBStpmUm5SaoTl9jJUwbuKbFtuPObbxPxvXgugcEjxol8eD8c5Y4jBkvcnwuz/V9KBY3Nwd
JaJ7aiov6HW/a9N619F5OOqECLMZGtSNiJdHR/IZ8wJSowGy0QLdSIDpsJlq4kit3iy37eQa7Doa
L2hVdL8AOB67lQMJEHJxIEOmkhHpMdnZYcn5kWDELSlW5N0wyuBKJqsC14Z+Vx6dXy7wSSjYIKIh
S4Si3WSuAIiUj+eq+LXEHraGsXZ8cGBndq7q8yyOFuynlpnwjtiVL2qlTyq9EhEnmx6C2DzwmJbk
ZLYzxMwedCZUYGTAkqbZS65mrFi2ryMZHe2x2nFah8VYM1iBxukkM4mYcD+1wb4OJKYEQoRfiy2q
3cw9Z5BUzxJVeAC2KO9dZaOFxFwQpRmPzs7VjCKYJRsUk/SdCSwUG7bLEkcCRgZINOMCPLagRWPJ
GI3S/s2NicjNxvSzgO3rIPW4GgtitoIOpW9JWmk3iDMClVVHdlUk0XRygDdGrvhQJe0UCu+hBX+a
E7g2NiyltnZ145wtojfaAdJ0wFPqXdTtVJR3ezPsLrTL2Ma0hrslo+WIqvMSMiBWMjXZu43xGjkE
qzSDqPZ2TuAC99CFXZjvjGdbvxsjaokIX7ghKa+R5L3O5NVEAGCNas9UGJt+N5r4B4p6W3Ei78jT
3bTgY7NE+ZkKjURXC/E04fStbxnUJGx2tO3gxMz0GKuY257NfA+e1l05tU0D9SrmFNO1WPNjCrEg
w0/hdrLRX2YGu1U3Dbidfruuc4uJZk7l0KKShNwaVG5i6m9oefsnbOyPqqTp4o5jIGEGacSAjiOX
JaHYRWzZS4zVevNoSi6vh2iRhT+0NxEZprpa/9AyPQ7sJPN2dkeVJQm/qTmQ81tlz54zXnCvtQcM
p0w/Y4isAIIR35iD+pyCDe4m+MFE41Zo6mNGo0nGTA/KMLl+r/OMqnvG10G+vPVT6ayXWrKJO/3d
k6xifK3c9yijYBhbkmYsJNdYk4TjBtQxYYCnbGUfSwpyzJDHYGIfjNVH3xHnWCXquMORKpK4Olcs
BQl5G3u8sU/uNNGfNOtns9jL4IxtgsCZEuFeRXe6GSWhecg2E/LaLTP0OKjSrxKUc8pg5IJQ77og
p/O5X07atwf6GSnvyQUFbbZLs3clHVrH5cXMXSevbLh4UpergJK2JVMa6pzmD5IzveAFoQURHqPu
vsw+RT/nF51EtmAR6c1Rxa+h/NYF+a+VgFynkqZERtoYWJJvPQG6niTxeglhXy9AsEvyIbdFJGHK
QEFtET5Itm/sTNJ8ALycWAdfGdyrmiBbM1NlS5ecK9R1H3PsmgcywiHPsKt0G2BVYobTPZPCXuX9
pTctzNMDPSoIZDsySZ+ZKTjI65a3goaxpH8XkgNeIX7Pil4/9FQ8doonfBRQw1vJD2/d+oaJOOOG
yr7JyMurZinmvndnjfVUfa1H76U1uNLs/hXJ6rIzQJULySy36eTOMMyFS+Uw0AdmfjdtwQJfC4Dn
o8oSlRCSoY4D12ZB9iOx/TBQacsEKcj0HNgMe7H5imyEgkly1WMVwnoJap1BSfeorfR1MOyLRaoC
VHbHMN5tODzX3uufkiV+XiTBXQflniVmHfQyqr8jAYYYC/l0fUiLX9ngVkcIyumBJKhtLS0z64Nm
u1hQPXO/vlpNCg1pe3vXDO91Eu3mwlGPYVx6Jz1flF04kIuJyoSLZDh2BUFZ4Zr1PpOVz9mEoUlI
5C69t/2qqWqz4bBuJt3W9HZ5NGHut7vxIRZE8DTiG3QUQREaoU6RHt93jv46YF/f1O5InCnbO23E
hdKzImP3vrdja/gp8NJi47H9sbPKc8ezQB1s9Co5JlYjCV3e2cTC1OR8nlH7ZWNlsZWFhoU1sKJp
mIZZILZaQW6Opmd38nL1Yy+bt8qT6sTgFlRxb4QOYX82NSTyvA3KmKPaDzSBtIQtnXpgrDY/hko1
UZxsRzXvEXs3XyxFjA8M+2q6Bbn++actxK2KFLGpSJ0g0OWmO+c2MV+E4Wb7JUHYTm6NXxA0UtQu
ynmoXoGqfmIBUPklRiSAudv5s6s/5uAzN71Tf3B7ABndnwjo6ZgqLcveZXYdkieJxiMz922teRvM
37estz+8Wn+vib5q6rqjGzR+ofWHPlbBbywADNjasE+baEaxSrCYkbOsLHWIWGSTcdKq94PXXrWZ
OaTDnIr+LDLPEvZZ3XQ3h3D1g5WXT4uypSR7GC1ijqq+V2izju8F+hfHCJGrFkV2EmI4whgjQMjY
tegT/5jj3GYJyQ7PUDxgQzT0yzwrRAOMZk2sCa7nSTIJME8BzPnnw0qignv+199hyuoCxZhKIr9B
RYipGLe6S75ekesYb6K7jlNJ6r91zC3FS1e4P5ORrknT5d1myUuM2fIKsaVL1lRdnUWmC9x8sOEw
Y5IjeGnCo1p6gq6McDcoAt8NSfBBgQRGY4W5jPkybzoTkcz6zpVpEftkYe+3OBpx4fKt9owCczZF
sbtPImMfjdlnZS4PbUrJ70qww/pQZPgH/tBf1tcaB0pN7fj490U8r6iZP9ezfjBppx8rdkY9Ftgd
5s1W4miwqUArGCf4pG3YXqNOTwkKk80cdpvNsXff1ovRcOho6WN7gEb+1xKhRRGWxfW7y59tIM85
zpGL7YE0rXOulMV+/Y0tZyjlCsnnsL4uY+JwHH1+tIzhpzdK5RXtE9FxdK2h3YdxA2DAHCZxmhaT
cor9GAZ+3hGbsQjzm9cfRZL1gPlG3qR8p+sqsr6sWkhjrtw3tfJArW+dkf97w92KWwzWXU8H32pD
WGTe0h/KsNq6DstvPKAeJXzoAe6DuZtWrPW0kr8mCYlSPCw0Tek9MqmA9YWaIq6rcU8NxppQeB5a
b2hgq/V1LiZlb9gdUuAkVc+qHGxr7cCObIrFdrX9qZKs1LeOvSkWQl3+kI3Wn7NELXuZHNP4IOEs
joSzSItihX/6gCTLVgOai4gyZIWxrr+ZNJN5ZUdOynoIa1r+jUc1KhluoUQx/43YWs84NVG+F3Uq
tn/wbXpEg9lV88OfS0ViVNZnuj2zYNYOfnTpShtqF6RYGkEB8fjPMGg654+Zs0qMENUS8cTpwPCc
/Cwwk8d6JiubFIzfRTTgF82tm0unYIckGOOkfDCcFsNszyW/+iqNunE55/GVBSmyEm69HVP1nNUG
rUDSUaqzuSJrKw/32ZQm54kb20br2fWsF+P6AP7or2szTpRWygkJ9kYajJ0sqU9RY0MwkQ+LPDW+
BkS44CyGyjhF9WRAaHlRCc04rsdBl4C3P0eEbo6rK1/KaLEVtJOfjfDmC1u95dKZfedbUdqCX1he
Jt1yNlZSEK/kGldVPjRwXAdFn3fIf15JZzCukzv/9TVNCtZTG473VFkXBJzYaBV1CzuH5iQdCRzS
dLryxN6v/6AUU3fWbdRj8msaqaidHX4Ls2fNaJS92Yp5r2Zk++siGgl4RMa8N7jQJA+yuI0EBY65
1x06uqHa2JLtpoRWfG0sehDWNHhbAfL3MgFConv1RG+BDm5LkaTLN622zLhqhSCagkLjGk9sS5WR
l4q5/PTmgdujMVx6xzyjmz5kS3EdvJz2BclZ13D+rgYtvth6Rw+Jhpu/xHN2TFCvuZGt7tKe3bMQ
s0mScadrV5ZM/Tq2QMdI+UC6mOWXOEPnMTRKht8736EgxKtHFkgTOeymUrqcoNrdsMTwOLRhs6kn
60H1uhTZZPFZz3R7sGW/Y/Yh767mZNCE+5W0xX0hQ8jmbpSgA2psokDcetnGdoLTELwtCm0+zLm2
NoAL0eA2ccRcc26TQNWN4vz3g0PCrQ84SoOHc9FHx97FrvdA41Ylnmtu4EMB0qiGpacGicZgkFJP
DA0kXuo6gX+Kflqfmam+hZ1oH4gBKM7G4uZ/HkizoAlkUZwNzm+UcMkmtopt4qH7r/AGEvNBUPH6
rJEv12d/fyHuav00haUeZExMg/ULamxS/dVWgf75P77B+l3Wf2xqyWtHf33XqIp9Gk3dPulV2kFz
lk+JwlUO6JIBrltAdaF0yL/9+6EVeFXWl2ULZqyyCkI2R4MSbXJOZU8Si7vIOwl98lMUqu4Jxgbp
boUKMmXe5FSEc8fJKRrCHMa2/0lzxeQbaBnYmL0nwvhcz1wxXm1suRVwXFgeI0M5qdw4jzWrqpCJ
F4Vi5jTlhR3gzRJnDas4joFp02GmDzSsrabOutYrWbVDouwhgNS+rFjl8u7ekj7/TXclkJIWo2q4
vMgBGqruOcnY42au9yYyF6421A4+xwPt1gFQS/wrlzLnCfl/YAgSWyK4VDLHSvYwT0aWf2pSgyjo
Y9BJG+0W5oCef6HEaLYGHxmpx1+ew8zb7bfeZDyn3rs50xhPiMsMenN+4Zat+wT+6cEs6HRV7ZPj
MvhycUn5bc8+u8CWWJGcGifPMTEEhBC6AFsGl0TS4i3vUhgGOBNLg6TcgRXPIsau64gvQRsOdji9
d7v4FJIyz4Qtfh6LT1KwXda1O2PG0eqq6KZ1Rd3URfgS9vJir0iUzLesg/VRw8YGsJZiYYkD2DlQ
KJ2yviHTwQdoc9WHQH/1vD/Ltqys+g2j/ib4i+GXc7ARvxuzCVXE4VZKqO5P7gwCJsFdrhCNoyCN
r6a9SOP3ZmbG5uXPPYNTTizGWbbkpTy3Dv6zMCH9cKk4A1gp954UO7N1QCgWpncL32yku4jgic8I
T3lXV3SM8Zq3W7Uzzw6LYmT5lm6V/lLPN1TZDPaf8Ym1CD31+4UFkCs43LZscHE79jRvFxWrS/jR
k8qYEjRdNcVxIt2rLpIfNZMAp4hxpTS3vGKao9wrOvYq5iS2lz80IeyUnNTwEGyvRhxo4hzjyfs1
OuWtCVNGCmPyA+HGdhq2Q22MVJsP4DIz6TrbAkDCTY9ERyHvQZkjaO1VIIYN3YjN4I57jZZflSo+
ICSSVvULjcCKrap6FSHsYAEAzVBJpykutM9Nfbrl34o+HpKOo2q1X1O9XF0ANJmIzp0evba29qTZ
F1IXfrXGjVhPGmE6G1JBc40B8rGZvPQ8K/a0sWwDm8hoaGeudg3V5H884CfRz7PLWlrE6ScKptKf
HUq2zFxiUryLN90KKx9AAh4fj1h1Uh58zC/CZ+bQcI0P6t7t0oehORAG3XFLxuGvyhwWu/UExFf5
uuuchcBmqm6h49bIJoIuwBSjVzMb9nCsvCLKjI+YssPPZXIF27mNIfeZ9Co4mH9Aa5K7pseCtlQN
+JdsW5IPI+c2KESPGORjrAA2gvkJHLVLl4YCZeH64DjOA34ukvJ7Wsd+Iolgs2vUyKumn/aiSkyR
RFvLHQfp8Ac3dGDz1qGUE1T+H1rY+sXpDttmfqLjWpMUz8MfBl+hjj0uZhpMWFiQnpC2maZcK2Ws
zz7GbW6HJddwprXTCdMJB54BnY/KIRjR5qK+JiNhjC1BJtOSEOcxEe+/YhwiGfpSsOU5qZ+GrLf7
RXlyS36TUpG3vPUftQUDgxhP30rCW5l4bNYA6a5Pp7QOj1O71TA/bzs3etNFz3aiSFqqxRWmNv2p
HhkGmQOqDCV3DHzREcWePhS04mWFanSgzkbCCRnq/vN1qVlQCqIefIPEyP7941dAHYM9Jt1SKMsJ
UGSmG9iSzbny+da/W5+tD2QeXIgeRuiW4QOhVHFwTMTbMF8+DLPr2bmWr9aoJWfuBRotOJpMVekw
pKuM0C+H4V0l1wlTnBwWUv7agzqcaAUOp8gh33dOLIZAMppjfSB+5mRHyrQv6Q2f1gcrdrZuqKTg
3+Rv2EGr3hBNMNMJIGm/j2A1kPKF6r02XsBd1tp2yifho7NtN3Ur7aHDSKhigluPvRfbjcSOpJ9c
l58zf5mvhL3ee1olaP/1f6Hy+qpqChfy3v6Ivv758n88A7qpiv8m/8/ffyl1Yn+/+v8OjwRlA2LC
/16sR6RT+furT76Gf9P4/flvf+n1HO0fjuupmu1gKDZ0V9P/qddzjH847ARU1cCqogFJAr9QVviT
/vt/MeEjWZZmOCyWFCCGiYjuL72eqf4DqZ6N/tJCYke49/8VH2nVC/4rA8IkbADvvKqjDXQsinb1
3wEFlj4jKUTxc2hzlUltGEGfby6gcJIABocXWH3/3ivfWWs8uuqY+iT39qSdY8vKUrtD05SbaIw6
3A1u+Vbjm1B799kd3ewUlXV4Hpvvacgvo2t2vqPYt6Qi40kF/a1iIXaw/ZC/hNvaQ3DPJCJknkfp
guMqCUqbcUm5MIAnSQVyx43AigdCrZKAUeEP3OcvgGMecg1BiRqJq6lwS3fuQUqGgiGdnGo3zkQw
EG8SodlFCOoe7UeqEUc/o1tXp5cQpmBA1N2DNz+yJ3puhbVRFsoIkLNxa99sK/05CO+us+OrIEJ0
6rlbqe0t09jxUGIu/jCwDa/H9n2J62dS+B/HsPno8nY/q9O2486IusR5NY34fnCyb0QO6LRQ1mMG
/4apbPhTxcfs2PqDXVtn/MUXveRzyiLec+S075jEERnvjELfhyF+YVHe8P9sVc2kc2feCEJiLkkn
TGNFzxZsllH5y0CG17buMVH52MIOoz7xvds0tNDTeSEoo8LwnTzbGvZ81ZEbY9jmqJrZAcUEEVVF
ExC12vn5WBs0kfKDSiMe5ZGUDbnbWnUB3tufodN/hS3/LxkXsiZT0hxFQQBFgXowJPTBXs8UpUMs
uHxq9sJIpcUwENObxD53tPHRoIAwHxaH+rRGOya/cWrSf12PNh7iX2aNfpPPoSaVdttM7ls6cJPr
UuT3dLseOrR3VjOxEQUtL/WDWV1aR0s0GzFOpD2RDQ108DaUsh9Fy3ZYBUb4LDbgX14yPHA+YAp3
Qxn13RkY33IsIrhSbwmpLj5/6N8T4DY4nRb0lfPW9u54xmT2FeZM5vvWe06dFglwdI2Myu9yhHQ0
jnyywnGt0FvdmQjCWLnne2XUvvT2S2NO9qijLCCkKCYpulY3krvj2WFghScTUuCudTB8cWMSbmsQ
Psd7FZZzJMz4GCMnWy+WkHo2UONxuzSwKBf1u3ZGdYN56YEiPWFo6z03U/SGM+qWJRxfJgXQJh5w
c+L01CIMaGWyy2Zs7SZS8LQp+TXrXZQSsT2H9XSUO5ExDOqaAaVd6o9e37d+9KgKGtiA3m464tvA
RbMw5N5vUgoggD7WugzEm/e5qX4zWZv8BZmFjzTsmMfoSArLuqEy+55wVPi6zqfCvfPNEjITgXl3
xpWgvmk0YzhHwRtqqMHw4pqCUwSDGckKBccqKonYIjLiXavIWOwre+Q07ZhSd+27SG2QV5I/wdYU
O1mgcNGxUdk3dXEhvmryE+PZ8ch2H+vsEGnLacl+Zk2EDbyghuezHngXABC/zVbbDGKHkecZ1/1O
yzRIWXgDXIeLph1r0mgLdn5VcWzMCQx5EdJBdTIil/i67aY/UWRijpDkMtGE72Ubz4eBQ+iYzrPe
GgSVMMPmK6WPuA0zMTkjm9xmPSUzFBmYnGtYmJQ9p3t3Mn6u7SB7Zq3dx918wSeCY99BgFnfl7Vs
weB02jVYjfw6K37iC2H22TdHdGT8J4JQAvBEuS6z3KKGPBTV8GsVPUGba48DhmAGpQ3SC7pneICZ
4YuWkAZPl9fsUDNgSTAYpSyWVdv+0CvvmxCcLFC6nElZM23CZibPsQ73lamc6V1Me7TV92C2Ty0Z
ctAc+YW8+LXrWI4yh9CGWRiXBL88v0/VbZqONqjXmzuUVCU3g+xq8EFQobrXCIFqwljdS4wnnKdo
ihWTJj04eandVNPs26iKMIiVstpRzN6EwhEcTasLSnKx/JGcRz+e3ReCvg4VTrdAQ+R7VYuWYm5A
PakWJDR7CFt4JrBKRvDdELPtBRn5wZSN21EjoWPMXLZTpnevGVAKjDtF5sQo4Kv1OvzKdCeINC3b
xHXKJDN/AqtQY/p+F73AFOZky66qW2yUc/2zzrC8lZ3FOE/VA9ugC2XmMJAUHQGLyeki1xJ67Q9z
m6WbyOsf6Rw8qe3wi83LS2szXXHpltAoie6dTMJxpJTxAFEmJkiDnAN7L0xBWkE3Jz6G/LsE2ySD
Wpbb0myPjUFpvN6wmHgQSq/wRmkhh8HYIWYMPYNRopX8NMb6jgD0HzTov2MmxwCfP6qG00DT8l+0
f5gyYX8P8LrvCxPMGPq0Y9gReOl6iuVjSj83qdfQi6VzP1kIy+vdTAaUEiWzzGe8LcK5CvDDzPZY
gcNRhwsdbofE2lIccZ9a1N/EHL+6C6LLOJ8fFoOQecDEH8mwONgDuRkpGkIxYyKdyrG5lslnbbk5
4WtHERwsJcMuJy1+oDd7a2v1JFFgycR9Ekdyraq/caalgRsSmEw0iZ+ZeRQQuWya5hiM9cUSeO8r
klhbCzCsRjojEkU1EDaLjZfZR490OJTSfbnT6GtGRaJuWgDGSh6xSEVaz/acw4Jf6LkbF5YKV4ZV
DPrDOLRBM0zTjt3uvLcn9MxMHtkzGyR8IoNpptBvIoa3xM4n7N411uQYLdxsOvgSbiBQGE1COC8c
UhPX2yEXjyElte+5rL5S1DKTou1J76QHGynPcAvf8R1mOF3RMJSAPlrLfICCTWimGu+8gTtlbFwt
IuOo3ygbFKt+Ugj2CGLvanQaET1Vrm5iUFrYZ7dRRWi6LF2SWr86HS1iR9du86K+r2eOZ1R0hOg/
kLx8iksyzZxJofnKLQ4NKKmR2QJNBJHInRjDN/ILUGhYUK9unmNknEhmGViIXjZTzLx4EehDUkdK
oMkfRNu6rZAatUn52xUagHPLRsCn4ukaLOC3Y8ygJkRx6VeN81pUlEqZQpllZzvLo+tS9alv12O6
6zXzkY+8POi23Z97ffrroZmr/tyKkb79TBxf225tFG0nA5+W26PBpwL/iBsQBWSMb7qOviTFMY3O
1tOQf+dvOdzmGHsr3/KRfd0PqMjpzq1r3BRhu2inqOPhz2uVXvumHGlS6TKoLCbsCy31hGpVffo7
RHbNlK0c2tpRusUvNvprkKQl95drTOb6cn1gQj+cwh1hSlgizZ/inwMi1KJVYM+QxocECCLpeHem
jb0lkxtDz2Wa0hJYxtyzO3t6i2asJ7dc6IcFXvLUmTetiLW9miDdi7MwJhe/gcyREjKzL/SSON8e
SUspd5prGudU5C9W6+VkHckvkGxhBnTKFCpvrOJLr5HZPsicYHk8cbt5Wbgck84jl4AI2bi80aEF
h6dHjG5mLbogM7ygXh2CNg/hYhZwuGjKXJRKV5lgkNe0zlc906A3bxKqgoOe9LSn0PpNoFb41C0G
BZg3flVVO15iRx0vy0Me27e6MVYKvAWqL3qx409CKO2TEeKbJZHzmNOn2DYtJ4zbqRMz11DGdcun
maNT4thokOSrpM5RaQzO4mtL+rTmh6ay07I+y8m6Kp3o7NhOfU4rmMuT7nyUCsESDSdrsAw2GlW7
21U6+bJrkCpBM4yd/n5NxI2+tcv415qpipaFPu6fpyYek9nBQIMkzfGVlk6+poQ4pvOY9DXRJRvK
HLpRk0u6dKFfmmqEf5AyQI4s2rjylS4StlNeRPtmcsd6M7qklq8Pnfzyn5eifkUEEe7sqne2bFTo
rha9xAT02lYXxDCrjj2e6UKxN0RKuMnKRFzsMHZ8QycTe26jG2lG1llzPevcFKX95xlAI2dj9gpk
Ofl36z8ZyKQlEvJEuJe5Xf/GkP8J3A8Xb4vIa+jUq2ZY11CkI2145VxPavtBgjTWTkslXD9EbTB6
w3gWjbCvs6Jc0oUqfDHFU4JG6tYX1rkUdLobQ+TnRqJqla4kxr4Cr7a+xJdyM4q43jqC2qwWqv6M
1kC7dMsU+2LMQQhpBTxXz43gPhmCpmXEDM7JHggkyBBlTB/F4BSv9QCOOy8pELLSojy36fyDs0eg
ZD//S3/h/g8S81/tdZrcjf8LKVPu1k0bTY5tc7Lg2KOb8K84wdxTdFK+2+HQF8DgddmIjr+TbEZh
ULrPCNHYOEDcSca5ApLD3ev/5eebmqvqNjm0jNv//edjbAPL1NfDoXOmF2tpbq1DMclG0EiyXxT7
ese4bbAZIGjL/v/8s/8TrPLPr06MJfZGtKCe+59+NMW/YiZLORz+J3vnkRy50mbZrfQGUAbhUNMQ
QCgygkHNCSwltFbuWH0d8P1dVdZW1mLeg0fLfElmUiDcP3HvuYWiT1wbxn70XySJ5JtYkDIm9AM5
DPE/GbT/f/b1fzCqMq0y/rdO1cd1UvU/tj9g6KbVj//qV/3Xh/7PAZj9b8I2HVd4ju2apmOTnvsv
w6on/s0yDQTUDCwc4QnrPwPCV8Oqh6gWvYpumXwYH/WvARiGVd6VIwRihK1jqLX+XwyrlmGur5n/
+poimNNkBubaDuM5hnH/S0Snm8u27NiLHVLdFhRpzavtqQgD9bSvMLI+ZZRhT3E2n6rSIMBtiI2d
1ejWHZssUG/knicbqno+V8690Vp/v/RmFSDkqS6zgqkyL8K+cQV6GMtv0CiCOK6y51qjNivSmUio
sWneLcIGWW3mqb58RWMFHMqf20eT7ESkxcTcxRnGgCE13KfWX5iZ2VH57KIuY1QUc0pF1h1lggoG
/Lpnu079swNsJDBaVGiA3OygkaAMalIvfw2+hqsIwWReOpC+Kqc4LDJCK2qoGdNht4uA232yAUcF
N9A7dsUQcsPV7+QTcZYi0DlaRX2SqDle5YpLTjTVPIygtlaRFHjfZrCR4K1yR91IXqu42JXoJYpy
Kc+9rCken1SUiOPktT9Ijkdtm+eh0Uq8WantXTJnScJu1IJ5hhs5UANb6TtoGqwIa+r6UqLILRkn
gp7qI3MX8c1604duVzSOdcz85aV2SoukmanbOY74o83enlQvcaQG63f5AnotX0fq7bQDgpEcyPy9
jznYeNd8nl1zm8aiDCrdWOmgfY2w6JJxyrzp5wwlgV3d4lF+RHM5B6VEDaLKDKsWkMiDH7Ipm5Dc
sx73jeog5WTc4GDcv1mLuM6Ys5Vkkvl8CaaDl7ew6dpb4nnwyg6dXiLj8cwTxB8gbaLL3iJmU+tx
d9O8Dr1xa+DhEb95HbWHPCvFwVWOfk19BjlRbb3gL4uIziPvykv6q2fC9XLBUB19tKd0AKYMG3OQ
AYacIRj8JBS6mgIH+v+xkC3a0izHgFIqAC0ZM4EhX1lfEKXPeHL+1r3+s9F0BU6wtWglTvEUWcAd
K/9ij35zRCoybIsotfaD7sQny8TG4AEUZWGaagEIOz/Ez8qmaoLZajUV6uKpJI/IKr46S88xfvDG
XUAM5lN6SKqxgX4GqxH6LuIN61RGbNFcH5OHaz54qTQfsLiXu74QNDUie85TvGI8WScv4hqcM3VC
fprdUq50p/WcJ2kpaAt0J1unbxmRAQVGz1gxZkGQBZ8IeX4jlARqVeKNwuV70iadH385brU6dXcJ
mHkmTuoNHbm2Y4ZabN0UMXTGsNopZ7a+UbaEKKLZDCmyTN2x2RtNNm5eZlmx4OqSn6C+i2PXLvXG
doYtbKWC4IDOY5CmhYtLH6uWO1CTc9s27s3Vy2pbAg7Z6spM2NPX3QFJ9LIbhDeEw/qwNtEAqxyj
6q43GkLLGFacUxpf9Bzdza/NZyfOT7jZrQcz9t4SLarPOATpYgBSTU5cf5S1Ebpdj7WCE/iB1867
PcQpJ5fhBkaxPC3SVEcCkHi40wyzWMMQWrNouSqaZHuMnHAcckzBGaXfqE/40lXh7aIi54XGMhkH
R4PgoZDmIybH9iGzkjDrqi/6iXZXw+U8AaPo5avmF3t2+CMsjsygfGRszbB/r+nWcEq8VO1skoEq
WTUEmdR4dzFM97NENrb4H57P+n5hzrXBN/hpYEaoiQkKWk+rP8ED4iJyg7EFNRWXBGc7vpR3+Njl
tnCb5OKqxdm07KK361pk61S2sxVaOV4HtzNhfOhXdvskPczu07Lk2rarF7jwsTM9tjSXpUdc+kwH
2tb2MW6yt3iOl72HDneP5xST0FH1NBfo9tLjBMIMtYnLgLlL0zBNkhR+IivArNF+2iRpP2MLvdZE
HYjEApKpO2SDFAjiuIfqi9NZT8RqveuKk9/4g8TYBNKD6ifRSQrrfTtjAeNqmxibcRj7i4mbcZ1K
TyI6db25FS2NaRr5b1akIlzAxgkbNf6rJgJ9n9E/zRk5Bw5y+UDpNhaIBYCqq8vbgjv9K7NncXUt
7RXB7rnsnPG1dmGxRwIWg+vtIPxNATuOvxlD+0DTzXEDOyS52FXL5aEv6YFtrDq3Xv5RpMZznEom
hXSVU17kL5361UzRdUxM7xU33kfpjucGXORuAeyOqh8UgpkQHmTafGtLIF4bDu/u0UzKU6wmfjMT
5KdXX8rhPacSkcXYtf6RfocpVax6HBIDw3SeeBgzfvdEZLglrN9xncAhj1v7AA3/lpJNsMX4nDxj
/iPqXKV3iR0xrDr+qzLtoUysHUohGq/Gn86iJ0AzbauPKLHb7Yzn79TgDmLztUBjWVayXdSMAdMp
M3QSEOR4Q19GIhQRRZYydIzav3rWdNAN1w3czh229mTrF4gBw6bWBi/0cCMxQikX4s31eeclwth0
qoqZcfriIa+dL9Ng2j855itMLjrSzLgtaYnEVTj2XfAMxay5nNqYTkOEd3C0TTvkpm7I7tJ8jPnm
X1OpH+WYG2/KOOtT5b+pYr5TGP0Ad0urqIhcF3n/Gk8+IWKDPvaXpdX2DajnRKj5VGvzR9OfNMMC
2Nk2NVz7Jn+gYj//c5G4KjuSNcCtmLkG3rYOOVfPnTiOg0kNMIC06DAHJuxnbn5RwCcyf5gtGwp4
UQZz4Na6YJQn7rjlpk5ESwJsX5F8NKB377A6v9Rptux9j2sdEudKu1PdobD6+tyZVnasS9xgY65O
aHq8Ay/3TRXNv5wCH8gSrdO2LByIpt90bW7cc1Jy3GHy4XnW4TRDMOttlB+udY1HoQNseJR9E5+R
wZ06BVOqyRmsj5i9JhktgZEwf7P7pn/q/ejscwBdiI8Zt7Dm8rAn4e0ygdVycJygQClddm7Fn5at
zU1oSEDGGaIZT3YT9/Ie6+MzHav90pGSVgysFCuj1WEdr3DsmvTm7Kugqzt6g/qNCqDeV/66ehnI
k0o94mxxA8Bb6Bo+nzyu2D0S9kxDH4X8nDdTHpdfM+DHwNTZtc1oF78pWmDXmAQ3XXVIlNQDftLW
3os/vW+wZltjr7MGLT7OCxOgxfNhf3njdXJGisdsvkSqNQ7RjGa3Z8C4E17LpHEyUXfa9Z+xg0Bb
SyNwEjQ1PWO+I3iH7gbI6H2uk+4s2ufB1ernLPwuI3IdM95i3DPABoHeEtEz52P1MbV7LKex1BYY
evkvN6PsECa7A9G4Dx51IUyXpiN4tkX34n9W9l1LxHwVkfjBtHcMy+Wge22/1Y2sf0JPuZHD4J69
gnkVzc8FXeEgiupcTOqvZVvJhd23u6nihUsB5PPWTweoodA6zoPRYISO1B4HQ0K1lg23klJLChDm
mM1v1KzlpeS7yMJGLiAo4uKQWHm+1bWEhAIrNoLCdcCV9f1Gyxf9AKNx2ZpubqPg1odzTsj1tFrm
BGF0B+WpV4EXNCTa/cXVuvQwtDj47Gy+JtRum6pbjlVD6OQy8Jof+IwcU3thJmdGXvfhtijCvR2T
z/baYOi04vnJN9P2mKMkYv1x0HMR7XxD6ScbjehaYbfsz3YUMgvjb0wokTPJeymatwT2eD7aDYnA
LPnSZrnnaLb0NFEPNdGlMpbyVsNfx3xvHHsJ8FOT/mrRnHaWRhGOAhSDC5FcQVJUv6uKKzfSrPSS
V6gwCUiE64ZSGBDoNHLbObhRFCMdT7OgWiWaG/QegQ7ZeqP0+fReMs86fhdDfL6oEKS3n4YGDM8I
fZNZ+3WJyVnHXnFx83lmP9mkISDEZ1ciaUgNyOBtUjzlQKIf+PNT4XjGzmHYvdVyk/wKe0G6NE9s
zoRqt99F2ezO8kIQDltKBztZM2T+WZ/Lr6xGW9hpVXEB39Ee4blXO1cDKmuDp67oiVjgqWbvOa3a
E3lrHUaZMYyG5IJhhn9KFvYzJs1259QKzCu35d5W0d7cGvV8t3xlMFShe1r/MJ28hE+rAePWqLCK
NKRxdnknJZjXLsdx4ujDkVwvJlX4eIGBYecY7WpFNLcFVaV/1CwK3zGlpmZNtvXSsj7IkqcSmGIa
sqk7uIP3UPlYFPib+52ho3FXxCnX49dkUmERhWJvHFvfM7D++0/8n8+dWgz5L8FK8SgsTLYYS3mp
5DhIK+H025iFOuGlXYr6kth6rvtp22ollMDpaAJl2gLOMh/rxmDxUbMHghFDDjs3ZrsjeuAjIxB9
H/VewRXLMcCPbt8XbxmMv2u/mPZugAh1HCCP4BFfA07n+eB0BD+bJosFQEYvRlN94K44pTVhvjEF
447dZbyLlEzOQsrnUnemsB50LyyYm9JccdNJGha9aEDljOnL0hNGnxIfFNgu9pzRR3TgPjdOP7Iq
XThF87HkAndwViNSAdoOj44wknc/a2HmDi67nT6ad/76WLLsRmiOeLPM84dGNe9p4gNMdHAQeZWV
nptKffYlrtRJKDKU68gJvF6yjl0ifqBp/jH6Hjph30l3+bj0weQRXmZqOP/mesW/sTEonAyDrczP
lSnao9Havw2vmyClE/GOzZD1IwlyBxnjh83a3tqpqQZgQkzt2nCnHtSVaCiflcr5jk/G35r6ZT9l
CdysePqlkMrvCiJ87VZ4l4Hmc5v0gi+uJFIOdIZ/0Wdeammpj0iutZiwNhd1cE6GC6xeb1ezG0fe
6bFh6qB19GximO8lu9TVXWgbYJ5yw3nIjbR+0IR1clyqFZFGeoDvn5jL3v6VYliM9LZmBB2bISzc
7gAhFwtymORc9wPndhCJ9odjq1/ksAz0nYell/5DMwEkR8PlI9DVjo3M+0MnM2s3Yi65G6Z0+Bmq
+ayanrZ84BBuEDNW5hI9yGj6onPlHdDXnBYPO7c7OcfGtIdbV98Ye5MbngzXiPsoRHnk7dAabBOG
VuFo7SDs+pdlJsBxcHgt2vZQBHqXGzsCmHyoccsfbMZkpLdQJQBBbqtMeZfC1IwXJ3bYkntLESJD
gddHb8rtUd2TqDtatjlcC+BPm2mIk9ABC+F7ZX/sKkCgpsBe6xbHtIr6NYsAUApSBG/Tq6UHFsPl
V/dlGsK6SUMk8ayE+3IGhVYZj/rQBJoPirFMoreE9deoNzmSEH8EH0G1U7O8Ri96wbgWpnmTP9IR
DCG+DhNtToxPJV1wjiqvY7lt6lsyZmD6d6Z+ifzsFXSrvCDvxqlEwqHqbqjk1Rm7JeDzqH9xFBJf
a0A749sP9B1hNlTebZD6nYn/Os95yyVFl+54zhFSR01NRPKkn5BzBHirfa+jTWNE05brcs1Rscd9
3c+cLx1SZvCbJ9S281FbvCcDPvKt9r4mlPKjPte3xijZ5Q7+vl5KVF9cB0cDaE03irNYKpwNFW5a
sAsyyMlM2rkgm3gZI9QlBIt2+CHN549i0Po3DL0MDKqfg6alz6JIP6JsKs9xlHx931gZELKor9y9
YbRVUC/a68QgZsG0+pyspgOrsx5ycyHeaiSIgkPOPHKsULI/WfFQvCUWIiEFosLy+do6vF4YesIy
nczrTGD8ljiZOKx5yAeiyNHPOnUPG90wWATnGxoR/eAj2Vjv6kdz/WoJn9bpmkV69LN5YKvmtsdU
sdSg3otnQx1QQdgbEVPOtZCHDzmqGGdBxVQU+FEsrb9LSkAce6U9Np8ZfGFvQGROdEAceLJgNiXq
s11lfxF86Q9YC/Z2iW1eMOI9Ir0DlCpNhhi9njyCvvBHD+U4qi6M0OTihGUya8c+XfJzKq0K45o/
BEj33YeqrrVD643PSLv5/LtcP04lpHXTqsIpAayTkdVHNFSSgky1zZBN3UqAJ8bIl0L8HPGhtrhC
7Ln/MNg/CoOpJhye5SpKmRxgxFHi42Lzas1/0OvfnhxCKVuFvGjwdonufyYa3y2P+QyJUIwCYm63
W18ad33J04010s1Q2cy39gsoOQhtayU6o22HkQCSvtTse5Iku6zX35NpsL5i7SOKtPGcWvbJN5zo
6JisDjOvOPHFzFenB5JtmF0oMk8/FCnnPLe4ttM0jWFMqT/BCUo2TepOj7MxHbNiZpqLLfgZYm7o
LwRWsPCWgM94Zut1WGvN/d1OO4aZHsSFrEKGDA+q2tai4rDQq7c+f5LQkxmlOL9MK5lPEwgbMBfk
H47zSwrag7ChY8wM/eJzL+MliA52L8tt7yhaG19gl3BAxU8lubOl50XMGwlRLiuXfyQrRoxHGlDl
OSceMI6xuGrU1tWo4qDKI2/bTDP+YJBxgd1MrHPWicW0jGTMzG4ZamktoMcrUphirQwA9uVBg8g/
JC0KowezcjwWt1pT99qiGy8c8TjKcXrDELAcuZ8fZ+H9muzaf84zw39uBBMCyWzCE7fZ0dTWMDR/
HTlnATadozbq8VbzSGlK7GEDUbd6wDPw3he0vRyXCGGYMzwxH9nWss738yJXvwc8lDheyYzKOhDa
uyPZxWLbjC1DY8O4SdsyZM/+aTI1xxzp7MdiSN9ZFQMe695ayHgTGAQmHN4OmdBfJwfJb6zjDw9F
Z4Un5EhOeksSVfvoODOFLelmT5msnxGPuSHVlzwWSjxS6sTHWM+TAwYKWDFT3V/QK2rALEwmru1K
BdFMfzuOBmYpOD+oSQXak6w7aNOGNISK+oi7IjPZRfRV/3NqiOaaAenjXzNusrTKwNOqH55mbpIl
j0OCUU/cOMg0NI7kb6vkIF11KJAb5iSgHOHub7HnzWGGgeI7cpQUNTmiRUN3NvA+dzISMAyjejTW
N/pvmTIaLHN1+LZuD6n9rDNCCYYo+tJaqe0FZttsNPCyUIptnY6Jq8Y7aVWmn7wxwYbl4ZdvEbT1
k36lArGCb82E24t2640aPLJeI/FkbPfOwPUFdgclGtOrTYqCabs443WMqaol7G878xVjI7QRVj1j
+8BoJlGmeXzbmN128KK65EZbsetaG6dvKR712LcDvNePPUqUcF7aJxGRGEJjh6GhjAl9Wj/PfHLY
fOc2PTbG+a1u8f3361cgyQ+ZiI2thFJZTJ48UFJzuNawxIzVXBDrOAZ/DRzaJ2c1SmQKyzjxXEci
h/rT95uYcj2vwS6oluHgPOc94Iz91AwR/vj8ve6K301dp5xF8aVcVSHfcg7LLv66OBP3YzyiSGMX
y5yGFKRkQHNFRkc4y/aXBIHasziCinEhwulziT6+s2fNBfJ3jefNXj3K30blOGf/HCfKZC2NjRgL
bL9hBDau0jdOxfUNI18ydtm/7L7TV4m2ysNonC65mXUnomjJVk/mnwPG1SA282eXOghCDAIppda9
hKiPQve2pPDMNA0THaFh8JOucjLl1pTptLJ3PbmvDo58poNIBXneTwDqL8qTVkipa0m8v5Xa5zRZ
G0lA9T7FlxNolf8zbqH8EbA1NO7LkhV/Il0L9HrNDF1YZHBLOjwrR6WRlw2XG8BNor99h7USk1dv
1KS+7IQhZePvqAKJ8ZXarZeecVTNvMGCZjC4KbUTGvFxE8WyZ+zGD6KtXnVrEbtR13uMRWLE1HJD
6MMVWNsPo9ZWaH2yMhB9dK7ncfXXNUvIfIKHJ47fJjGZr2jzcS3l7sHmEDi6qByCuKmjAC/bq19Y
1u57R7L0pNNY1fpvPV6MVOmPGgCST68edplG9WG7vXZqDBIkNGkGuuZaGK3UmzlLZ480U9tI1Oes
MWLyu2bO7DEWH8oxyfPQT7ERiZ2FxXTVISjE8axP6GUcbysSf+AhaMBv23jOxxqNHJIJlYJ5n9c3
qm+6gFbz/s9ziVKLE9TyN3jdSZ2bHjrlvpT+b3t4I6TzrinwF8vY/nB9Y2Zy4Y8kfDtXD7kzYhvk
xrraAQhQO0fTOIV9HfWV8I6MhbVN3w/OSrgc2Ovg3GxWj4/GBydmtQ4c+Rk71YB7NfG3VlpTFPFQ
YhxlhhiQY7Nz4IkcfQcPXk92XKqJy1yIOxNH4ieL9qQJ/4dnNl96OvHirc5TTgHsPMv+tsTyS/jG
CqxsaHDm6UOrmvf+l5c8loYzQja76D2wi2lcm2rztdN7Ip7I3yZzlnzge+NhKDDRnXElEO+U8HTD
uTBGCDil/5p3WJk07/U7SthNkKlZWX74drzLqJkJv8E7JB/jFvgD243xn/RZ5VSCId3IRmik4l2Y
kLVtmIBsgIFKvOAAXsy7zAPtYGsoBMqqfvJyCVOYTVK5s83Sh9okgY7kQbKg8ppJs2L6Ht9zs2Ua
URm41fr8UWgATrnCVfocM36ifCFh2Ofaia152SVkHPwTq8tIQz+5+C8b5RCWOcrf2Wqjqw5NMuy8
rmNkoFV89QmgF2URbrZAYOhsP4xpiAxnmA+WKiDuxuJgrGfPN5VGz8RpbBvJFM3UDi4YhdgsAifz
q8M0c283LREEPGu/SyR9ezNeqJlJF6DJZ/TFfGCrORlNpe8/pI77QUEcw7Brr9/okH94CNI2DhAb
9DBdk6iLSH2ymaDFyFDl2yrmtRHp2ZkdCoatWm+plGZB7kNbBovSL3ibQcCWBjM8bI44Cv4JjC5b
ymrpCiiWUr6Xhj8FlqfemvXDorjnwmv56fTaExXCyIQ5uuqcP/+pE/yWDYo0q/YkjtxaVLrSTPj6
ohpPjGjaUw9brLWxeMcR2JSmTnC9AZDnrGvpVUz6QtKtazbU62eLbl1uiezlpV2VV1QL7baMKPrq
MX7Udf4KPz41Yrw2w5KHTs4LnfCaH968ArDYow1VR9O83tLrZ/79K8iJUxrhZu5J2CUr94MFZr3F
1Pkmn6yqAMtFNEjTtwHc4XNDOcN4Fse1WZGx2HbbRoAkLt0799W874b27teZCGhKl5OtjywBDKhl
S+k++NKQ2ymb3k23/DHGUI/TVSOpodmixzMFHbL108dQcLL3vsXxbFUs1TyoUACgvFNeG94pcqfq
2M3+ViDgC0djfrNt7gyOc4wJUc483s/RuhYC0V7Tij3w8wx+RxbvCj/i6ipQ1ycaCtPCMP+2wj4K
mA8buVjh973NAAu5dP+DbIMXALfXZH1SvDVkPnYIbEfDig4ndHsXc8aQL0zLViPppK5jX8gwygKJ
Jo5saScUVvumCG/l8caqNMizxUToLPQEnmEn7laHxQevJkexIy/8JJGA+vNLTPQmle0T3ZqHwA45
LEmq2lak1V/b4ICgV975OlEyWKTfPV5J7QhALZrUwyyAL77n+mgel14RWzTjLSALvtoL/U8/t1RP
dYpWGjdYmE4M81DuPXe0gFjo++7KRLSLcFViYzxEZlXi626wwGB6KAoYcVDhSXl0a3S4L22mjdsq
SZ4wVEaMFRlj2Gy2PSbbjcHJaMT9cexAjPY5/PXB9eDK1aDsYVXwAtbCDldCaOd9gQkkdcllVmJr
alowlrZ+1L0+qGJw51rpfYJazI+6QRHjquvESgT0ksc0AcXNmM7XIUYEQGFSdOOPKKt+6vyI8X8o
BQsXcwH6DQv9YPtVOeYXxGwcTPZZbywNQ9XPykDCUivo05anzUdpI1CnYce9QGe9raAGaNO9NsGu
o2zjltxkAJYDgfF4z/1YIaLFeRIpd8KqZr35s1AHY/ytA2PoyTw6Wg1amLZY4dP2Lcv45g1u3oVG
iWM+brMXl4XtoVeAtabIOM32n6iOcLKIGO8UZiH8BmRp1X+7Oio+fLSYTV8ezT7Jv3AzYH+CO9gV
h1lUIlgs+4/f9M4+w3W9QarN9D46p0kGp5n8nu2UNkcU5fWeLyAOdIcBmbBziFSVuWMBSnyS71Yb
IcHrR8J54yHYioWBUAKogv4IYUCckZvGZj7yy2s6F/HBHO76hHQHlstW5SkFnoh5UW0rPf5BXjbG
iEn/5fi5v9P5zZwRZ0imeAgAgQM3Ghk16p0TaJC3ee6Pvu3MbIjQvEdqjpk0PXddFmOcg/eMkqF/
HLPpFrt90OQmZB/jN+N7++ah+KSVehgWY9hNcaOFc8q4buwZuhfF1aDBtgn72fVxHHJAATepG3tL
K/0B9Kwp9N9Rh1s9tiRRb76PJkmvmxBscxgxGOK0okqBz15gv8fOHfnutHcXBegK47NwsY10Xb+V
AtWWhUPOMgmRq1dNrO0RpDLY7nAwLffP9LDsJfJPRNTRtFFCGFAsMpbly06SmSaaIMrEl9m9WK7V
HccZjUIqM0D2LspXDfUHNATkxQZDrtpC5pJXT4grvMDN8TbKEglD6R1yoXEd5XuGj3RQNq50tjK0
8Svvc1Az+0bYMphQzhL+yTdhqk5DmBDx2dHrD1fCPFqRG5yCbouClJoaIjBrXGYWHBqaYNkEbfKn
jzEJ4TGfmA2PbNMq0qirSIAqaNttmpi/PebBrX7WbEk4b5K/FE1rkDBprzgc+rsJVm8LBEjjmnOR
zCAHI1ENjW6WdeMOtsCdLo9LWi/abZMue0Os+JFRHUWBDqjDBWGvsEEiEqCYl0/ligGw0umn29nP
y9DhmYoIlG6yY3R1PKtkaMraiLnjtgDpqXdJ4Ak4hXWPtlvpOQBBNMhRYYIDn9keYgYphNUHMud7
h5HzrnUQYxOeDlKsTyxGwZdETZgJXB6RUR1tqTdbdJbQBgFnbeLe+MXq19o6jWsRTFUyiDHlDRdi
uZN3OhyijcBsoDFJA+EtX21KQG0dtQNDL/nh1ADl+479jfhZzDCJvdnVgzHldV7W0yfin3Ld0SHf
L/wzi2CSX7ty7/EhQeHJe1fJkUpPIkNa/5bZ0QW0WhijApUTdhqXUdAxs7TmySmrW1YM/on9DbiJ
FQWkJ/JgVc4Dsu9qQwvRUziCgDcTLt68FoEZJ9ccQ1yELeswIs8ri+kSV55ButJEriBPa9M2807X
ahbN7C128cL9yyBl08zlPtbiz858qgYcxE0ZLjxRpLVClTNNIyCaqNn2BGoyndSZ9bozUHrdv6Ab
s3bsxCWKdBMnmfNRFWrECzAidJHPIBhp7m14obJP2e6W69PQEw6QFsTPkhvVzQORhHr2MjrGu8f6
qBQD8xVkop5RJ7zmXgt0iAESDdp0ng9EZFb/ZCVecmZN9TAjPNy0hZMGvmmcPSd6T/w62o0QMMlZ
SM+OgHdZ2slhneIPvYMwZoytbUb9v2jdbjHYGJWKkAQpknyPLuvWNsU1IhgvILIFG6MAhklHr+Ea
TE8Y4pLHrlGf2aMcSWMpeLmqpnptBoxh+uR/pQTQBAn+2RJHFjI40oY4Ns/FQmtRTQOvCdRgGNBo
3iCqZ/umPQ+s4lNSBDY+qzDq+RQgvZNReGB2K2LmnLo9nOZqfSVKamjOPrhx6YoSa/VxGs6N8+q5
7nDU18r9m4Tx/eaf37o0Tg753KC1AM9pCoMpUKWVEwhrw1pnCt9vjP/41f/t/ysz9s4DjedC+CXJ
MAxuo5UoN2U6+aCYkzguRiPwOu9ZpyXM60ihNhrCqMvnE0jo+fT9q+Q/fvX92//u/32/y39+xH/3
LkJImoXUHnc9hkdOmtaEZt0l14QEsT3uVQwG9ZqPoCIC3HBr4rnM9oTWvopZ/I7HuLumWToTHUWa
r2i9c+UlTEccvQoEcuStw3uJCZnpYEEAifZoiBqYPBMDQcXadRyYFs5TduHJCzlizUAqahIYWPI6
a+1mSEqxq2ylb1CUsqlkzGGzqt0Iggdj/lwl6I7RsWxHSF1aF3194aL1H0TxlzNTbsn2lpBOlb3H
qhTaAlKLafyIQXHsFJy3XTUzRTIAZIyWSwk1YgbzgVpF5qfH0XGE21tJ66sxo5uKCZJzaeHXJbY2
zj/NxjHOEdFwBiZYeAzMhRRojZwUd5/AGpB0iB8nFEVYG8ANUVGSKPw2ln/13i+fZwOCj/rDcJU8
Ep0M53YgfcBSodUPzanOc2wNeOo2S2dCtvfCvBlFEM109rOsfy8qe6B24RrU+zf00MylF44CRfwq
5cLeoyPaJAZO4dQY75hXvUm7oyKydnxRr3PnQB6Hx5IYxNyYZvqrZ0ABXz6VgfSn8mB23kulJRYv
tVkRO5AOW/rlq7WUn944P8uSwkG3Uyqe0ofs1YBAIfru7MEKByi52CfLau3TRNb1SdTeCwb2kZqX
jk6WcljHRaQPS+UFsusei3HUTq3vAuQdnZnF8O/W5oU7tPyFWA+1Uy0zBllPMRNY4km6cy2vJrtq
DJN7GP3Q69JdWpJPqmq/2ieyfFrU+Jz4Xs963Zx23YR/SjNggDkrRMhTZbuHxSqOGeuWPGWcOvvk
wnMK8tkxSy9LFfqdzoFCbpKX+MUZVM5+yMv5INYeD4d4zv5giGBWo5Xwa74XRlyaZ+Eu7zSKm2XA
sBf7c3Ig/P3U4ACvFmkcvr9+o7taDhAyXeqPbMtP5qIcOu/y3c3zmy2tWzaje0veRIQKyNMbHVkC
g2WG0vcRh+zWZPz0/Rf59sVy+Jq0mZFz4mjBwMxggiFxQLehNsXCLBZgWoyaz4tOg2aGpfTnQ5tM
02EiR8CydcXSymSrXoPitTnOHrMqO9UgNKFuMNMnGgEM/1aDFeC2Gg8O9TAaV7p/yNUUeZ94za/j
6icuvXn6d/bOZDlupMvSL9Qow+QYls2YJ0YwSHHIDUwSlZjnGU9fH5yqPyRmVqb1vheCBRxAUCSD
gPu953yH9BSmb0k84BA9OUJ7aYjBXRiu97UutKMRWZsmsd+mLHkdqg5N45Bv7d57M7wAY7UWtY+d
QfIOuSP7NkhZ1dAyMw0TyXNSUiryXrWyVdc2jN1FGY5vcVGMdPypR3WREq+8CI6TowbqYy7KH2pq
b4gbiK4tQoY7tQRd3iebPjbDaxbQ2Wqn5Nl2bPekJMzXWT6sbDpStKad6JzG0VYF979WcgKwo8Zy
dwOZtxs33bckxsPycZVtG1Z0HCvCCDA6oPEOzlqrsZz5aulJfMymrxn6orG0rwOlHJ+OY4GoY12P
wUMyr6J6OyfAY0K34NB5oO9IVHLSPzkJdY6kjexFPXcd8sL9FuE+QM3Vwv91kpHEQT5+jaBU79b8
2P0MJivt5UOgY5TzY6pbKjNSIhLscONB5Qx8vKnME1+iAjezixV+iZuiBPLU8BRLR3/i7gdoQ2hW
ijcfHXBr0XUg1SzBvLKYRtdlSSN8bv88ZYOuf8MzPOyNGdckN24xUfHXqRsUYXXKtA4IGJ0IZ2a8
JuUuS6Zo7zU6lBAV6C5MpWZuaMiNpIsJVVHRDXrPQwwzDd9BcWeLsF1BUHhPiQbE6YvUuWynA1Mm
Ish4gsTN0tT9pyxloohzoseHjzP1xkWa8o4SIcmG3POhpWp6+DwVnJvWpD1Glt4e9Gxe9FTvehhn
FFfxuqIAYGE139MsVf+TxLoGoLD5bFZwHPhoELBl0PPsqpODvumtKOjgFQjNMm94qeYOdu7EWMz7
+B25VLDrnEI9dzXqd7s1KQaGyjN6xXTywgsi42YxKCY8GpvYsr4mdxV8BX0ANcoXGLrbJeW44DAp
f47U61lJgG2rQ+tMLj0T0EmrfjjkXCwSQRaFObP4dOO1b2kUqypiLEGk8zmG7k39PNmgyMB5aban
lP995Wb5FZbat6E2HglSmt4UgqBdux9+pEZ4ci891sS3iuDP5aQQ+IEcAHUy0RlLunbPOvFl0SR6
wrSp4I9YBqaAJqqrF+Gr3rpvRi+q97F+ITdpkWTqxW9Mi9VSL5bk8vzp2YhRI8jS0AOciNxVnbVh
hmDLwIuy1AIf82Lo/cC5jY4apmgwIgP08yk7jTYS0Uqb3EfAo3yCiU+HZbhrivrSqOJqlWG7FJUf
72qHKLa0/EKNisZVMrsF0mmNMu6riC7mEAZPWaVRRg/FMqSpz18Gdza7jL7qSUVai4easmkMHLQ1
JQThIyqJ8/wxRyNXeGqNvrhWWc6W1x7ZqAnB4LvTOD2PErd6KoICPy6oB5FdrbFtjvgQV+WoZfso
1Dy0Agi7RhLacMBomKL4PVqBXex8hxqsPv5wjeRIfhAxA735p14GO6dC8s3i3VqHPT8otzWIrnE0
bcetsN2YKCwe8XyxzsXT9EP4W21SiC9nhru0/ak9+AEEUqXVLpVAqj1UtBVtyzrqpKGOeV+eusCY
LuBngw0pBJSAKbedHEt9gBeuI1+usxMYFbqrEcXUrlId7umt9lbrE4wwIBR7e25TyE3KmnAfv/RB
U5yyOCJhuwotGLJUVz92KeRvaviRkEuj02hO/cVpgteA+GBWaXR42kK/Ro4nlobboacqw2KVKOVs
E3EVkKHNwgOczP1uiFdiaEhr8Kxm18ykEnuKj76Yf+a431GPa+axjJUvotXdFXWAbNUEf2q2NT8i
x2faQR1r1Ak9pIlaWtAObsH98OtB5VgXMSLXZNrXgfDuO/QARtLvQzCxF+ext2IkRCKD2A3bYEeg
TrKoMm1V98gxMW8wJdZNakkFppmcm/FWSTNnxq0lH5bQ32hov5pwxWcTLoZBgZ9Rxzao25gHZ6fq
96/XkPIgCZ//pw28JCyakNR1He6VM9X6qWvUfQhy8IEf17qlNgXW0MggkUPEs8yx5ilO53/KMKUw
lULMnoxhgqIleu6guPCchzMeQgjaIl9JU3KpiczqC+OnFcpIAn2RVySj+0W9tYYw2o9M4VEMJNZT
A80X70erHYwYHX6u6SqFBHVaUU8KtuBK3pLM6E+1W0Y7vTXOxRzdfds4aVZvE7998rWSvpbJPKlD
AaeONjyWqa2BS6sAY2zX+5cfo0nm6GffpWNo9LtM2zH4UcI4+/XH2AcYIia98bdNb78Xna+9tVVE
cJEROQRrK0R02F34Or0WY43mBwIGmVyDcUXtKJCDJPmuNRPjSv+1PtvmtEazgIHFTLG/UOx+5A8X
M05rP6ljrexi+MfoS/zLALVsyc++XuWW9T3Rqhq6eRg86NgQkVwEfyRVgqZomNJnLRxAEeWkAXKL
thfIP717W2t3zjCWByShl0bHp2fW0E7pOzM/q7VnAD/1R1Tu//pxMz4Fqs4/IBfLt8BzjU3Wtj95
vgG1enmALmDb6t5yyADVW169KfqcbzfSR6aSIiItpmwOnYqUNSBpjs/ApjfacEd5+N7LXBV0crOy
x6TaSgNbJJpyK3zhruD/+It3UaT+2QGzNY1f0iG8H9QUxE+MllHx0jeF3BIgIeYBDc8/e7r5un/9
EPDNWfM/5MKa+cnVnYE1aIllQ/ZOKM0OeSnl03WfG+EfQYF93fTzkj8lfhF0r8hAKevhrlBC5ZtT
ajy7cibBFeFPZiSSVebQbKV/Oie+tOqXyhX90q5SSt18rGbYIuIVOrZn37CTX17FIrgH3tfcjy10
IkWPm+8dt0hLHbMXi1SptbNB/DPsceVq91Neg0PzVfvNK9JdSvIm/jT1WW2it1Dvwi/MbtpNggNm
a9ot0QsIwUkj6BBi9qOFRF15oepjPWKVACURheaqYs1BYLmrLUr6JlvC1HcEqmrY0g5kWlSOPgGI
0ZxHHnogT+kQ9GUSHAvXCu5ZzHJD8PBSVhG5jfB8Xrra6n50NLs8s/kjb8cRjfucmSeuTYeOgfQE
iD6iMR8LavmkGwzZ3mFBvVQAS5DBiJyP+HLrtRzys1ZN4ge3VpKje+9gWQOGWtgQd03r+E+RB/G3
1YR1j80Ox4WSgo+jgB9jMoyCNc9twl8VLCr9up6K+g3bm4P9cMffLv7d3m2OeoTLxex4HPVV8ZrZ
lku25vgFLZa5j+BabxujGjeiQYrZRTqUl7wxVgnTDCh72ts/fwqNv96JhG1rwp5BiKqtff4Lo8ET
Kgae3K1LwXQL+51C19Ce7O4l6fRLaAPmN/3KIp5t0g8JGCpKfrG/RULPit/pm1U19xxDVf+WCuq8
Jr27ja3SJ1dHQad3HIk4xd6h1zgF2llVPzXOnd3U5IyN1CDrygH97FK/94I3hG2INqiOLsx0OqkN
ZyZOL7Ypvcp/+bY/ExWQFgoV1xuQSdvQVO3TjYXYEfAkuh2AfwEbFY/6WR9BjFsw1O590R7STE+J
U8yect1FJt+p7RMrmrPStywwq7q91CYey87W6f4I/6R4oIQpVhrIZPAsFx3qbz/tUA7OQshp+Krh
/rszFByAfhR94Y+oWBIBpsZVfQ8Xa6/nYks5mhD3waM/bZdimeipWJcC8kzIkpd21r/8CPiG/3L/
gUhgCtfC70H1UYMz8OtDCHpegSO4DLadXnTnMfGdU1sZ9Mv0V8tumofJt4J96YffbRPthhkWL4BU
lpXtD2sQHRTkUrd4S+Jz02mPyRijYk514ym1fZMYK0I5eIgcRFl1L2745iFTuHR9960cVHWrlyM+
N8VUn40Ifn1j8ZdWR/hVRsJkDQ/5Pm1sWEHPGY238xRWL4rfhIvQiyPS86r2kah5z8uKp5aK0LJM
h2LbtvklKdT+XNFCPg7++Iej1h0y03RdFyPqcGE912Mkzo1ummful6+JCcrK0kGkdU3YXNEPGUdY
A/d62QqWhin2kF45tbiKFpNvwv3qpwIeZhgtoSefpLaEe/auTljyd+rgIA8pp2shtKvTkjbTltXV
MBrnOCCIuqYsBgtyoncheskNvdaDkhd4TmASbpxW4KaYnE07uYeGWPr91KshtzznQWhtvFEseFxB
45urXkGQik3RL0wU6HbhHHUxZxegxVsNSMvW1D/e7dFVV7ip4zssYNmiJy3ikqTamYoDSRJdUq0K
oug2oKVhO7N8h6mZlsvBsRHfaUq8DvU4u6gE5CI5Rb4Xsi73JordQvNBkwd9RBImi35LoWguAsdb
aaWmb0xCtSpCg72J+V9CRU8JMD7X34RWUPmCzbX2p+4Nrkq9mQJEKDgjmfu1GByLDJJCF7FumIEu
ZaJf0G2eNCRb5z6lOGriMHUQ5tyVLLsuVUJOg2ULYzWQgbsKRy2mtZ6hBbRRW4yh+oTPPId9RLhs
b3Fl4FnM1SfnGaXY3UxcW6EwtY5pO9LgKTzlyz/fWTQddO2nuR3AW9u0NMfUTMs1P02RA400wrGz
lQ3d1GExmwjPie15CxTd+t04me8di+hrVkTectTqZFXYJgztQPujA6IEPYHCnRLBlcjhXV5IRgh2
rctjLQ3cJ4Do4bYCWbDu7F7bGob10hBYPhRjehK5qM/NqCDdKztii4KkuXc9hdQEJ2eBdxmCOLjM
7b4HJqR4KzTdXkEttXYezXmgN9HG6QjqTpuO63zKKQNRcjyFjJioWMQPnYCw3mOVPgkzpW2eayQT
u/lX2uZUqp381IKLRN3P5zEUmn2vJw3geSus10EPs27UsG6nY/OS9rp96Uk2N3CbzT69dRrsU6Wt
v9tjvQtd1LeactH1b5Qvuq2S0y3Po/XEJOLeZobLk6Tvt8BD0J9Y0bLnhrzqO76Kr1uCvpQ3bWdc
YJMRSKKwBKM1N+7gXpBgMfvghX0wLMp6iVdM25SKzV1i9e4zNtpTPJbQKcyHbEJzxcTb2AfCxQ7Y
2OUW+zxEdt81ViY27LupzIxznDE1R5h0RIe50JSCyQZGrypBGdNjTYLn5JMdFzmzqG1WQiCuRu8i
ZnjqSOXLSZedhxYzivNp6zpxeR+iB5nAVpCPjRkPlWTkR+l3GHzkCkQ6KQIE0es2XkX5if3/mJ9/
wfxo6jzj/t8R1/83+VrHv9F9Pq74CffhD/+/XFtn/k6JQDUJ6vwfuA+TqP8yKaKori50XI6/wK1B
Yhumw+msoQWBGjMR6CfbR3BIqNwuDMOwTVU3zP8nto/9++pi/v9oPLtMjfsQ3yjYrN+f7pi2iFFv
VfPHVDd/VsPoH4NJhPddm2AgopT1NUR9EGtN9F5mLRS6QDMeqqiOdghUsAhWtFKDfnjwgw5pdJuS
dS9Ejkykqx8A7BFikxSPcuO3tOTaJBWbwB+LR78szFOL5o5pJ3zVhrsdhXq1I2eaK3zFGfdQr2lO
TH6ycIqkWNMd80+wlL06yU+3jV10OamfTTAglCWzGD1VCqHnr+fIsY477pG5k9yRl2a691zZaQsZ
gCg5yK3aa2Jr98xI2h9aPBxGrW3p87O+6gZm84kfJyCujXTjk2z6aM5oj9LWZw0KqU6ZmldE0SJ+
MRuv2KIc+nIbkuNycxsrnWRVlwRuy3EltOpj3z4oRg70OEGOecD7Ohzq2B8OcpdPGnPwKv3LuKOj
Q+/zYm4/zGfLzcd+PsQck28UOv2uSvp2a8vzxcdVWTbsMmGgj6xqTA55XT/A66Bii34buqaZHpSu
JaAkiPFtxaNPnvvnl16YpgeTm9sOQTBdPJLC+5OVpcNJvpr6nCKdA/rsMB+VB5oy9zeZaBzcAEpw
V8UVLNNpJhZ1HWZN13deaVzJ2aPrUY8ccm1hu+1wT8uM8PmRuD7Uiy4IT5PiUdSaz5oOAqUvyjcc
GtkW3Y6/lqeRtvdAOK5xtSOr/+Xy0u9MSI9YBQsbCPEyUwAZMIe4fOwSk2Le0wGlvY/je2NlKqYO
0zlblk7pDQEyn4hSwWzvOmd7JleIeePSYw1azTzcxtsgoyelw5aeT5Wbdprcs4ntl1Zg//M9Ap6n
d7k/MBXNAAi086ZTBYzGtEtWysDn69MBecptrA4BrpM3ARPdjuxDbZjBRqvLF7nXTiagavny836g
JBzCcGMfkoTad9aaxvJ2ZlalKNdFR7zibTBsxpVXMtWTs2K5IahxU2FuuE+ztrm2hdYcqiyE4uBG
751WsxAO0q8Gz8i7pHD9L2NN6naY26ypkMBvrEFLD17UFwc79JEhs8g70IZR+i/0y0E3eXqqkHJL
40uhWr0dkElfPjZJRhMr0fa/DM0HFYdmF7gHLH3/OTekIXR514ch+HntfCSNam8VZQlwaODdd2VT
OitsUOCIk+YqN6bO77m1AnN1Gwu96ehGinEiD7O5VmbSHlVH+bjII49xZ4dIjcbZd+q2U3aMUwra
7EDnCBGc3V4GY20eR7dgpVThtZZH+vkwQuyARWXgDchDNPuumj2BzuinKvqhU9Ry30NMH9wjFA3u
ha8x7jkoobORpMqP89rJ+3k8rdV3A/n02AWkATbQO+oqGa/2Ur7+2PR6wZoDgSqACe0qxyabu2Ps
Vcd8Hhr8NCPOKH69XdSgLMda/9ubeh9vkPvdmcqMwa8xyC5O0qwmCDgnb2LvYyhu63XU2x2xyowl
VPMvLjk3t3Nv42LM6nWKjZxyyGjv04no8snsvFMfYdcKBpF+d3L8f8n0TW2scqm0aUz/K+EE8fOp
8O8niAhtk/D/pTypSeYj4lM/z3bvRFWACYNDqVn4VixhMm/+9JDNa+q4DaybHxaygW3DT/84GJXG
ssztZge1sDZl2nxRYNegTzIBVjXhlG/IHKeuTM42Zh/xgVzRcOntqLuZH4AWf8awBOCVUQHDUpn6
UJy0NKLsVsXOLouibzTW0cuq1QYy59eY/M6npCuHh2LM1nJPbvqOulObPn3sFOFRDabw0gQsJAWu
7zvVdVtsR1xMFbRfZFlV7eSuihCqtvBA2pGTYb0Wyt6YRmg4iRq9TEl58YM0etfU8DWOW+1LboXG
Ogtjez1qzjENSOku+ki9hJFJCzwxwr1Xd9qJsk5BBVfNvhBFQbmWJIvNiOBwScBBvNd7ugbIAsyr
0rKxHTjA3LW83Yg+k90uAbHqH+WePM2pE7AJBV96rG3z+nEamfdEUQfE02F6rs3NYEUK6Tmh/UXY
6tmq/O6b5wOH4dM1Xaaymgi5872lkw75N+++p8q9wjFtE3RaMP1pYuv+l0nk5ePD8WsLRf+0QORD
Q0oKFTdTOMJC4veXukukD2lOxOo7ikMNs1sVX+kATLieV3Gkd/Gi7MD+T015QVedAhOvoeRHQ/qk
FmlztLMWKZ8fIW6nHLpQJtM7cD9RDsxFXQR3iraEeusdbgfkKzkmz5O7n8Zu13468Hcn38aYYaIV
HGxyavWM1rspToUZKztNYIONsWVdUqV0FoGp4JKyKdsY9BarHtNJbfjf0VdoaJV9QxwlFBjvFXhg
2eqT+wFTBHJN5tGPl3LUakS90YPw+HF6EP9ECrt4tAg+J3Clj6xoW+q0S0nlLc4ooCjwxgbctLw5
j1ru/QiVbKN1ZbFD6J8uNIzV94mOBRDebr2ou5RdIk50bJS8HJLyHJGesZfnyaHRs4jtTFFM8pGf
06ppZ5exe6Rzmz5RbA8wunQGahA1fvBjNmoB7bnOmRVUZh4/GJ0SPzhmkJIgb5cLOSbPM5VS2aYs
xFFR/M+1Pai8fRuNr7ch6IrpyZ6MncGPfKlXYKw5PYLmFxt4oQiOGCzrIDdYIhDE0ewhF4Gpw+2A
fCXH4MhUf38YVrWOPzBQIIH9zxvKVw2BqdWdVRtfp6Svjpbr/4CsoN0P1LKe7QSXseGHT9rk94/B
mK8QjyrXArkq1XvDX2hNoH2zcE56vqO/2FAI1kHnJwSUzcIZwBvyBD1OfhRC1I+ugOFjjqa6LihV
v1StszGLXvvmej7NH312jcdOceTpMy3lgWTjZ/HGn4DbZJSAF/nc9otJej1h1SOBQQT6rifa7Z6p
cfBYes0lzAOi7EwreNTwwW8jG2y1PCg3nQK8odIw9c/n384ojZDL56v+8x7yDB2S88d7NBHF0F5P
9VXplWD5ndlT8/Eymp01iuEw+stL8HOQRDY2IbKrUrTKs9cFE75IU2zRyirPqmFgHHB4GsijVjUs
FXJAASpkyrVPyTWczyLyrPwXBPEnVKxpw6JlOQm1hkqxa7Gu/X096QXxECpxkv2IqYhfcr0r7no4
FoQ8BNj8KgSA8b0WplS/O787YkHRvzhtbu6bSDkGCZi4BTATdekVSb6WTzcnTow9WqRkT/2Ohh4S
0nFNgARK1zjrV/981/3USeS/LwwLtZcwbI0io/jcbFM0H54YsWvffUM5WJB94SiHcbeFE19Ai5j3
XVo1l7okAWiImhywzjzolE4BZgzCaDPGuGoCIyAKcaKROnKnlZc0Mbw5MIk4aqo+YhmQQlit9BEU
lBWd5ZjcWGSubzDmFjQCOCDmjV3p/gaIHjaMf5mczPWHX+qQ8y8MGKhpkpelOTxmPkOjxySFl2sN
3rvSR6cS2c3zMEKsShzjtTaKdpfBQ1tahmG+RiprdFpqLKEoETyVhLxMXmG+0pkNt2FuOCu567X5
O4UyYGaOojzYwn/8uBoPKZE/lHvle1OlfajVE2jLfdb/EQ64s/20qA8qP5GZ4MHLj30EFB+vYgFB
BvwBUoEmbxGcjSTw5HkedQh/20UtEPFGreA/gU8sdtBNYHaZsZ+JbX9soqEmCkbu9xF0qanQMWKk
yKPk8970/FVIN+mVmEDsBno+7Fyk7o/cNd7lCRX3szsbq/Z1ArW683IwC1B06rdEoCelJvmV7OJ4
HQ/c1ElS1L/gwlLXWU0Aq9pZv+6aMxYY3f9jinXxFNFeP8lXchMULLAdx2npUv92IJz8dP/PH3hr
lhD8MjWdf/2s8g2VZ61BC1Ee/0WpgTl7VN0hst5RWRDohZrtDq94dRpS9VyH4Qhuq2EDwGIZhHpA
dAS78kCiNKtIt8aP0+hVeLvAT9o7C/OOq6k76pyN7jygd/QeMN5CBmvTZxh53gPSGu9hhMu6ERhd
F2DkyexRccUtYkykG3mFPBGz7AtPFLx58xVynNjC+V3lQOabjnxXuSevkO+aaohBbu8SjLg/IlGG
G3leSN229Ou1lPySC0FywMfLWQIsX8lN7wRi32PgRTQ8v0TOimfKENs2Rof3z78FTSo5fv81UOqD
6kSfUXcQK366bZJTmcRFKPR3IBoVHawyxmuYXCnkJ3uituKz3HS0Mc5RaERImAmlkmPyXPmqorG4
6rHALj4dGMq+2XXB+PppfByq+L7oHz8Nx/NX1/3oCNI3ONzeX55WKzj39MRQPr66HPvYkK+wqmdx
/C9j8/+8VrIJX1rKn85/vhH5Kqv9+OSzoruN376YohUbJ9OUgzwox0OzSYHeVsmGTm/HYidg08Qu
0lC5//mlPMEjNja5+/zyl8sCIyfu9i9vNr95Q7V+aRVwQeE12ugdkrn1ySv8bbrZDieBDjgc/EcD
ZTWRElgNnL4FWRQ0iP71PHCO8gh8d1pw8y7Wk2KNHQRPQkQqqasE/Zda114mt/av1NyGexsyxZ2t
TOpbkro1cc6xdpx8J3tC+3yQ45QPonXfOMU2DULtTbeuo95VrxZ1uV2hVcpSnvU376plIJL/+YOL
8P8v9w+XfCcVdL3OM4T72e/P+yjPscB1evpOmYffsOXBtmpb3QEhCDwF+8ZB7uURBIhloKfEII8+
3of5lF+O9NF2QDr9MdSMsHuRzTouk25AareTh8l3P85BCAeogpDUJvDajYrD5k6PW7zlQ3OvTb3z
AGWRGR/R1Xgo3Qc5hNWp3uOwJMwvc5wHfd4Uk1Wt00hJkX6yK8+LG6clo8JCvjiPoSM/pMxAkDpm
BGZovTjIV7eNHLOCYIba0z6UB2z4gkRUz5fIzafrfjmMSXqEbsLyPfTMz+//6bK/e6uy5pE44vv4
m/+Z2yB/TPgZHSZ1UI453LOjfBWG9XMXC+jav49jNv15hjzXqJjzu2QHMRmjcn67/tN5vQlbsuot
sfx0IM9L/JXyi9Q+emGH/y1qnv8Myne0KAqC4bLvg1aYUM4RUlGUiw40uv0a8cNaaRiXB50hhqyJ
Blh8nHe7gnrjg+fhErgN3S6T7xmYm9B7pJ6tHqEGtStVafrnRhdvxlzsR9JNyz4zv1r44BeUTcqN
R632MvjJqrIcwFWjM+GYqVhTtaV9DGobLJrpWW8upSlZ6LASkMAKkeKP0FniLYLdZpvh2eyT0jvr
9BwLxy6elbr2z0XSvKVeXj5Hflwc27KD8zbvtmFg7yCW6Mir53PTVoe8hH8pno/21U6xjym8q0WQ
tf0Fj2y1G1XIoIUAroYqDMaHndjvALkiB25KQtMdpmg4XR3ILLsuIn8AwPX8RG9RIaClu8MEr2zl
mIjq6TKGzscFcoj2RrvOgrJF0hVNV/lOnm88uJAQTvKMbsj5BinqrXyv7BeWG1EXJ+emWn7c8QYx
4FH3qHuNWknxgjul3Mijtzvj7UDMs0XoVOJvQ718k9sN9faVbmPybO0/b+9ttZ18bvsT9p6+cTGR
y+f6x/78RJ97zSSDeqfb0O3xr/3NbECed5scfHq727X8CJKfX83U+uBfJgsywea3uQKJHwIlDuJ+
R9BZ/KQcMEjiwK8V19/Nyt/pVlgcE0TMoNyjH0PlTupalHVx/Hjpuy9Nodh77pTqd1/xnnLu4s9a
QLK5Nwj3UJOkeGKCi+C/yvVlFZfBgRwgSDDo5E7TYLhPVqqvQ1r3rxm0kG2HpGE1QCN8bcz2a+HV
1gUkb/Lgu/4bZf2Hf36+zD3Q36enwtGEi/yVyRERwZ8rp5obO/qgq9l3KxpwlUWDdfViqDZYiC5y
T1UdHexroi0S/I4A1awc5xWLMXk07a1qj0Sqmn3i5jouowBZNqBrBKreQb4qjP7cqROFqHmcjid4
H/lSbsRYLy34I/veF5ARaMvtS6WrDk3cqJsub5pzALR9aVOFeHKCkmhgtzDvIMwHMEAdha8rQv/o
W2yopCoH+UqOTaYe7VqbbNr54KfT5Lmkbvi4ZubD8DN5rzDs7v0xLL8wCRNr2wmz9RSVynMzpuqC
bPR6L3eJhnlRFFec5Z6qLxGtNs/uoBqXtpwemI9F23/+NWmf28ism10+kEwP0MiB9/hcrCQPTB2K
SijfQkUUmzZT/jCSLnuQG0JL8QwkEWRL1aWsAwj1FKrZtgWs8xCKKHuoWj89xyKFdlPCIgZXakGe
h4/QhSNd5a+iV7yzfC9tflckxLQSzOr+9jVEyO/UYYYl30+OK2H1BTLosgEe+dAWfsuv33MPrSeQ
gEfNtMZ2gf40SoNF2Hf9177RtinZyn86Sb/JwF1+1Xs0l0iA/ccxmpo1qZcEb8Y2iB5yGJamld/f
2kHmBMu4NbT41xZRZV1d0nlQEdEiGt2sPSVa+bcXhW1D3mHIBfZ8gXxfxUFhOX+VJkg00Ktj/OtX
EEp5CUXf4/HOm2ualu2pCqv7MFabqxzij2JclVC2sR1zhta5+Zoyij/kyxLpOlbu6kcWF/mlN0L3
YTDwD/BX9VpZ+K9bfB/8VbUIXYP21BGjjIcySM5VT4hjMY93iKBXJvbNXebh34sQc81G8/xgjmCD
ZkncbROo1s/dqiFTOu6osT8GemccqGP/3MyZCYekFZip4faYu0RAy5vH5CkjmcyHoA60TUyCCm6P
vH3Rv1d2Z7yoTTme0lKlcT3vkgk/rCtiRggZCI0XaLbY7jsCAn5ek/uledX8wNoEfVBi/SrNRcK3
8b22ThP+xT/gPyMGUrpjV7X5ozWy2Fej7I9yFCO2arS3dt+MXxA/bFN6Ln8YdF9WihGnu7wNw9cI
GYI8n5hAm7/OwmSCxeWuuJsvfsugvW0p5Lb/JtNEJ/67Ct60+asjn3yuWrnOnNP0aSou/B6hZlvl
35yaFY1RONZZmzflhFS2SdVoLcf6tqhoJqr6tnJ4TtzOC5yiP3iJd0Rn3RwcSiF3rT1oG39s3ZfO
71dRp09fIzcFRKA6/tHE5b03xmznK3p1AUPCAymzdnYQ1hc51JiRu+lErd3dxuQBMVn8ASfdyQP9
dykrNwTDAaQAgT9Lo9RAdkG7oD9ogWPSeEZHInd9kkSwI81E4o+XctSyCNxY/HKCfAl7aZlE0bCT
e838bh9nz1e7MyQr8mLr0JE1gDXGKx4xlYfbOnao9Y2ZekXM3OBgmxMoIntcS8i63HiceIQCMKMw
CP6+jclXkCwCApEgssvzPo0ZcR8fPOvpdpY8gR7ZSBpz55KWS0R5XrT2SlFKNQJ3b+P/tDx9J+aV
iDcvZSwSimpPQ6IyD412khO9izlt3pNDdZclexoTcAN0Yn50fKtPOcsyI6/HtxIh9tb0jXLdFtb4
FoTBQWc69TQn09D2MxDjzafxixF3mROH933mGdduxiLN46hhAEmNtr+TuzornAiTtcCQgoAJAVoe
HyIBxb8bg+CpmTedRgPebR4/RoKUmNZkKACzVwJxXFocoIge9KGt+BWwUUx+Nwn60b1EANeBr+6r
CKqhPBpMHeoGdSx2ChOH5Rj54T0ylWpfD0m+acAPXfVJddG0Wt63vmwWYWN6PyyrfKGnXb30NR4/
db4Ifn4Ng8mK1jge4ajqVcxCSb68WcZIYMDLLvcN1QPZGmGxpIZdGktdmA5dKOjpSFrVTeGjx3QQ
+cveTtbRcRTonMBB0/ghrghYEZkbDqqcFyYRyWIApHDyAmd6pKB5n80Led/LxCpulAEpqxPtxTDZ
l8Bs3KMmFKAm7JEmYl/kK0fNFy7ok3snCelKODCYVWgHd/KeSyxQt2308E3ed0XmuT8PyP10GpbT
WOiHT/fnUBhXmFIQLInM5RmVevC68v4BSDRYzUoPvyQujV585cEbbr93O1aL70OOv9xJCblw+weC
GzqyYtixms67lxuntNJj5EFFtDtBAvh8QMGifZ9n2ms4GTSz5QGldXVSSLuNO1txvHFi4/w3X+ex
JLeyJNEvghm02JbWqqsVNzBKaK3x9XOQxce6l/NmNmmIyEg02Y1CZUZ4uCfKQZh2HY/wQE42qiHV
prDyyyNucj1mhc3HA7GYaRBxPGIXcau+is9BGWc0b4Zowody+yIGhdQ8sK+bmVGBcicqKFroyrWY
QwcnO+ZK+yqsxk3bl6IMvxmxD4O3Rgowtw33LAb6xqqFDQwFyPR/fI0ZSefOdVYeXI2Hp9+KrOkM
1/7kJ0lnVS44gfEuT+ZDbygr4RTBMmq42zJMT0iD11uAIPHHoDmbGjqWl4wU66Vpwm/CTY9MtI4S
SCWE2fKgz0JeZmczde27U8OKPK2ubSvbUUWPFirN2R9R7ysTQ1S3siEFGy9I4nzJpBxJ9JwXAZ2o
ziVPEyBlilN+delfp5Xe965gn4AtaJ3Lv7dFB54mO3j+pHovhkg1Nbp5/tgIk8BR3RUeGFZiEjHt
hXmzj0y13is5/LcNtO5LeMvSi+VI0CWXUvCDplqrr/vvtHPS5OEGzTkLK5PKasN3GKy5b33SX0Vk
oMpvYefYr4YyDCspduOdg1T5v+/l2TrCgWZ+sbpR2XexYhUrcYkigFbMxCWNpbAENx7qXDQWme33
xuIvUzlmu7U8s3gtEsiszLgLNnS+la8yNBrgdyNzxba1fM0Gm1+kDxOSmHWgjliPriEvxKxll7T8
wiI5F2aV8ErTFUjKhOm3cnpoYBh+mCl/MCvWzZs3qbboaev/dGjNa9yu8mayS+rCtq0voZtOmh12
+jJC1rs00DLimW8hfbF9b9PBPdnQVxxZJwTW/WXnZOpdT2E+ra18+FrV8p4WDulLpOpbKgTeHU4A
+zJqw5J6UYgylBR9umaVHJHh8u8ZNJ1Lo4FILEsRqqEEO+wzeh+SgS7kaVCo9z2uhNkoVnLopuEZ
ghZvv1SMlFRQ7Q0rJQ2XMvDOvRjIA9d71Mcp/NS2SXknsaW1VOrNRuP4fBZD5iRIhaX116dLXEHr
o8D9lik0syY1jY3a8CVRnTNAnOheW0GxF35v8oeydJai4aVvS23fAdlZ0IsNncPgZyfSq9lJXMlW
mZ2QvPk9O0ym8IlZB86qQ4d+9YdeIRSvgnQ/QWxRHWkoceZSXhXf2lKaj7BLfA5eU64qNWm3Rl6o
L7nmfVVHdsDARTdQvZanbICAUFypZL+gUbfNOZkj/k6SzbSYsc2Q4hbdw7yO8T0nxOKhol9Ns4Z0
LSaE73EHQw1e0IRz1wgwHBy+xkDoBuewy6lZF7b2MIfK6x6mS+KaZo380CFNtMvGctjXeUcPCpws
lzFvO/KxMv90jstwqvZ0NtVIkUXQ8FAgDbXX1DYKMnSJgR75v0ypNLuVO5DkSr66dsZDXCTaXVaz
4LPVdBoWUhDFeh2bq76o9T3a6ihvN0OwjqETQZiHqtBYmKSDAz9b88mNYRvU39IglbfaZAkXjccx
7RNNODebsFylSILr/FqYTnw0JG1l+sWWxdHOTf8GqyzdD/QmrYA0N59+EgMnM5u7ErTWIZcRNVaT
ov1EpAQe3yboj4Fqji80BB0d5Ds/1ZQ2yT5QAY9My8HvzGjYDq8F6maicE+Cwt6JYr0YLD91HqaY
gFqMWv4zRo8RfEuNYqlIjf6i6uGqjdv6PebzuU+AW9Go6Nfvodblq86X7Mcsf0plVhWdxTaTWTmF
HFFL7LteF+4lLcD1hYN8zGQXzqk4cy8UKcNjZlLNnSzhEkOafg69qZ11gIKXUXJyeiCci4xq9aJQ
k2zrFlX1RoeZPquT0toLM1b7r3RMGCdhpa66keUivAnLlpYeSgkvcmIG8xApQy2nmb8aOvMwVaxa
uOm4FLYYgq53Z0VJe8szUEz8ZTZWpoENy/9xv+dN/or9b/eEdUudy1BCsw+JjXOjesFGK4N6FpBY
iZYx++Y5SpnJUo7eB7Mxf9QQqNEXGHgzkmnnAnWYT7QEy/moad6tm57WtpOH/RDn5KGzTlkhFxVt
3J6sb49M/d7IKU6XvEW+eEZ4Lj0pvwt/4Ae//akSnw22Qze1/VonE61PT9otz/vyG5QpJyvsvTcD
wqeNnnIGq9C8eivJP4gAyYR/LlD0/hwMqHGbIwpPOi1f31IjmPVg074kkknnbGhnO8Wf5OsmfSWx
1A7DH56a5C89GkRbvaHRF2mQ/hMekrkI0ErJnff1iCykpFunXANUnU7/qi6GRjgL6AlqqaBIIVhw
gQIXg8B/C6i4uHpO/BX3lymCiwA6ZNvsvcXzVuLqr/s9fwZiyAXIvDFfBKYcrYxs6DdVMdSfdrnK
2ib6UtHQuUbHzKSEbkdfSPLMW9cayIVqSIN1RbEUYQnScQ5JlLtrxsEu1WB3Ceqh3PedVe4DOar2
T7OdfJEtNWxwpkthPwL/LHn68gwJ3Qwt9sV/C/ZrNMtKIwBUBrVOEGk8Baqj3Jsq/O7nRnrUJwsm
JAPRZGPc1JKrzaSAryyIG+rEmouEEr8eY2HQcvyPlJMNCV4RTK3PE3jZhgGC02jw/sggPRc87FDy
9rC1+Cd5zOUFH2kfnRZ5Tr0Lwv9AHX9fTT5JD4tfupbPgQQ40FRYHEumQZjPIfMAvtfKz6fnr6hR
7yEfr+MOmFszy8usukXTEWkASzSDmqPZCVOpJZ3NJTSlQq7KLO0U3JX0CTESsisa+s5BFitHSYnk
hQSN1idkxzsfwo0fQ2+90dnVvaWeaSz1slL3ECDLxyYoZBRxkZvocnqmVCsBoe3CfpxqpnQ29fb3
gBiKPes4tSBGGXsXMVEjbXKWka2cooZQdy1Ib8tuRdJuVznhPK29EhUiOfqp1Lvcd+JfbeD/DGSb
+o0UcSrwx/HoU5ralWMH0yKEzzegiT4ianr2Le5p7psWsUe61PStf8iVHi4cKOTOjQmQXOuhXw7K
le9ChupLY/2taFcC8Qw3jDXvkyI4mROqT6EtZ8jG7KpLMaxxeqp+q0fpjESB+6rUgb42ZJ39a6SU
r7rt3qrUzL/0lvE6ykl2s6I2vcmWzUahgI1HmGJCKqsN9FntSbgkK6GWTVms1t45LYMCUPIfSlS9
l4lLs4tV1SvN8XoEaKPxzNGwn4eQRHxH88Yeo+JH0haUbBHyvsauVGz5p1drh/Lx3a9hxRUh1WCu
tVrpPmnlgOGisFyElVQI1vm6WzTtWH8aML6Jn0tCnAeVPSr9tDSfV0hZnpDJ+z1kgJ32yaQ5/cfv
2D0tcm0Iwr/g2DR/Bj9jho5yQTZAettExhWdrXAd9oX/xlYP1a7eTzYP04bZJPb5TwhzVKD6gvJm
3AnTiDSYoirZ2ZNM89+Mmmp/oUTlUcwGtftBQto68SoN3jgGn/LeQiVx+jHsRNZe4kU3sVDRkASE
Y+DaDP388b2dADrrIkmZiS9t4Wu6kBpiaR6fLuEHJNcVZJNr09ty4AvrG62MiIdH6lelboGPFgO0
V1k8fgc4PG4auUrOWcEHpcigyG4GZVIoq5wfAyVXdUA6lM8epL9kkr8EKXRp8lg0N9edDoISUFvT
7dK9Q/JinStpfSWrLs9lAKdw9druwnQHkC0FWOscVd6bGJwm3srggk4PK6jI05rS1hzj6BFgS8a4
1sK2mVvwQXsNKgRG1B/F4Kp1DN3vZA/OR4sw71h57lvmWv6+q2gq06PReQvUwVmpqYUGxWQ6nWvN
ebycrZgtNdQ+Ut0+iaUG/cuNTLqMxEd+02LjEWTauXrItQjhyukWCMbF0O6l3lKu4YPU2ZqMMMof
OvQIlRVsUwV83rEy00KIazgVBtUBuiy60sRU5mTKTMRr4k+QDDnErDF65BUbIZjZ7HYXaslVWJnh
1ed/+2W1gzJB+NQY7p8pVvPV6hEGZvUf9xB+4eqhcz+QqnrNZJhfp8MQVSw07BoqypaaBO/9GD/8
iQy3sZll5daZ/P+OF/62zLJ7iYyqZMK+3rQNKPLpSkUaYK/G9OpIEclyGq/HTVag2vN4bqedp6FT
3Bi7Yi9ctmU7F/HIllD+UeHbFjk8xJRXuvf/c3snJtTa+JlXis++6F/7yedWsIk6hdxzg3CD+UHS
pPskA95uXCNEyX4yfVjKyY+yEYpD9ehVlHqEX4scHuwSlcxANtN7yz6/5Lzhqdqr5CcBTW463SWQ
4n5GqvSldFvjqjladAqckoPA5J94FGYczXMSWk67VLPW3HWy4+549Eh0T00dAtlaKZMMYjTUG2Gy
35AurlrwlNPUIXo/8lCGJaRDz0L4EstQkaVCiEwp2iXQDPVS9nAshyh2LwwHSWZ+vcYLSXN5X5iQ
eXq5pL+IkD8LesCNHJVDAIuOnNx7tVqOqhVc1cmKSt6JWRLeQ6kb4ZtH4MMcSdulde+eEitxaTNK
Lr0BGy1V/10axzDqeCY8iHl9hEolOotBnQ5ekWF9uF1bbYUrnA5o/jRACJbOwT9GFGgo4Ukj5Oqj
5A3OIs0aZae5/fFhilyhHuXHIDfVnbDKUeWFasNVTp1wzSbIfREDAMd3rTcL2goc92WMYDRj824t
y8lsXHYsei590aPaKudenq/YXQ0XEZvBMA5VXCM97oZCGXlnC/okyqzSi6a26sv4ve9ks5xLQ4ZY
DjIrKBx1xsopHXOrh29oWem/ZJdeFceoPzw/9xZWav4wgwq9zTDheB3AAWi0unkSMrtlqpdXlKse
rjRtOY9PEXVfWycxKcImlw3/PL0dkPcIQBntwPbBMiHnXkDI9CKXcrZhQzMCNZtgD2L6EVkoIzTm
mlbN/7FSBBme9yPqGmnek1a7lZV2TXR9+Bhljvqkj9qVMOkX+BLz8rqgNPeIgoHiYtk1sPOAg+I0
sKfhYRxbYLR/fDCh+FsqpAVtjDVyJnI8wnkB0rUP2ZZ2VbB3e9PfC1MMI+q4lJVimFIzRJcegUoM
KcRKzEcgUqDDnJaLlTWkbjJiCpVZbGK/rW5e4dN/q1vtD4BCXKjtNzmWAQOUGjQHbtMht8PXk9uZ
AO1a6QulifaHGqo7N1KuSYyQSuJBEb1uWoMSekC1305Ln85VnQ1V24wXrZO7pVqm2mtLB0MSG/LF
SGXttceKJkvMdXTciDlY9R9zeRkpj7n/vU7MPTTK/7NOd5Dbg3vPn1dRXqG8lFJRG1zo0Z26W/M1
kL9kmlPNsgncYyLXo5MTDM162SSB/q0DJTQbmkS9SGOZ7bsIKVAFBPuXgr1ZPmrfEK3iTy6Ty2jb
IDoBukRLd5pQkMsyYQ/5AjHkuCwrX9sFRs0DWlh8FU73jlFV7j0pQPiStInaKdlGqSPpAKQnYtOr
G7uwSIxdFbe/r3oz26Bl5280ONuAwUwhz1lx9Vzm6zksR6kbntiuz/pCMz88C8auPIr6de/E7kef
oNeU6slXvqbqpaok0c7k9Xzn13QxefEhouXGsyIc27tb+kC1IohXnUFq71IY9WTOKyhYp9lWruhH
JB2hpZAikwOrID3RoptBe+2dPnkSwbI+7p93qizQ29m0lHhItLRyX8L4dUgcB3UciFznuTAriz/+
NCA8i0aMuHwETs5ICt8UnqS18D+HYvSuYM9otc/LN1771a9yyjnQ2fCDLW87g70uvueIvQInbfJD
1QcyLCthOM+l/hSVVn9trWS49nHJlgiggHCJweiLuepXzVlYZLD762NWLPBLdgitjLLcn3uUDq/v
uOh3z3sE8HbtHb98E66EV8lJgUo+Ea3AwLWtfTu1C9fT8DQTyXsPZNibPNFRLCZAucv1Sp+6h4Ut
hipyIxDVxVzc4O+7/sMOUUkqVN2mIR3GKyjibZQxJPlNV4FhmLXSrl2vVt5aBaUDRIiNXTEq8XaY
kuueClLJT4NsFad+8upbzriOG4S8fTONX8N00hH1kYoYOjl+bY3IP5iphu6BMH26lFQE54RVSGBZ
naKs56MTFfsy1Iq9uHoOUmBTIhE2EiyO/YisvKbYh3UdzoK8UZam1Nxd1KmhCKm716AKq13Z29Fc
mKFpxMgTp8asgFruNfMHUEG6Tj/oFGz1kn1o+ziGiMToXrvANo5QSnxPJysl3XEKw+FNzMGVq52d
IL+IhRG6RTCB+3sxB5mRcS0saSXmsjy3bq4H08B0FyflG69Of4qpiR//VeFt5IUBXKpQQluJfhdx
UMdBjEpGVPxsq9MXlNnRAIUIcaU1ZvrqdlCpGJQqwc5nr6NPfjJzqpOYs0NAsWrYw4c5TfIxh+HL
KUP4eVkpWQEapeyoN8LMWvIEad9P/Cjog5U5VO1uHkDN+K8B8rBW7pSDcI9NmZOh1sffYaFC/xQU
DovGC9RqIWLkUCIG+vFxE6vl9bcpFop5sTpsQnnl+ogVkZFxdrnZyTu2A+Sc+MoG0mPE2kFr7Emu
E1mI2kV+diacXVG6oDBFEGriC10eSS526nh8DmPvyUc11OMdCL+tMlliUvijgfw3feBOue5GhEOE
M1XoYp89g8ifB8uqbKYNjfSrhR1oRckX3GoHJX7WmzHUzwy+B0y6fXQridFu6uQxlRTpLRisiY/j
T4y4REM1OcAaxed16M+RhSyTGnj5rtDD6i0o+HZHCN0jH4NZqsVtjOTwIiy9iRej1g4v7F44amSH
yCugaiiLbIFwEZp9o6RNbyz96kPauhqCxFuEDjrac7Y66UJrs2yFrAz9eolFpd2TqZs9bKV0zn5i
j4dEV/WruI+d8wWeapdxul8WBvUJjXgA2PwI4aL9aNwNUf1LuB5+CKrWma+jDzMtEr7WRkDCbr1m
6bdKtlKcTmfXxDsyGj2YEEe6RXVXO9bT4aycBuGXoKCAjF47ilC96DpEJRGfEb5nmFj1J1b4E3so
DorKc9/kwfAFfjLI3jP5ow9Qpukb9HxDevuE33PN8cMux3pjyEWzcvQimLFR8Q96EXbzuih0aIPb
9jZYSXfzlY1v1/pVeNihqBvynNLMGh2UmMJUlqkpGdVW8qz2pgPiuyic/x+zAIJoxUF1fS4W+0n0
swVYuzChaX1r+gJK8US9ak0c0ViIFg2HtBclCdDR+yqcVYDuMLT1FF9YkPakKzKz3os5k/3+2ZGG
dzHnka49qmqVzpo6UG92a7yhSfIDubX2Hhae+ZLDOy7VTj3ndq8SxFRHfZozY0REED2pNyIUydJx
DVkJQlLTLFzVzuHPfdShEvcJI/arXUDrcKWoZ206GRXTaSlPtRcl7LSjsDy5JhdUw2ktZRyWnAA1
3CleTGZTvFwZf8eTv0V8c5p0tbE8WYN+RmAX0FLshshX9vbOzBFyyrtcv/Elpd+gKzCQK3CybV36
xi1VVO885MFGTIowX5lEYjzS8c9VRveS0bp1FWvUXGvWYzRA4D7dUUT1SnmzXTU8CsuVMntnTz9Y
nyL++sHChFXwEJXBq2m2yrk0SiQHIjTNoUv55ZTa+NPX7pmkQRma03msQK35WQdeA1pFA3zE18yq
KI1xj7wHiTWJQ1AGQvIaWAME5JZtvMH4ufHSFvqHPnmBFT55Kb2ODgwJhAxKKMmLY7ORUAPjICwR
YRVoYzmOXiPRygLUHMJDOTjfLN0yMm6bcWSOigakltVt6QbOZyryiSe0X9VtYrVnEBFIK5ZiRBXZ
Oyryp4h4uGhEjE7CLqgygYyT98rkEn5z5HCShkW/kLOmPWdaxREkjorPsdLKRSErw66qNPe9K+92
ouafEO65m66tm6URRAU5yInhOhorXqGSPEdbLr9l06C7NXLlo59vhU9TFBK+HIMgBr3RDgezOUlY
0B1ZC8EacyIqh+iBNoXiaHStdtamAW2vdt4ZdbgSvkqJtDNkEtrZ8q0rBxd193QVWqOfAuWqVuwL
ZmJ5DlScD3wy5xNNg8mP0YyMgxgkG9lCBKmxETLkMtO9YQE1Z4W873+Cqr75HU6912AH+h/T95pt
T2V2ixrQd94bP3vIesh7juNBcf2AT3DWvtDwi+aZLbtfU9NaK6om/TJaB2kxufg2mCbMZXVivAx+
5CxHyTIPoVYpO3iJ2wlW7V2hXNhB5Q9OC77tvrI+/TixEYs0+rUymRLFO1iSjHcUAK1t2CreMoso
smc+lBTx6GobI5a0d8dLX2m4My5qn4b3keqqcFeRH+4lH7VGYXqa6yzgXtT/30VaHqVzYyxBb5Gc
zhX/m+kb6iKva41Pw+CdPbRRMfIPzpWfOjpGl1Y3jFtRuBNbe/5RKnQSD8iTLRGQKj7SyISqt+9M
Csx98EYl5rG6VxFg4p3eXGI72fUUYz5JxcDgAU5oFeeD96kN/sXtwORJvEbPpPELKHXww3ajLPhg
TMlNz/8sEFIKjfzDTxWTjcYYLvysRwak1ZUleMuD7JJAaTkxHlt0B+bI+jWfZUcKaGi18AhyNrrz
9bIXZW4EZdvVaNfGWhTH6fZCcyAY3mpQ7/shL1H+narhGr0wdIGVSKPD5HEdBuND3LbIomQJBRJQ
pumnNEu7cYvPCt7WrWXW4VJU1mHV/qSy3ZH7hITYSkbIHKebjvAZLwzQAdtq+Ga0cjjMFG14CSN/
UqbN+2ztq7a/SekAOqAjEsyipnbWcu3rtDVMRIV1SwtDH3Z7kqsTH+HDlwXHGl2kbLIMvW1X7Iej
rWQO0r7M0d2ousS5B8UgnQ0nPggr0vTxPnGeTFN22zX7LEsQoulDemtoWDtkJXV6pO68mwuTM09X
5n8ktvM9bw3ph+si8hhS+JnVbHTsrhy+wzOCzG7QGW9wxwQTwKgAmttDVhj05cso9QNUWgWUE5PZ
0qd7cWQfQkilJr2tgdZMaVhY+prrnnLVbl88oFW8yG9B32F0MHZGGiQHYk7y8/7o6wUti0z6VURE
pPyInCE6RLQUIOBFqoRqZI1cDOeLsUj0c96guCVAYGpf/ErlIYE/gKKaxQZ3IfxK269QZszelbLK
0dwzwLz1mvlZZqRcq+orn2IEOnyaq3m1/lJdf6CTHT0PuBxKBNm0gTdwBBGoMqnDTAPtGwAyxSWB
XGaDae1QgP7f8/8Ifa7X6gYC/actlj/MsiZfUKTq1W7IG/V51H61ZGAhUBFPxAR2AbcEQG3/HDiS
/1X1UnVWtLpzLwv6n0HCyGfS48raoX8UBray2kthBWGvbMa7MjHcK5RT7dp3fHbMfe1eha+jGwLV
4EJbtSkSy3Qw8BzG8O+k+VisGyDPH0NpfrVhWLqUtDC8pIm2RjCt4LTajPNoNEEi894zl01PkggU
Q3Nw1aqzj0MOjMHxu4UxUIBMwX7cakASG9lXsw24G+nmd3yGcvZNr1qE+oaiVQm1Nbd8H/MeIULT
iI7GZEqwDBd2FrxC+QPEtLVuwl2nvbON8sRfuOwV3vmOdwHla+1GzNqO8YsmVeckJoVLmHXW7XX6
31/7voOzsovspd41yicZsWPTusaLmire0fKre9Tb8FbLSEACcuCHq0q4apCsWaJ5EkwYu3KDcmNE
ayYmjQnSTnKphENwFbxqQe6dFJ+8vmR8ppn/LhuDcYcvVl2BFcuWEACbd82dkLTw3qI7IxlI1rC7
03NE5rrKQYex61dSqR0aw0LPZ0J4phDUAPANo/0wgURhk/K2YyxHoAeYFXEhDMMlG8CrsLpBhR0B
FWIYIJwrIOF8B87OvPhAAXhuq/67ghy23abJF1cP/SV7e7Y3qi2fmtxAsWCKyGGVk7Lwe03Wal7Z
1ONd2GAPVmmpsGJD21Q1KH1J4wn9kINbVumHFSo+aLGo2Rmam3x0yFl1fA29NpbZnroczQ6PX8RH
Gxvukp2ouoYpvETqlfwIpF/ebFSAuGStv4wLHvNAhZjC0jXpFILs3PU5XzN8/o276qHHpBV5ftVj
P9wkmiQdnU75PaAGeTPg5Ng+/TXIy1jv6+2ATg8dCH3/KY3ZuQHj/AuBqEVpyvH3NCCjZ5aAnehB
hKK24Zwo93K3N0d+sKwm5q1GvmymQtzyzcqRgVSN4ZfmubuBbMyXSs3KuTx4zsEw4EyVIshZZZqN
3wINOSioeYa5MEvfNNdgVqjSTbNqBD+Fn7jGCnxa+UbhFiZ3xbI3wzRrqiSMTL0guTPNshmii7fm
LyGRnHgbwbxmRR5dxZ3yhh6ErOruwHSG+6Ch3DmtUTU13bh5Zp6bvv8KoKv55dpbXa6rnxSDk1kf
KfmrSTvNshr09JgoJPcNP0nXA3neqwxccj74RvY1QqyTHr36V1IY245Ey5fQ98p5GpTjNVLhzg+k
pN6luT8cdTnKoLto1FdtKtXatG7+hP+e/V/9i1fAj8SM5Lc6ji3ABE7GE0eHOJLB7rqHx+BiOCCA
1dBaGZOgOjD+dield0CjSrAtLHTLYKupyGkNVkiJRI/KvRjE1NM01QBQlQ1v2T/WpDFdFUqB9BRf
H9mpnIYKzMlCKbt2AVNldiK/BIRNTCvVpEv+ZybgTMeOnRgxS1fLq8PBoO63mc138WMwMo/dUVev
ii4GrzpNdIULMCOt1E8Is9xtI8wyDG1YCAGsTiGyMerQY7otxRcl2FMRRwxcXA6eMl2O6GZnbnt6
zBStG+zb1i38lbj8R7xvnwcSLFdHr1YB2ZH3UdbSIzVFIGWTGdRetdE0Xg6K23rvcqNqC5Im40bM
8k1dzMas6Y5ilqI6zF2S/AI1ePEy3bKvFelN3DJoRjRSJlPcsqP6tRCmx/bmcUthwpWAWGBhbfgM
yruqJlvl0Y4FSZkczJ4+cdVZE3F6V/ZoOk7Rz0Gse5ri6uljw7KpnPpIhUentf61zhPao7XWvjSe
ZV9serliMxsPT7/e9wgDx2AmRATnW/sST6jEmkwsFar/LFVLfjWq2XYzEdfvdI2iLO/naN35jX0s
pyvFDn9fCR9Hpd+zf8X9t1lACfbjfghiHF3YXKNJHaju6SeEiYgOWdvRdX0uLnV9ZNchLh8BIpZi
njrz7RZB4mmpGEqxXlz+YxHlEmuXoyKxGHwroVEAbd2gBaiboN50GRNEVgAss62EipUdrkPx8c/E
EFneiWbyuQh7+p0IjlneF8DtSVUj/zLdpdbVI6jibv+Mk0I12FXB8NEbhrWtXQcVukrud2rk9LvW
0JEPF/Y4CbQFcubqy+e8nqfMi1DhfMQ/bFX3UKAn3U/XJJLE8kSOP371MrNcynFa7/wg6F5Upf4Q
fhdpNGMY+kqlUZ1tXqx63jWZKLtTGwY1HvZ6UVamxLbD16oNpUcZtroe0tkRWck9KMtHtFjC5tI5
R/ldGNT+WAWp48qhxHUUPjFoMdhiILy8VWQESVu7mpKnU5fsrKtSnSRP5PDJSqVd26HWDPHNq6sl
9TWX1eIa59GbnufDBwwCsBOuCj+XX+vXEk3718ptNa7VqG1fBdb597WpQTyZeOOZNm17HpqZuuo0
ZMi8FtokIEs/S62xDmoQ9/egBKHpy5yegtDt7+xy0aphB74QsxLK9cdqdL6JybjQFLZIe3AJcYOg
crlSNO+sDS2IRr1wjmJIGorcM8Md6nUrOeHsYT/nxZVVNBtZRzepaSK5WdcSugw54l1zJ8zbvdGS
q0A8WGr2wrYmp7j6y2fHKuRXZCbZiGkQaqg6eB9bCw51a3lofXW/B8OCLrgPx2L11wQNA7A+FbY8
e06Q3/POiZ6GR56X+V9+cU/Xz14GmCu2wupNtTuULonkqTdI9PiMSpdtDT1D3us/bT/Cb3BIoxXt
2UhEzFYj7ul6XNl0Dz1vJ3zinn9iheuvu6u+t1fMotroPRJMdDNDXWG4zcaJkjCnE6EZKNN1WYau
XjRdYourFKbUmRYHB9XPeftYrnaC0Eo/6SgrwqiDamkr5SdzcCEiVoJUWYQS+oePWZ39Q9c6k0JP
fASrzP+uHIL3QeUxQiImWQozdY1sAZVJsQU3HL5rSvhTnaBNYjIybnxKrFdi3AsFxkuhSME7WEZn
Z7bQGYogry9KXldI2gqTj3U8Bw9Z7UUwMr/HknL01TZN6mk8E8JdJUYJLa0ZPP5Rqs5ZTvrygD7k
6WcRmdFFQBrYo1RXPHTwxJcn0gEM+l+eTPkMoza6ABauriLw/77P4+dUxsfzHl1PsxjtyugRDWAK
SDT7+1J2B3MOgB5o2DTQ2Vgv0jHmPZHmCFK1UhMeEhpWD+KqFs5xRLQgUmufk9sUJOaDSq1/xz+i
xIIooaIO8RfQ3L9uIqYfi0LLjw7NLuNEtI+cplq3jXMnwSvtfb03yqO4DLrUo8MK58AHkpcGTQ2g
/awWjB2NjjwHgUs2JHSlfUB2BCG3U+/8qG03XExpRCTipqKjqET+96KkmAIQUOxFpKT5q7orEaBx
euhCaFAt1AlNWnI+f5CSPew/05XcSd3pj9kH8FTPBFOZAhtQtUBTdd4VRrTvlbD2ENyA4UwMtYag
wvQDQoMqy+mP+bgDfD495DFJR1Pn2F2VT9MwtKsYSlNtjqHuA7f3eXu1PnJlgVUiNZo22jWtYv0a
IUCzjiVXnj99Du/gRRVZFF6nW4mJzCrRqlapMD59smx+ONFY78WdhJ/36gLNZtBK00pNycKLZKG+
Mv084SptPaU829zEmtCi4bat1W3AGYvm/bw/aDXvq9Z1WnaoRThLIexo+MFdyCiXBsWuKWBwvYWU
h/3OmxbmIkhcumiFzpTQrpbP3Vj5773aX5uzZ9xzw/b/h1QRGsoAupCRbDn4/A9r57UkqbKl6SfC
DC1uQ8uMiJSVdYOVyEJrHPX08+FRp/J0zdlt3WNzg+EChxCA+1q/mMA3SHNsHzgzasPzxu6vwWjh
7MVr3gKYRl1VOK9EYM29LDlJXV9yQ6sujlf9HKwKVPWfKtlj1I0UJMlU7kYLKeKkK5UzKqvRwg+7
8Q2rdIxJhN8+Dn1mr9NS8c9e22k7E8+Tg46A86lxp2BrFG19VUz8ymKcVF+mCc9vs7Pc11QM3VER
KoJbJEhcYJpsgmzITmV11PLIO+l+QCNSwb8bZQ9dH+MTJh0LlYWxmuK6WcyJxTiKnQfX7tayJDcK
T4FDarQ/uzFIYmCoUb8tvaqBsYDXdmOn5qEJIJsHUahszXFynzulZtGa68cWV2CHlPbVix4cy0oQ
Q2ST8Da+tUj3YirZXmTpXh94B9aCyokExDRz7ZqvPgagB9lDTdP05iK+vCB1bWGdFqjBEoIGkASc
z7efo6sZQqB9TuL8s65oUmU9GWmGwTTDyAFFJcYtaXU+0XxR1rwZ8qTdl2FYLO6X4KkGcwNbezab
acT1CmWKc9h2289rFraRXwvCp//10/XDiIBMBmj+z/nQYb9/us+qP5/w8wpi0yUlgrXv7n7KnOUG
QBWmD5/njB0HzcycDNznWbtI8ddQ4X5/QjlgHeW/P+H924owiLt/uvvYuhUw3+HTyd5yfPkJG2TE
Pi+ynz9h1t5/v/vX0peQwJPh96eTR6uOdVACF1TU/EXIo4ss/xrrtXX4HN4h7bgYaiXGpDaonsAd
zXxXtTyXtnAfSZU9NbrjvUO+QXEu9wFYan71Vmj5srSV7KHQPXPtTVgJtLiR8WCynnKdiFw4+Txl
ooSsZ2rqJ0UzvslGuakAYxiWN97715gar1oCoBuZD+3jUJzcMvn52d/TiB/yzmfC6aorYSjM9apZ
pj0bhlUTuxpy44X+iKLUyR1a5RzPpbFy+kMY88eRjbKb7SNZz2w7RBWSLn4bIkeB/7hslBu9LYd1
1jnlv9X5SbPxbKe53M8yxg0xfx8n5HkMeVRrRriC2GV2kMVBG5sHwM33kjxqaJEzquwKcc4/1xti
TxVNmnuVVTGCDzvEJHCp+zMumuG/CjVtjrJH2sbh2dGb+zllFdruxEGHJCTb96+LMd6ToBP3rwSw
f7lV4wwYv/F18M6Gn+cPjaJBYB2D6CL3rDSDOoWf304WHStFyb3SQSBEZhuv/urtJeqwr2E7fg4g
e8gNZ/Dz8fcZPqvtpMRI/c8ZPhvSSvw+SwEJBf145kNqh0ayGmZroMyEtpl0bHRLMaDU41HMdB4x
68kbjmSdXdLtdfXgeVglDGrY3gzQBSvyOfazErrBssMO8IuFifRCG4zxe1y059rt/F/eRK4mx2UL
jiRZZaZmAWZ9OvMTNfzhmNpH6wTKlzDD+NzAN/xFh9ezylAbvUFdYmlqGOoDl6tt7bBzjo7SuXsv
d+v9oPDPNQpH2rAw89L8H9xc4wmoVikWjdxqTPlbo8v2smUwvJlxlJNLXuhdNp7utTgeLgZeBGsQ
FTk/QcuvnC8jfIBXmqKlG6ExPVlW+ZzO1m550piPFfpD26gp91GtRcRMveCieuBBwBcryDF26TLR
s/Y8Nbb6GKvNi6x3g8RYxVPdHni6a3AqjVVeOso7eFZt4+k4QMtuQ38udIEEbW+Ge24NbS2rWSEe
ezzxnuMbvtcuNDA7bZFC9eBZbpgmEoQk45see+zdjk1TtnCU591JR7XCtbRDrwUF8cVwFblduZ7G
PHvBINPYiQFzBNex0xdcwp2DXYDvkMVOQLmKC/WXLE1K66KQ7p3lkWi+WI+opC9RCuZdPG/cfAey
pH2WhT4ptyi3tzd5bBZPL2YQqQ+yxCdBl9cP45PsmvaAAAWh+j3hA+U5Y/2551Yo1YVZNhGxejbG
oEVL1cmN9RRFv+umDD4XCtcNQGGLsJ/sGA/6v5rnjraYyoM/FuCN/9SX1hxo6NSEB+n0muC2snDM
Kn3rlFFH/p83vywaJTFPA0fZQwBI6405wKtqVfEVuvr0KrCuno/RclwHjbLjf0zJ1WP4TLbGTGA+
JHUt0vmKD0pgbh01Ho49/nJn2TqR/waHFLyMoKtuFtaqdZtmb6bmRsepjWrC8RxUdFOxscFYbORB
VqkqoHwjFg84rBxR7/c3wWzJIzex9OXxInx40tmyR1YaYAmJjiIFMwV1/RQT1hoTod9EYtRoD0fJ
GnvBaCMb+9H1L+QZ7yVZVYs+WObpyC00H+6R0j5qrUXGayhJQCIL+qKIIGZ6z0gEgr19DLkABPMv
zWq+o+wA7CeaaeKmU14xere2tj/NnLkBEUCFV7Yn7GZmVnsLpL3Lb40DfUqb0+iawCwK6NIP28ew
N8kK9aUMbVItpq4TyDa9XY9C1N5TphlPUkZrlFWLlyZlacafsv9BfG11H6nKk33Zd+a3xISpYEMM
fxItUa82jbKzoRZk7pIh2EWq419CxyhWrpZkb5Gt/Mwcx/pIh9t9HEyvbgpWK+/C6lvAV51y81B9
WPnThEvTkL5M2Fo9R/hBPHcNTlCJkz/KqrgxsYmOBcjqubESWbUpCKevZSvPxuTUmT0Q0bm1RF34
uT1+jkU+bo5qJe1Jtjtelq2Fw59Mec890T2POEZWyBm/CcvVgF9ExkIWjdJyNnYoKoSs2+aNlRhW
TskAfWLubGT+hsRH96T5Wf0ItepePdhZeMyLGR0990pxvV9DHxm2oyqsY6+06cK0lP4861Os1Cbs
l6Y9DWdZJzdAEYZzOm+muLVXWDrRZT6iR8h2BLtKiyzrKoKln82yTrYiBwd6KrePapPGS9FP/kNj
B865LZxhORqT+40Q3CHA+vO1xNlvV/hNtYWTGX0JzAlvidT9pkBoXuX6hNdOp8VXHGk1aL268y2P
xzeMy3GMB88d+nkPrrGPrp8bp/XPDROdI2TGyl0krpfsJ8UOF7JLGjm/OwcRGsSmmp8TG1bTwiZU
t6istuH+l2VWF5sq4+uJrHy8NgiaHaYeKI9kB3Rj+qOeUFaSzIGWEpCeEDUnWAWjF/1QbRE9SHbA
3NbOPf8fjpOjmNawd7U6uqgTVAGlIRHvW4n3GFq99+g2wEdc+yZrRpWgDzI57Uq2yTrbbTeD104X
WUotzOWbHuWyEBO4fInD9hXR2uEcz4MVvu5uJlykIt2yH0M8VhC9z1iYGK39qBeTe0sdYC60yZrG
tpS1D599lRa4MgMwjtcGBJCzBirbret4GcdJ/aoV+e89WQfNSjyNQ7kEQxF99fpfhl3UX5zSzvcO
BLe1rPaD6Og5wiTZy9MK65jZ+bWPvsaT+gPKfncLE1E8jMboLGT/JjeQiiic/sEz1Ozm6+aHrLe8
0mceUNnI1nCfeW51kvU8W1u0MzOxj60s+BKbJOfny1F6Jd2mSLBtZZGrs/5cXd+7w7qYrwKFmWMl
nN9X1zGVWva6v2lQUYmrvvioHO1CRLb4MsUFXpTJoJ791quOVYHYY99HycvUAVEgjFJ8wAZfJu1g
XoShZythGj5SlwEmIPPe5yYTyri1u+Tk2eLf62VfUzVfA9MNX7rOPGqprX/xhwodsjwJz5UmoMer
frHWM995G/T04keu9jM2ikdQcdmbEfCx+rpQjrEx9WfUKWCOmmHzDlZ+HzD3/qn55VesucwXtVby
jVsSfDeiVn3ogymaRTP9r4kSrGVX5JBwdPLK5rmA/b3pTBEcVKjsF9SjhqWujdzEo9khxT36oNom
09kbsbdjgZFIsaC3Ka/bRT+N6VerjL6XWeN/J5LwUCDQ8VHp01rlsY8ZdXdG9KSIF8JG/gbGyALq
x8YssvrDC9UrZmriu9FFH1MXWjvF9vqNivPIkw94ryifkIsonrq6YgE6+tpG1nWTWV8gju3yoi/u
PZArDJZeahLGwGFuLKLHMI+9SxlZoJjnPZj4zUqkRbRuXeREsAGHagfQ5FjrJKV5vbJutKrk8d7a
+vCSYreN1omDeBHpbsE4/zrkXse3ej9Ejh9qhbaOh6jdpG6nLGIlVS6+2+vHdAQolwRF/a2LX8Ef
O9/TWvhLpLe1Mz+YfTaRHV7Wc4MYf2TwkL/Fdh9jTcY6wB6BqJRqj7xaEjvfJ7OEkSHCL2WfdJvI
jdW9UlrqoxuHWEbNPYbOfjbgYL5EuRns0Ad1Ae/Z9YvItCfZAUmibIGoH5Czpqm3uhLpfAXki4Bi
Aq9rvjhgsndKmpWbGiMYRyThK/r3+j41vX7tDqr11R7FKnLy8c2vB3Pn6viGyPpa/d4OUfousHPb
CuBHW82L7K9plllfDZeIwpCqzrYSffo+pt9lWwLHecOy2thh2TK9jQbOy/MxmsVCNW4ynZjXEL4S
UN7JUxDfcVaREm0NO1WWtRVidcZa4ij3yrn4WScbzLD+v7r0pmfCpxDm6q9jB5D2B1TdcbRE4k9u
6hicchWV+CL/qcNWFmtyJYq35BHwIvrTkM4NqPW7qE5bP/+q11sot2HQnv+q9/E0OwsQ/x1+sssG
1vKy7/u33GrqWzUzF100fI5/qmC9NzfMae5VZNlqgkiwYhWWtaE5aqsSR71bUODD3JoDgied521K
wyzPHiu9HazY4ai2/J6kxf19YHvlMSvCbteg8nm2fBR12qQkg6Hg4peghXwN4wZNAL8OnjKtQyE2
ZjIa6+oDMIDiUtuGurG1zl/kueWzsL5/F+q4QyOBlalt5xdZJ/f81LMOMIMeZMnw4gApoyyszg0J
qSjt88u9Lq4zLAQzNV2F46g+QQYPDu1UA2D1sSZmrRcuAUD3N9lqYWe8crAT38qikbj9qRyL70Wd
qU+NWYsHxBZPaeCj2qvHERldK9nJomlq/WK2e763YiO+Nb3EfyR7Gjy3uljJXu7E/KU2mcersBUB
fqE1M1oTecLej09hbbavkVkvk9FAjtkhUjiZnVjLomiTn3Djx6ubdcktZ+1ptSkgUc801qVdtehe
clCGW1VBxmSnFvi7OrbVPNYuUWAzjc5i1hRJWis6d7z8ZZvcBH1br4Ue1mvb1qYUILS4mpatbgMQ
JPs88rOL3GhmlazUysbQzijye13UThlspSDEBdQGzjh3lnVyDwZnvVMFCc7POl8J/RVqL9oC5GE5
rbt0IDcya/BknsgOMaSmbUr5ynHI2XVC8IDyXjzd8H9F6YEXhvsRV/4vXQzqa1YrE7CkJry0RePu
0EeP0Fq0zYdeg79bGmX1qsVlRH6j6j7A8lqG4f0y6vg5fs5r1eQNNdr3TZs5KNR12a1KCixN/2t9
Nzf+VUdsw4KZtEit8FdlBY3+4IFnhpKhTmsTYMG5mAwNbGT8gSXRiKrLOB7l3ufGsbRsqyUCFjX2
bt68CZmHwHqcd2Ojfu50MsSfRm+yXlfg6cu6e+c//WTrZ+eh1qp1qpo+9tqANjFbHUEb2dGbrikK
2oGqtY+bIHoLk+xbZHvNhRd39GbOWfC0eQ18ZyA0nD3JQ6aq0Q+kDPul7JSyggX5BduDKCzvlJHX
xtTDLLIGx3ixY1NbZcnYXFJNT3eaWmXgFwz7VMVpugnrQXt0IIkte+gk7/3kPBJkn4H8TL9IWi18
mOyRzzQkNI16Cd2xfTQb3iBZpaknDa3aQ+4qwW6q1OlShvm4GjEyfe17VsnlF5452cm0sNdGcrBf
EOBSkxXw1vQUzDQpT0CFXMiy3ADJi0E44LY9oiX4u0WOIbvLPvdjZFlXUGztu/exMbNbOEtfa0Nf
nIa8usiqeK4CgWCd477dyiq56U1dXIgVLOQxn/VyT581se919Lh3/TM+0mDb+4BqRpwuS5qLG+bF
SfZXp0jZ+NbUAMQyvK1FYOs4VXF1aIveIwQvwrPbGMYGfFtyxcnKXbFwGZ+K0WpJGBvV/M4tsSoy
gpUr4J2ZiakdUWxBxCCb1UK0uk02sjLWcre677oBCs0+0bTxqI46EDSN9XQRiOap61OQ4KZPsDpT
s60qeoQRh9Lcj1ld7fM5MhmjyLiZvDq9looMZevBs6kW2dJWm+oLPsIhOqGEFjuESWFz5kyVx60/
L6IWAAvXXV8hNYbt+tZxx4U1Az66SokOLMDxe5uLTij8BXwJ5RSnWff6p5twQBe6A4yZIjR+d/Mb
28e0jG4eo8l6OZo9dwPX8u/dmIXY4ASm9JS0LZ7zqUtyPxn1p8i261vIE9xuQ6ta+jqkgA5FgkPt
pfqTY+f6rggsmPxzZxerl6ccas/c1SyzYqmBddvJrprapgehANeWRdNpMbz0Kn3XO6SEkA1Sn7IQ
ZU3Ls5LXMmDVIybd/tLGTIb5+bVvyYSURNhqP5W8Y86VIrRNrGLhEuaKF0G9ZZmB6Sp4mnWTZNVN
URpz2Qio5nXc5c/4hxI6JAnwDRL5uQgFcYvY3QV14f4iP/fiD3H1XmZWuXSUynw0QMltWnRUz3ac
GHsxZsYO07TuQY6I1E+OKJePanY3hN/qgtkp7645dnwfscpA78wjmp1XLsdZpNAEFrWXa5z/tAr6
q46MWHUIM0Lbk7ULISnGhTnk+M2M2TpDfwiVbsUos1vUlsVLJaqXojf0h9Hv8heusgDcaBGRmRsn
pUDqzjXqg2x1RBOj32l1O9lK1qNC3cm38efkWMKw1qYh1j004gEMTQX+3Ujf3Ug9WbMHie2wPAl8
70tu2rPcaCQevLgBmNlpPsvzFkJYUnWLxnDaj2njB0r5UafpsDANJLHUsn+H2uGdfKX+vWlFM67T
IjUWfzX8VbTrhtUW5EhZP0UF2iEeFoLZZHqnsCUMjfg6i9bYYoVfRcNPZmQIMg/9L5QPXzEUD794
GTrB8Ir6S5wO1q6BlwPXxS0vGQnhFTLb9tY2R2/J642vfd4ICAZHW3PRkRsM7MVlZYErKsbSY0Jm
2vJ5f03RIjID89Q3jf/sB/18o+gtxowUs86r17WwsLyYO+MSYG8nw0RuYy6GwnMODmbI96Gc0hMP
oSJe5KETq+JHBI+WztzVbkW/ZOoTbVLWE/AigylZlSkLz8JQBuNNZDx+mhXrhiFcAEkecH6IEB2w
VmUy9h9qqT3lZBm/+Z3dLHTH9l7x8xqXeO5mT6pQozXC00cvc9AJDEc0W+Op2A8gcVA+0ZRi2dbd
gamGC56dVs0x061iuemqSPz8KZs3I5kFMg03WaP6wclzpr1K0zkMbe+sa4U14dsNfVq1/WwFRKhX
V7K9HokIFx16xY3wzzFx+WVlDu4iD9XnxIF9ZTf87iPpp43t5/VSKgtJ4aB4JsC2RTlbxwNrVacG
R8RUf3VMPp6b6BdZUgmhg7x+xlO1uWpoDh/qIq9XQe5Y72NX/HQyK7uVXqM8IA9N0tvquY/weZij
kTeyyc33LBQ/Lb6zd14uAu9LYAGxIaIlis1X3Ob7hwIS0zpyXZDEnoNlptY3+zqAbu2jNzninYPd
jjqduFu+ahMPSHxA8H9ru2BjeyAs0XuLfnr8MEataLtEi5UdAcDvY42weWYiQF6hh/6by4JCZK6X
zps5mv4Wq5N8a1eluIV2eU79UceUy2DpX2c/1BZlF4LO4dWJq1uvhPF+GCL7iIg3ipDzxkovQfmt
qMI2WAQ9fNEi6n71+kY11O0QVd6XsPD7dWuo9dFlAXEJuMRlLJhkGSg4bHDdNi/1JIJlTywStlAV
oxTthcmiFYkD7VO9GJqYvmmzxSriKWiKOmXJP2rcFKr7FqK1+911I5RVeghnvFDirV2jjOKrVv/m
2cC1ajPsfgTWuK2DisSdMJ673PRg6Sm3wM53rYnYwuggOjIm+rJtMZnus9DdJmiSH4uhGXa2qxz8
qcjX2ugdp7TpFipBDwIxYth0kWFvCl98CZ28xeHdjRZNPkbf0WW6ulblfJTcPEg54wGLDPrGU9r2
gPTrwYPf/ECH2cwchsJDPoJLT4CBDEEY3+QGgTLtqCSo0s9ViaIgK5a51prcjnbunVE7q335ZXDL
a2XnROOL+hn6eHpB2Fl9KRQNAS/NedDjsjmPVn3tY6A8ZRbHx8j7iFWRn1REJ7x4GPeBgwIK8P7C
PCkPvoCpGNrZew8qYws2HWmmuaiM9mWObD3aetc/CLuFuK4AajOVOFrVqgiPuifOWitcNOtnxOEM
TAw99pgi/EzKEIzUiHyBrJcbyFjg6WUXWfbC5iuT/hwV7fFlwFvoUqXxS6sVzQOBVu6kqSfD1zfd
q+rm8QKSRbato+6nSybkhk2wcR4GB2qjGUZLZhvFib2bbEQ0vr/hiwBceUq+E9anR69Z496LknJx
L0e6MyzGRk8B1eXduhzc6rUyYrHGFLLcyqJt2Lx+PA192WCC/+aV47JvoYESZTPy433XYdV69E2Y
fssZVHFMAvORVLCyDHtMCEPvkDfjtRpj6+JmoFr7dm16xk/WddVCjdvvvWl116nNSDsVyHzW0ftU
cx/Gir4cRdz86s2n3nVQ+UlC71SRZlqgQtWthgTyjIixIo8U4e8wiiPgxO18zVDyvObzHmnoa6an
FSROqmRjV0CU6nuelbKo6mb2oGj19wRUT4Hv13OdqB3vIGShZNGJguk8ugTLeM89g/nsHzNRLKFB
2M9loWaLCJgAifPh373VprmYJgZv3dD+9p+s1WQP2eDxetgbI2f/4+DmoJQ9Rumvyi/dw1Ch/egK
/G1g3WS7yIRhBT8TZnKNNhlL7nFjlEZ1mdzagWypCmI4wdVrq2JXMFU/5i55uZDbf8c7hORcgZQC
gofTBVHmYu1HkfoopsTBZahXn8v0VtdMQGe73lvXxfGuM3GEjwOvvYzRnHzx0vpd9/OzWnGnJ+mA
2zpwJqJcxtJ2sFw3hGXuhD+pO7DSOJkXerrWLKfaazajAe6eXxl9RWaaeSmE5LWu1vaHW2ZP2ohN
UFOoKrY1yrq34vIXq7yHkGfhe9BxhX2YFEg0RWJXj+2Dy620TXS33w6WO15Vxw1WaEDrbyoJSt3O
4l+5fSaTBXScm/lqD63z7oTonFad1jySYBKbKm0LsC412GjCWMy5mmvRmGKZN07yvSqGZVjU6Yca
1pgg5FH6YgMN3HSomxynyUClxQLLG3q9Rk5/POut6T67nqfxyN4Q5aq+RaEFvdNVq4Nv9g54wv5D
CxIelK4DFN9qbIDwIj4iRRyvidyMD5lnl4vOsr7HWhk8Q0UcdxrCqVtET70X1uhIRebBD2QsABDm
2fg4ZmYP7adWN3XeiTd0UQ+yR2S3E6w14nN63xRbMTQ71QnSPZoQ9l4j/3Dit0xI/bX2BekJbxUh
5L8WA0H3UY/GU07YdzFEnv9smSbhoHo4zNiT3kAhuBpACw5teo4A6sGoqdt1bWFTHfBdrmz8L/e8
XJRXEU/hwu1c0t9zayNcHGcs81lVZy1Sv2BS1PIirYFUGGbX74Ugej25Wv7upc5HD9L0WnmxeS2M
8Cdm7TkEaG9RgqNewuNDYcFT7T0mUuN26JL8MdDnyHUhmh824llZJLQPVjkflRo5LxXST2tNS97d
sS5X5D29azZvwCyjpEruaOfbiq6g79Foq6kGsxT6tXeVHT3PBpofk8T+rCuVwSb6y4NlHkV2S4kr
Xd372PfBUhtzHXEZup5gsxKEa7co87MSNBgQTCnCT52RnkBdfHUATJ4jw1oXYfOEBHW01Cf9NDXe
0cyI4zqeq51LTN2X0xhqK6tth52XNvoeH5LxUs6baJePhFxAGUS7MvCilWkL/c0e0dOvh+EXZLgp
7FmxI2v1UhNvXzStV6x7BJJ4XKbBdCCDsAxNxcIoqjR26giILa1sjVhN4Oz8RMmX/OW5X7X0S+jp
yMC4mMAYajmeJsiqy8wgHR3bxrDqrYQIvTo6UOqE6BZJK54QC8p2su5zAyvsX10aV+/XvdMbC2Yj
Z5NUwZvb9ARbHDN6ndUoV11mGdfEC71NCDnbz6wtGanpBMEo3wUWjje9XqH4E7XnvjayJxQVmFfj
sgf2yhz2sk7LgL6gLgscVHGvLAWcD00nDDXNdmTuY2AwS8Zt4puqKOMhNIvpAB6bb8cngxFB6j8J
sEdMBJMvSkPaoYeEu+4QYN5l1eDeVOw9VUfvWPTgNA/vlVhpxBonjMQyDbLoBGY430cTAQsXmMeq
ciZ9ZYSej7hL/xgQDfcsmxT+FCv2uQWh6MNXuylFUNyYS89sZ2wjJptZUwB698XGCAA78pBJXtrW
L7h8EURPzGf+PzYYnSUK7/nVFbOvsHhxICNfiXxm901FXnpVoRC2HudesiGuGv+hLX/IAkan6pqE
abJynHq6ojDlLQytHciyGNP1Xqda9lZPXRP8K11kA6sF82IBkZxryj5OlqqFgXuriPo0eE51EiL9
vZcitYBCNzKMiF4DUpZ97rs8ifhfpWq3SXkTnmsLd19Ftcptpnk+rEo2/A28vWgd4vf5dLZqmxdA
Ft/aSkm4/XksMoN1cHpFoRtjEygkteXcZF3rFgQaG2RLY1dnmdT4JOmI6oL6205qnq+KanwQyAFd
VZQNloYfBreQq94SmkvJFvao5gfT1QVMdOKma3ptha6gyWvaN49eqWfbNjbfu7BLzmH3kyB4/ZCK
sdx4ro9aTIQDUeMjuin30FRGJkfufm5a52GohpHQKfYjg63aGE046FUr6buPKspXC3uLhWUq7SvP
e23Zxn7wVLk1Tm1x7V9slT9FlCDaEyVHW+DNqwuLV8tclJseUQ9YkF4xFAvZpA/ErfN+pfSpfjWa
x0iKM6l2ij0PX/Bdu0klHLeHFUb6YoJUwqpXn0N9GLhJgSW5qUKNaUFoi40WqMZdealuBWakg46+
0B81ph5fK/Si7VNSoCNQxkG6Eo5mHtoIvr4HmOtZC+3mkeX0Qh2y4hnlxzUwSeU2T9R90WhvRupV
pzqL/HvRKrNsGY99vEHABY+VvBuUNealyjYFpvvYmMUPqBNgxPK+P3CvRYueTNXNKhLwcl46bS3P
B3BVK68h3laP/ZgtTVE3z8E41s9F5l5LxIQfykCpnz2jt5bdOAqesBRdV/O3pCjild/6D1ZR9ueu
HP2HHLN19DnjtyCL632khiXEjSB5sxNik8Qho51sTeBRg5EnVSZbfQXjqjxRnlTXVB95f+xk9eB0
+SkNC5BNLDQBSE4h4g1kMC2jSVfwIewXK00Q8NbRDodRZb9kDbFvgGbqyp2L1qhq27Lg9a4kjvWS
wVICEqqla3ms7nXBFoVvsb4fK0AO87Y3UPilMzO8ZlNMfoBOGkMl3RAh2g7/SxZ1TCrXKPOrG9k5
78Gkm8iO3lvVIMkJ3YTl9n7sMPgrBH/UrexsQKZY1aHr31tTuxErB5r9TnZWox7QUzenYeV5p1BZ
mm2bbMGN7izH6y5dMDqbLJrKk5scCyJ0z7h9dZraP89MmuesHl7Jz3nnAmWBHQoPqOsbQ38RbbqH
0u4dHUNBjUXWtdq3aoKZda/qjD55MEEq+GqpR0iX5uaR7MjB7d3+IvvndZSuWD9H2JfjbuLkPVO8
iDyxGqfY1pG7yLThR15a3beyDHVswg3rAi893kXoRrWkw67CSl6EilWY7eX6gZh6t4y9IXirCR1v
DHQONrJVa7D9aKsUd5G5tTCB9DVFdw0i13gV35oqC3Z6WCBa3hO2izO7XjVKVW9BM/PecoNpPHjY
VFjr2HL+tZvOu6aWVfry3zr8266ZaeUmmdlegfXoj33wavPxIC2PKwUZoFeDf9vNTzEimkuK1ZuX
OBgfZSme8uKhAp0nS2CsrJOBQ88ikrrnNSJP7jCgdz6PikGnsZnVtVaxrRiX0Vd/b0xl7yhQDj+r
mfCXh9QHTDl3+qxPTTQXwzGyl381FEGsLio/G7efnWUX4hGsdWy05v+czu9YMFq1pr1gTLCB3z2+
u5Ptr6bW60+jlqtnVSfcJXSAgzFr5HBEbCKaHYXkppptheRealizDgbGsJODo5Cs0/7spcWcZO6w
p/2rQXaWraj2YvoxjywPw/M3QEcBIYv1BIj6PmpDbBnYE0kpsQDJvErGKT8UTfR7AzcwPxD5zg9y
77Phs99nw1/9/gddPocHbobgvRz/8zhZ/Ozzeab/QZe/hvo89h+v8h/P9nkFn13+Gr4JlH9d/j+e
6XOYzy5/DfPZ5X/3ffzjMP/9meRh8vvQuhF/xzB6lFWfl/FZ/MdT/GOXz4a/vvL//VCfH+Ovof7T
lf7V5T+d7a+6/49X+o9D/fdX6gZhzezQKDDtHZna/R/Szms5bp3Lwk/EKuZw2zkqWHK8Ydk+NnPO
fPr5gLZFWeMz/0yNL1DYAWBbapEEsPZakfgzlM3/YL8KJU3IqJwzwtuom92ZSfHavg14NeyvV5BO
OdVtlv+Uv1x1+dTqgArNdom8nuk/zfefrs9ihqX3YMa8nS9XvM369ufw2vv/ve7tiq//J/Lq7TQ/
WNXQ75b/7fKp3vgW8+0H/dchMvDqoy9TyEgqfuVvfDLwv/D9L1L+71O5Xg11bm18nRQrOndKLxgS
AZud05dGRpJpqk668SDd0iN7jRyw5Np+HZ9luOYA6eilyLIZQ/CuMDpzHTQWtVWtpTwWUQqBWjs+
swqGyFZYaUnlYg++RcTlmDky7ROn7z9lXPp9eKJ2cw0jlvTJphlhy7BNQGAtZPsX6KLvIfVI7ytX
SY+D6yH4PFDn69rJrYGhMr2WOQykIstIEpTkZDRyFOBsgXq5+WRYT8wfPQAqds46qGXkVGU4Uudc
6ur2lujDKrlprMiFJ9mivqSYkdhhZQ8OEzHVXZig5erCd2NRPz9U9yabBpzbx1T3CHOKnOq+0tLq
XtM6Yx+YFdB1Obo3mungVyAbXo12Rg9gct59hlyQGeXAxi6RJbLax2UuOXU4GA2bmsH5Nl+UVd0l
zlNoeX9fUqbl4zBedV4sbmnmzBLN0Q+eWo8UMaMXFAiF+ptYPfTIlKi/Eq7vVOqv5mnYW/zezoBy
g0vYCC17KXgvnXL4Eq7AiXiKZ56yoQNV4ZYVRac5TB+FcywrJ7wZnhZ5oGGEvwSOC8EVm1e3EdK5
DFOcOVlz6NFuX425ZTZTvR3SLD+/HThrU3jsYuXxzVzStAr7yk63ddQaC636FKG1WR2Cu6jLgjvZ
A+wVoNtaB3sfyCzn2kSXgMwbvDm5zlSWitRl5G0io3/nuknKvmlknmQzs3V2QhnZPMkegmnTMVOy
lQxmL2nS9E0zyCk4YURBcTRis8qq91TgZaiNhRCPdZV+1yuKdie9PWJyWzC1xloGblGRLnvDrLLl
rQcXmbtkcOJk75QSSg/wGr9yl2iihU+IDOls2P4RNObCPJi6+3Xx2+AJdfi08oJTHl/dy8hyMQ8N
Q1B1AxQm4lO/fK6bmVOqR6mhu5UfwnICnZ9IncGw5fon2VhFgWL9rV28Q2LjLagJYbdQ5GYgWxC+
nlC+m9NBeTWBWZVsGKRDqtwmvA16NWE9wvWqwNCw0WFGP5uiieOyO0tT9pbmjY86PWhjWYitl8D/
aYJl2O0a+ujtCqjtchY+9XjJWCKigKxnD6Ea5g+xlbO6ihGUkAH22xI0qBGpLeBIh5fWPVEKgDil
tMGe/nI6VviM0IK6k37QY95pGbHk1lLYUk4jxy45b8wyGKnG8NrjrCaflS7nJKO0YHIz4+QpAqB2
dB02DVS+YR+r3jjIDAq4PNbcXvjgCBh7XlBdV9ppDaTKgcJfwEl6ASfpJkA95VzaHD2KrnS2IiJ7
S44c0ow7Z0S+aUmV7r+ZkYSoLDOl6nzn9+30OHvWg9lmw3PFgvtUmnq9neo0/xqYFkdKAKzYOpsg
eRNHUGrif6osgKtJBf1a3Lb+SmmnowQbSxSybNrG9deW5WXbxSdhyzlVddsM/NZaBm7wZN/z473h
8tV/BXoO2j45wrz47ZbYUcXdRDDmInDln7zK806sXM18JbuygYvdAkLQoGl/89aUeo+Vbu2MJROy
Ux8ZTpHDuREysaKRw92qjQBYsi1Q2s0IY2gOobo6By2yOVFzV5fwPsuebMopo9o2N0F1+M2vQPLS
SwNADjA5m3uZrBoGctBJCCdq6zT3Y55+iH3PgXw4BXKqpBO6Ib99MUdZ9zIQit6/+bMx/5C+zJH0
z2xblpfWK5Mr3P/JtaudTeOx9Qmp1y+XDM7VMIMnabTyCAntRZ3daVjJnGYAQc25J8rwuZdQHyjm
yvq2ifaym3bWDzfSi/0rn7xU/LOEF/wi+wpbpuNoZBDdmd4pE81oazBSLrbsoROMLondHN76ld47
/c03WqF/UhB9QtNd5NxmlV5pyzGy6SdKT9YyUlWTeuBUubds7cE0w/JDy35zqAJkt9PQfM+uR2t3
5YcgyFUU1Adw/WrxQUNC/t4a7Cc5Ii7d9FqXvDSWJru1dseNxqTk+hzmoX+WvWwov0yBa++kNUyV
fw4aIMk83H+nxC+9xTcAM0UNx0d9QkSXwG2wnEfO+OZyLdU6m7zNBCf+H+OW5F9jIxUVCifaqWFU
7KvZDB4VtYaFvvLST+zefbZGU/uJuLZnmRz9ukH8lDpJ+9nrE4504j58F8Yu90wrVs52a6fnN/N0
kH6dw6GG74Yv8UVTG+c4KCX7T9AOrFrEcy4R8hLTtYMVcNfHQC/BItj1xzhRvG0KW9fKYaOcA9Ms
2cI71l060XBY97pZfDJFU7VtUrvKcfHLAYsp06QvLw37MCceWm1/TGmV8+srLOONmOOINssefMui
ECpF3MGBlXwvzVQtszsvS+8A2CblustRswhC1LZCo4Xna0SBSzOicQWp1sDB+R9NgV4veq8W3N4r
GYoHDR5r2S2DDBXYim21V06/KuytMcSg3Lym20VaoomSg/BJNp0JgQRa94/SCioIcJaMQaQNZETO
/DuDtybwjxry3lqVNxuOHYNrLUmSqjbltd0vxq10Qp0ZXidJiJSKJOn895xlzJLTCNolGYhjIzio
YPVgECqN93CFJL5Wvu8blOh+G78jlVIpu5zqKIphxH3PCIptDJXDWt4Gl7tiMcGMG4rA4rvdR0XA
nHw20sVtVTbLVEtgGbZMtSQXCDaxX5vl3Nfb+Yla/3HlcuJ+mhP0YvTMCThrpaQodfyuWjdwlYSd
/m4UQYgx3HWngcyWuaNiW+eoEXq3hdFXHKtEZ7fWo3sZjUp+I3kGjbk0HU7m78xgPCMcpD7V07an
PqYBSQdkQcidu4Wx8Ts7POYIXVwyBxYu1kRlspFdiMWnZuUWIDspQ6137ZSPzaoy1F+pt/gyVPaG
SHAwTKxVpMkuO9VMIyC8RCneuVQb3/mtoT1PHHqujcQxj6CmtOewdlzY7gMfxekSqjDVHNa2OH21
kHw9Wkb1vZpVl+Wq8IFpDACBdfVxFuewsjEDzTxGbftdWp04s5W5EaU7f80Vcy7DZU/OqxVKfYSl
Kz2PyVBRv877lMbP4d6sAcxIX69Rrdl6vrefq0K5K6nT3U5tj9rcGJTrscm00yybtAHgVAg5wZV0
vAqJeAHXxynI+l89mfIq20iiT3mh1gfQO/VJVyGWfFEblJKD0iyi4syxSHiWrlaqEjYZR2e2mgsK
/t/6hDK5tqmcU0Yd6DGSha9GjFp5tmwnON8mkJFlljmH7nrz8jGmvuGgfA7StRWVPzhKLZ84gaqe
FCX9wll/fzGFpanWeAAyiZSVyCgrvXoqom4D9fn8IPO1akaIeKRESgYVy24e9ZatezFcDvL9VANw
hNb37QJuml2z3KK23yjL9cBWycpOvOIsk0ERzEd9olJIXh+FCPU4uRxLQlzt9MbHrqmNq6MAj5Wm
E0CqPLdU5Uiz8pxmpZqJc80DRf34a0zfa8ZVyeAZ9yvP+LiM4SU2ftB11P5COC0jJ/2WgcG5L0TD
EaZ2H+qZtR2Feunik4HMLNBJSFD5kaZsZEpoRk8j6MTT4pI9akZHm82ZZR7ODt2Tn0P5+3K5W6ZO
rbk/emBdxUeQzeiYMKjn4X7wlfZssfYsYRvQ27M+1gd7CKaDq7Ut9LS4Ut02qFqRtuxK722MHG43
HCICxa2abTiDf+7a4i8DCpWazyRSDlrHEkI2aR/4oK6E3aiKfnNS7vIrvCS+8c1iRGd33q/BMmwa
qb7XwOW/ndpKPTdD2/OPaUtKXw7GBH8jvCDpJkFx5pPWeQNPWhORTjsoPmnue0iRnQ8QndXXJkYy
0BnT/FPuT+XWDSgvZ4kN0XOtrpxC1TaeQOYjBZ2fLYHclD3pmwGiAysWEdkULz1pQpNG2LNSaHkG
8eAthqPKO/MFXuruQQuz/kHXLH8zDCjeLD5brYJrU/p76RoouoRlVlC6GpM7HqVTNjHEEHsbQIfg
ue4elsZ+ilu/eACd6bBUtCjiLJraA3DPBavYVq+ZBZqNEtNNDL3moeS0+kPX8BNqYgvJYaHETP0v
1dV+155NYQ4tCFYqhP2LjNpu+HWYvOlODgUBe5/VevUgY65Z7jvTTt/JWKS0KxA46bPmad77Aflh
GF48W3mOYMp7ALDZnAsfRKqwMqgNbr3OSxEh0PrmKAOjFdQPXu12B5i0eB8RyUugC5Wjqpkdghek
yVxwbMGuCwCmLLlydkTkqiQMb6NvsbAGjqEY2lYJAn/nDSE8BGlQ3MtGtZCGmlsEdKWJoPGvQFM2
UNOoarBbknMRRXJi2IRJCfXcyyzJqBX3Qah726ErEQh6CcgR1sCuXaw4kDGZys6GafvIdexjrqEa
I8gpVSG1hywXWsGS1nKxlzDChRBeSntq2+rQmBQvh8m8Lzj/h+Up6B98Q+f7JnpGco3RALznTPmX
J/aLQez68AuSCSLQl21NBQNgUnaLt76SUqcfe/AEQkB7HLzWeZhEQ1UuKsA1u2OpFjkPYWY5D5bm
O/t2TJzV4jM1RbtQ4XSWLjlU5kJjs2pzPQSjyGwyqAVBdLvM4lsu4/VUHPdw05y90OmPFGZTnJ6W
80ebV+5NZnbsRwrThY2Ksn3zceyV5ikxnX2g6jNYkz44pyBM15E0TSfZpl3QHGQ0qsavsS+O6kHn
vK/49sosuFUgvmdBiGgFU1eNlu+g5Yj20pzjChSlFnpXaWo1iE8l/5gbYXfHkyq9DUKfBeZhmBq2
Mqs0LGVV1+D5pZk7EHbqCG6bFV9buyxQWoAO6NiUTr7npms8cdjAnRwigX8iG/ptCPG/wRE4rh2k
vu/f5JrwBKDFQm6eovLO6+OG4l1v06qzce5FI3uyiZCiOjtV6FdwoBNRgFuteiNpIdzETOrmneG1
8cchab34ucy79mOpdj+0Ltq5TlU9loOqP1OWDjyybnhTjELjeQTtsQmswd/LaGSy3ke1xACAQfKE
8vc58YFJJSK5Zg/xgRLwkwzK8XH1PXVZDUlPWMafg1qB4VpkKyXE/jPE8qplqZuUP7V3sqH4SrXC
d4PVl+8o5pzZS1Ihu5z9JF27KcvV3DQhRn3Jb/tib4SWdac7+g8/Q5BsHLT0fii4U/I6CTs+aMT7
TjQyMOa5fQzG7H1rV79dYkCeu+W1tuP1Lb+zg1McztdOUpQK8nnZW5r2L74ps/5T3jIsjvn+F0o7
bsw0SMBK+zDuTCYVw6LmVG9CHcYgGtnrS85JVtJ+EwYLGh3CyL9I/20GOeRN3uJ7lVPC1bHj7+GH
plY6Lxlc+NWVliGy9/bT5CZ7QyOvdTBj8jn/9XrL3DLPCBVrW3FXgakbjYD14MIqzbc2KXeW4JaW
NtQmEeBhAI2LbxgNNIxe2WJgJ51yzNLUrhOfynJQHgEOWk99k39XCmu4SIstV33H2sza9HxvnhAO
OURJMV7yztVQyaFSY7JjHX3TXL+XPtn0uQXJpasXW2mWygx2t+rnI3u2fP+7OvwAGjqiQk3r0Aos
8p3pTd01SRqPOpUoOCmC+ZVJ2bgGIBTOdQAGPQjvZc/SedoUWgc78p8BVMbYPfatj9Jvz1kMDYVI
0dKfzcBBkpwjK9wQcohR5zan2CjIUht6m1jm1hMHBv73FGGSc9amxdkZ48fItLJ9/OKS/squw3L1
tjtS0Y6XH/RttIy/SnqZTfr+fcrS937P3pbBHpCTu9UGL782adRDtEClQUmNySqy+/BHDsyTIqKf
/GY+GXBjfZy1ot34mpveFwVMgpD76YfJrrR7m3e0jd135ZrSfY/Dh3a+hCbw7F0dUkrkNM64eeWU
XdkYAQD1vjV84FpgtsF26/NlCU9Q3HerzufHhG7y1yUQQQ+LEhual2pWvONpy+0YOlJpUSlhnpti
/iwt2QylKb40Q73Vm6l4J31qBBFMPbv8cePyEdvmqDbaypgpXNCf6PtZMbr14suy1l1NPWD1ZaIx
+eZraJffZqUc7ESZXLySc0hf7sEt66djvJM+Xo6idaVH7QGekfuinJD4QGbpXe/Z4xXezGssLMrk
q3cTLPw7SNPmjTRlwx7+D4DyMbuTpKWN5d37nHjLQdLVUm29h9mgX9cQQ1MnPE4gyXykGcdSv09B
x5vlHN21wpJ+PbTNM+8OJ2m56myCUtSnau8gubWSzlvTqPq9ryMVZnQwzUlfOKjGnTnFqyar463t
KdVdVFqczkLNe0gdzbjj/+0CeHa0973NAYram+E/U6mtM8hQKObuzVNuRsXXsKJw1YWVCrIjRdkm
c+VcTBhKTl6jmnuHTZGHnnrIDRQs6keriL5xwlX/dOI9ihrBjvtMvXeonnvoPN1eF1WAz+46b1Xw
bn7pWu8ko7aSwHifTnzF0Rq1DypYyGOKxM3G0Gv7Qtn8DygVQgooNCS9hWtpFp8NR/uhUDvqzcmQ
fmWcyh4u69/DqN38/0z3t6tKn/iErLv0bQBSvhbHl61oOnHyKhuKjTYxgN/L4pIZgT5pu05X+YWK
XOmT46VJIeg78O7WUVrLvFTJ5HCB7AvKpU4dsHIhs5w9V31KsajzBSp7777hhG1q8upQ6Gp0lw8t
1b+WYT+yG4TylOdDroQO6QpZDOvLaHVPQ8I3WBmbtTVwxskq/3zjV31FtSq7k5fp27oyKZURzKq6
YdHInmhkyizYWTuxax3N2c9ZL6d77mjQXI9h/41ilVNFWeXHAHKjPfXl/aGK/BgZG/WbxXfskLsO
9DuFU3wYKUDae+48baXZjG2/Ragp30vTn4d4o1pGfJSmpwvyK4QuzhO3yg8BTFaUG0G9VamqckX/
GVxzDv1apbr6+1HLf5m12G+Vppd4PlRk/a+oNLOH0txOgfqjn2cP5ldbRXUoNcH6tnkCOnpgBWNr
KJbwn9lkSq9epSWbLMwEkYX+Ix6MPNuOzlG32ehn28CgHEY1bj3xsk5hTDVwCEShmQyYem7eovyp
mZQoiey0tvRtqQ9wz76Evcoyyo2c8TYtlbWrKfeVbYtUzLpP++JkJRk6gcjFbmbw599UCxIG3fui
zIO1nbUwOnW1mz8ZifENEc9sXwYBOJ0uKK6ycf2xvQzuvTSmpqq6zRI0lEBbWzUSS2NXDQcIDT/4
eUUxoVfrK093lLtWCIZwGhDc5ylsS5ZmvPKXVR6Yq8GFfDJqO/YNSJOjYKDtj3OP0iXHF/HnToej
0rbcr+0Q8KBLSnjie+oyuqHt4YwovK/QBH3Vyr5+Mo0pOfGqpG2heB6+Jrwep4b31WSnjpPaUgUL
q2vvzNn9IcexDuDxTdnJ40jFI+cRnclzN7JulGTq+GRqtvaFilK0O4GIHOXSUTYZS6HQKXlMidWk
bKKKsk+1rRAIzx0XpuFydq6lZ2/kItSNhVxbHqw1v1XvmyRW74vG/1xHgXaUlmxkME781UBt3HXx
G7puXrrSmCukKtXG+2DPxny1/Wha9SqigjMkc1tPH929NDPFeo+q8xo1VjQxBG2NqcUhPzU9vMhe
ModZs5LdIHCTZrWEVLdl0VJrIMMZ8irxVxfZv5XZ2h5sjvN4iUUTsAuTb2pj+OQUdreXAdS3fKRP
ouKjbeZUHJZ12PC7HkAPyW4oaHdiIWohHjiXWyOYfG72LanjyE1D6wtCLIGZlqjoBj43jeVn6KAx
Ci+1wlYxeq6zfmiFdk8DXJ6nemwc2kzX36u9/ysK9V18mgaU4XhPcFfU0gXfZifZ17Fp/oRh/9jE
HZt8kDSwfPSPduMUD3IjP9WreaUGeXiWZqCF4bZSoSZzE+d9M87oIyXzF9t3y13ajmw+ek79SfiL
Sp++UDILLStfYY531hUIqVOhjtEn000gM/aa526CBTKL+h/S7WZDuC+NcWVlB5s12gnmbpiaRc/8
05yUcRDyhYRv3Vt6CNwK6XDIc1/GvJnnlq0hL5CvljkDz3l0qIPY17kzXJSgGBC8R8rKGrT7Di1z
EzFffDKaqONwkU1R58/KGDj7pIlt/yp9UIOAodHLeiVHADKJ2J4Ws1b5nBw0zn9KxF/R+qYmqUyH
XfJSzMUv0JlXMmpF8eeiUbvD3Go6VQ1iRBS2nASVdkSV3kuirAKD0se+WO1XlrFJArVlzwtNyUtI
3XKIsVfqxN6V8JnBdq1r6iYI2p9lyVa+klboBFL3QmXFb7F3/q/IvnfDr4AUgL/5BEPGm4CbOxS/
LtPIbKkSfxOO/3P+v02z+G7y8S8jcgtmFf52+TSR+DSRkIeW2ctntUL9XWDmxkpTmmrDHkPxgMJY
/uCIHvgCCpjse+mRzRyiIlcPtvMq1UvbifXQ4TbkZYaxmjJuY363lSPl1Kar9ncTe1nSZWZ9iOKF
ZbKNHIXxbo6twFtpPFevpTtsNWnKcVmZFhxnquZODSgbp8yv7y4RiNDlk8mrU+/rcMOf+/0S8Nqu
PzdsOt4+hqkKETBlg5Cz85ix7dR5bJTqVuU+po1nXsG9nGRMFa5icCDqMCbejoQpA23ZDdta87yN
HvMevmYF568a4kIN2rnl8Eu9tyHvuchZuCt0j6jZLHGwf+0RVper4yYHN+qsu9YqUp6vGUegWqMC
0YHZ4C6eTetO9tygNo5B2z7d8uSQYEj/yf18PmT8M9j4ZoTDn8ShbYxoZYtZZd4ylcCFTk5ZnG6X
1ODKiKjK2gzitHHou4ASvLI8SBOtc4SALUqRpOlmUH3U3ROCAe4ZfQnn1rwxZUD6ei+OduUUxjAP
gv0z4iFdoW9TP6IxVz9GMWdeZqlT8TVMNT9mGupMXvtkMk/BdpMOsHVIU+bJsW3Mu4fJBvNt7Jv5
miZs92VDLbaG6vnZLPpfjdc554GXBkrgYVqimOp3QEiWVwghQMdpxU1R7+Auh3MCmsFKq4KNnOFV
V04rs2XEh0GEPzSkkWYV8SjEN5HELDM04dvYu1AyzSbbYKGWXg6ZurnZVKG6l1vW5AUwWNjht1cR
Sw4qxHhYz1l+UyfIa3jK+4pZ+8p5pqqQ9ysaKykVZJg59YPQR9dOyVhGl4g6V9jnjVOcpbuAPc5D
7FBWNZeVdeLM1j4E5vBOMQaqrGFFXhlz3+5YQE1fEnYRqD+dPukBnAh8Q9pdnfY3f27X880/ZPor
v8yfgZPc8s20U66oKkLJMkKfNFTVXS3UddOE5XFbTtFpFtq7g4O0gIaA3q4RYrsGC5cDf1HhRkYD
qFkvvp3wgBJjq3yyH1QlOnQiF+UE9+QG/gcoTOfHxu6NVVPD2gMX3ArGbuOroXXIYwR9BJ25SYmr
3uirNPaSuz4q0ycUl+4r2MQ/A7PKd3bQKBCseeVnj0pm9o9Kiv3QaOfAH9XE7EqJZn2FuhoBoQoR
oMGtb67ADiEo4iS/vmq1wl5aBjxbJsscGZCmbEqHOnY/QJEnCAXny5Ioe4qgdC6G78v00i0nWXxD
GH3pnM/pWMy72mgCbVfNNkWLCsu1DUKk1Zr7aMNrlAhZcVJdxs7gLp55cbpjAylb/bdRYKnik+EZ
m9skcr5bkpn0HzXFqA+xEUd3S2MXoKiHab14oEeK7uCxRCthjqxntiSDo/QtKbLXlO689jVN2SwB
bXIZxq5psLf6jLpDcbGbU3aLGmQH7E0bIzVffwrDYSuuK7uvbp0Mp8Cf+pOnOr8a6ZOmDCzmq5S4
UtLVK/tlGmX2zbWPrNZaRpfB/zqXIy6stGV4QLP5CLXHvI9GJ1zVgkKrhdkfKgC33JSKZ5zz0IN6
S1JtJZBGXRPOd9aTFbHZ69eTisolY9SCX8o062eZAv1ABLMSAkxBUFqHMXUc3h5r5fMwaEcq52Dj
VsORwy/BXS781Vz9MBKYOqI41O/K1jw1YbcblP4UN1bxLczchqekobyPYrPajI0yPNiqFe0duDXO
LtIT6y6dSqTtdMjv2/Zr1jjxe6NUnIeCQuIcurf3Pucxz0VwkiHZQP0ApFlt0A0km/eKx6YxV2ju
fq/QCn5OELdFuUJZS8tCzOjZGfkjc5NuM/GuvXGMla1EyVMQdv1TMmbxxs38dp9mdv+kFkV85Q74
QQZlMwb+F5e3xYu0oONw9o1J7Wassi20ZjJXTOY54a/J5ibt9mwEX6eu5cBvLniHESQ+PQzZYE6E
CfPJ1mn1fZXCBhRFysBD+LcSjxTG0dIGYmcLfOkSqJryKzIvDhTL7AIoWcgp05g8SKQVKMP7qs2S
BwnCErFGWDIWxPF9o6bqamp563CstuS4MFFXYPXLd05hFu94l6ZYIp/zvTRlwCioE45j5066Gquv
L3rrPN/yxaBAEXKpAYuedOrjdD2Y7bfYC7qzTOEkw71vZ3u9DNDUdq1yk7w0mrlKHF6CkzLqLaiC
U//oZcp9XAcKiyWAn3dIlvV32dBw/q+mFK34UHnuDYeaBTSK6r3vawY/RL9ZV1bIEZl4mKZ6Ardx
jOyPsGQjg4XIWNL+Z9/Uo8I3NhT3Jsq2sF3YCVlTu9CNbKc4c8/jGFb3aJRUa1Ras+//OSNjjvHP
OTqtQpPEKIJDlaTtUzMpn3w+46UQVp134WEeRm2tKGbzZBRj+5Skn3QzTd5Jj4XGCEqG1rCTsWjy
nDtzhCcpaNrHNNaBNVfmHWtTlLmzvv828MgOLSX+1DqesWs8IzoWiWrfddwM7MH1zzWPuZpyXbrj
7ClbtwQAieq7Cx3mjNjS3OrvJ6iXbqbe2/r7rvedV+YSlcl/G5uz93eA8zab9fYiG0+F+YCHbgGV
42+f7KkdjBdsBfucguQC4DllyOqqMEtubs5OoEnjzjlktjGf5hJ2bEnK3qGAxDPJee61WTlMfQdU
P9ejz2plrCH9DL8BnAQOFrnvdSdGIrEEg5P0ELsa0Z01KPpdAoMMxU38mVyyoNzegnbcOkc7UD+G
lDRw1ON/KBpuEZ49d/seAZtN4c3GcxWazZnjj34lTR1y8IeoSRDpqZVubRgfNb3snmSshmAhUarw
TlpaOZVr926OuJU/wIHjnqdESdYAAJAXmezp2lezsUZuKfzmGM6ONyXrY9+WsIroMGTZkxJ+KIUg
mEiQIxMhTFKPMDrJkbxaR9/mytrlk2N9HIah3PfJNgyg/p5BDNf/RBU6h1OrKR/sfvhWW3VyLy1V
/9B0rfoeSF33yOHaNU0LlL87n5NMPQ3W0tTzIdsDBba34PQ+ZdTHH6vazmdQ9sp8KEFd6ylbQ6po
rHCEc+qlN2YwZbAYGHYyIButTO1bngPhxxnSsPUyPm04REH+qGtggPDDnZOjojW6HSvjekruvE7V
uWOm2juYmod1UjYuP/Q5WDVObULHZYzr0g2Ks91VlXvrZn5ZnDXXYgvaKWFkVL53BuzcbLgVSA2N
wMAnnlKFMSCL07XDk+4LzfDMjL+nvr9m67H7mcX9gwkZ1ed54g/GNKryofWS8tAPNnuEWqbfGXGl
bkKNA3s4u7/KQZN7LGEh+uFYQ7YK1bx+n/cIrdeO36/qAAVwzgd7GEX5m2smsz60id09sychtMbA
tstoXYQBhzzmdxl0isB74gcjQ7JB7vwD+t3eVVqG3bhrwx1AnImpoS7+61wyWCmz++dcEYInpqF5
V1MMlnPF+nOQZuZGbrv1VpeibhS1v/brXtn9qLjrrINxqBHv1q0O98cMH8wBrgjrOdViZ1f1ebJt
xbt2H9dQ3yrcgXthqqMx37FrzbkvlqKV+tOYPMqBcjLHKo8oeAw884gjEFRRrZV5ZzmXaox/v1Lw
vgwiHj1G4N+aQG8toKNhEu26vulWMuL11a+wNG85atZoR3Aex2VwXLKyCOAPWmmTwW20BuN21m20
zYCxchaYcn8VLl/QnquhNkXIMtG9ZWcR4FpFi08zFHmqq3221BCYcdv5uyEopi/GDPfUb3dXwbQr
3arzV/cf2XKSXOzp/ZEt3WEc/+MVcBuPqtsfWDlZ+wQ2+mdzCr73dj19hyTknQIB0QdTjy2KqyyV
ys2a5U83zyuZAc3ibug9qjn9sATQ3n00Ym1cG5zAX3mbhHlVVdriKu0O3PggeKG84Tuv1sh2FebP
PCjv0JVxPw96jdpRxa62w37qvoZn5+Q0nXLpe0/fzsXQPENsPsAr14zfi9oQNx7zJxtDe1iHV13u
zc89wBb4SVQwXuKnZtXAPf7iR0Pt2pql+hy4cMEOlvUrP0Ioaslf/CK/F/m+Q76cX/5A/8xfrhsw
z5t8+Xn+zP/L/PLz1+LzO1OxHTlAeTY860dodMP3DhboOUnRh3FXVNJFEP5b+YEtA/07+un/jLHp
nCC57XnhtKwD7EHxznf96Qt8bVCx1cpHR4fzuBJ+xIunLzDyrM0Xf06h3c0v8mfX7A/snrSrDMGV
c2Mmdb1KM8U+V4PhIODR6xsZkY0MLKbs1Y3BkDfhIu5OXTiOh8U/aYPFTlmoPqG6DC9Tluify755
73Kq+hO+3Uxx4Bvr5uEwolGzHqFh2aWlV0PtR4OeVn2RpuzJRhk4Lg/MtoEJhUeSQolWObdX2SSl
114j0UjTt0ZrDcVLu1l8tdmxjy3tQJnjnWEG80qOk0NkYCphlaWms4be31E/97OB1FsdvC9cK7r0
g6Pd/FMMxcmY2shpqiiSsDYw7/oB+pckzU6V06GinoLm2ns5wt1wtysXNnqpm3MoRZ4NwX+Xz09j
xPLGK1huOdMT6iDzk4t2ASWlPeKLwkfZzYSwKy8ckU2Zn60/UNw2PbWjBwUusAyYj726WgejS0VB
qt/JqB2JOitQYlvNCOen7r8IO6/lyHFtTb/KiX09jCFBPzFnLtJnSkojL90wyqjovefTz0dkd6mq
9o4+fcEmFgBmKQ0JrPUbhLjm3TCLyWapq7r7GgXji4Yu4Y8kPtsoGfoLywIfMc08QWT1123CukXk
wA46tX0XMNz6Lc5zwREJqHmLqfdY+aLENexUOwAZoCHsppbFQbYGUiMneVae6q4crucKz9iVKRLe
swEgEBx+WEOpD/W8hJl4V2XFkG+rbmTJjKDekuLkcGdC28rQgkLpR+++enW+HIrRQO+2UNa+moaH
WOun+9qMkJxFWG43qKa7dpqg3jgDjrGa4g/PTTwLPjZZsBdROzyPTqQt2ABm+DDQO5UxTxQM8Iw0
HHApKXli/DxgAvlXk/1RdFDcEj16tICO0KC6p9pul6xFqJpEGreN2McTZ27Cs0f0rstW0aDzJ+n2
rK6ZgyUmBb+2ilq8FsrsIV7H7omCW3VjgC7BG0rp4EsGwYaLN4uygR2ROY64yAOL+5OuakgZ+miX
XePIDhhKca5Bbl/yBGJKKCZkt/+eYoRlT94weP0MTYh07lSdhPbnZaiTYmzDk/E6tUaYcplMbbbS
PIyQK8A4d/Ek9Bek+EtfbV5yU/hHBzHPhQyrscBBw7BeNVQtqfc7GyzYwU3FJBRXipjhymq2r+LK
VVZtVLFHyjNjM3VaenJiP7seUqxOMIZGAtsCinLMQVZuVR0fNrNux1PqdxbsG81+R6J5Uxh+/pH3
zWteacOzYav9WhFRfYvDW3+bN3m56kXbPHZl6q0okYe7WgunZ/ILwGj8CvJFr43PgdO+K2BNoAnS
Un2T9U3aPxhZYzyqYKf4eKfnDGeeczC593JQOX9l4DxoCztEaVlk7VZRh3hTGuj3wX0ZnvTOvVV4
7n6xHHQw9QFwThjiOgklE126oW++lCMUutxOnMuAsthNr4EDGEFqfylJvumuXbygvJ/sfNsPt3Vj
Nm9zyUgOwKUXDdwx6w5VJ8SDCMvnlrzr1icXsKtm4dfG1bTHGXG0iSs7PGD6CwkSMaslZl/i66D8
KIUyfgdQyt0Pvvh94NrhTi9CfefUnnppfLS9ER6bvoMfQkBL+Vb5TgLuphZn38a2uu5sLGeBOmR5
Hd24s4K0PHjjpN6C/Uk34wyt+IxdzxxEpp2GL9S1x5wHBhpvsa0bBO2f1+G9sTBCxV6tLLLh4E82
qcU/T2VbHoRhDAcVGsm/D1IbRaXs7PfDwYxKrgKAMQAjhFSCCshMD7Xu6FeheSmqoTtH7pfI0LFV
T9Igu/VH71722W5jXoKiU3dVBia1h1IQLWMzMNZdbmnUsOa2j8rskltzjuwbw10DjcfC2aYlKn9j
IbTdVFGShsxusw7WqPjUE/hvDCy79lzXIbB/tT/KFoK37bmwHDLMWSzWMiYPs54CXgXaESMTLiVj
jSdeU01pDtcR5qtI/QMZigkt0Q7uVg7WAu+YGf9YCvtC9T46JaqLyUzgXFK9tC9ZajYHPLXDhWz6
9iBOuCmSwuuc6Uut9YdBgHRR3HjaNYphbFh0qG8AEJE/Vfb1oFzIPHWXwS7jg2MKd+F7/g+jiOcl
3+xhbT5YJWuThrrZYkBB+UnEUbKqvbLm9ROMAEAJ3tk1CxbbhrKuppVz0wZqTcU2707ebFeAROz4
0LagBEdDSV99H9tm20aozrJQF4DnfSm8Ov6Ki5+/6FIDY48eSbXYqQVmEBHQDLtLH5GLxQurjexL
S+JvPQ7AD6GNa5umrGFjADzYWZnQbzoWvXu/42101PkeoVrNzpj6+A76N7cia4hPWC3yWGQXcBln
M5PSL6YH7M1U0iMYsg22Y6K9Mmiv+CfEMA75UdsI2TaBXX431HFfZLMIv2fCGG4nLA7SYFxYnWY/
TRb2uGFbsan2KxjSIl65tV+9gkDCGULPER/W7eq1SBbshfzXUbXyW6REkqUcldhwvvXEwXZknoTk
y8pJMmRRRd0dzdqr+E1bFVaopfLsBC6kSJfsRC66B9NXlup4G5jHLilCPGuG7CCwUPqmF9l3UzWj
N1UDvhhGDr6ymkXdNUkmgLIWUhepXx2lXY9AtN+2nLLQF2pfdydnppFJJq1k3ILF7JDD7+6dmY4r
Q33so86SdOLgOknxMMFdPGAy3S3KKu52A5i4DfZI6iluwhD9Cu0oWyBlAabMB5QLm22MPjFPSN+I
1qXei4VSpNY9cixiMQ6W99615QkXCMdf8Ki1ZkFbXvUuzGKYI2UWbjI950nZ67ECOCrB01VENsSM
xr4jTaVPKx/CFevE9vbaLDtPbBoTQSaHsjQfQxRtnFhT1YMa1/hsITO6SIRX3slDOhdvKt754RqM
sx3qNcat7FRTA/URcmTr0sTMI3FAhTSGHx0TPd1YCtL3Izgwfsa5cY46Vz8HeVceIRii6vp3qJ7P
GhQmvWG0bz7jQ6wYS6vuio0Wxj460Rh27q6X444Idmc0r5eSF8ZytL2tq/6HVk9o6w9B/pEe695p
PpTYbBeGU44PTjW5/KVGf2Bn6676Jv/KCsDCRYMScqdmAZUwKHay+dlxbVK8it06u/sjPhituorQ
1V7JYZ+HPCeFYWRnGTGctHBWw6i1S2G42XrwDqrwu3t5CBzeWk906l42USrXUPxFiWeou3uFb+E9
MpfZ1ncc3OXnWTKGmibsdS1yD3Jc30B8iSdvc50wD8tFkG3qyRtXclZfGd19VanPWJLmtzI0OHjN
dnV0lJPA7uW4jQS7ggrFUetJxI0azpV61ZOMRZafu6d4U/zU3xiW7h9IK2v32oS8qxwx2PVXslvq
Q6061b4y637jNXgFq3m0r/PC1DF5Ed6xbOD7t655iyoJEq54CaxMYxapwppwhQxstSdv6bxaPFzC
wjaeg1CLbnswaMvCs5xXPai5FapVxC47N59ND/uT1AmWTQ5iXtOceF+nunYLPi3cRlHUn/KmKdao
jar3ZOutpVHX0XNZhhr6Mim69Nb4rmAI8a3uon0R6zrPNmfcht7kwSvh0AbcnN1sFOxuyMZbHsL6
yfjmmYmzbCZ3uinjzn4KE2sdFBNx9Fe22oRuqpnpw1smyEp3yLp6ZCJwIdcpgczTxxxYWFAMxakt
puriBf0XOb1whLVKTWTZBdXrOEzvSDbre9cFat4WQ3fUbTtbB7jtPpqlZkJhzcIvtYV7tNzyVP0+
7HrrByIHT6YV529hnpdLtdbEfTaM/kZesWfrcb2ijW7rUUl7zKcGK38sh8EE2q+FX8yguxOxYBPF
FTNQFd81Kl7jt9l7RheB82aFOp9Hb+m3ehoYD0EPDKNP7LdeB8qioD6wN1CRflD9hF0kAgVToWYY
emVXFJ2fGe0Nd452KVF0oFrb5Zh99ZwyxIDKc5aVVomd79LsuwSxpL7HNZl8DRjqxtiGChbhsneI
2aEFQLKXslcvIbXbUAvx9jNvFFc4KzSL/a9JsObhr30tW63BtCtVb82wTk6jYmQzVW14nBFmRS72
VW2NT+z1i4MvomAtgWW/x8M5LoFov8cL1gv/KS7HK0NRUZFMzZ2aRP4mdbUAC3o9ego6Xdm2MfoH
thfFT71QioMlML+UvbmWKOw7Rp5Ic6/rCtzUh+Ru0uYiTlN/lXAPQ+mSQ98jU/CJ/pAx6p2U43+i
P5TBSA4yJgEisqM2qQvUgENtHaFjF4e2O2fSKSMrkXgrHe7stbCwPCneGhyvn6tZQJ8kIApn89Dk
w4w3bQ6qUWYKjLE1jvJMzGcI+p8GZUoOMvQZzzOr2fY/Z8kOCuJ/TfUa85dZIpi+V1Nt7ISmRac2
je1VDt1nZRaorMuYPPhQG3aicHG1gsRzqquuZYEL9w+el7HsprjjL/w5BXewrVu2zs11nLyW50Ga
bGbiyi9BRfWslT2Bd2jNOlRWnZFXuwqh20Xi1gGGm/MrxLyCvLa8znX2/ApG0dmr1NPIO+mte7Em
DaadNlTfXf2jyKPhq1lk+pK3IT1RWjYPAQZhG4Hd7inQYhOPtNpeK6nLzlLrsmdL7WDnlKLdDXMz
Myukl2OnOshexBw6oExBfzuqYfZstum7G/XWEU539mxEbOX5VR2agK+NmvCq9aQWb2D4kDcKjOgY
KW76AHPoJOOmk+cgNCANTzgqvdl9sRpdK3vG9t24Kfrwr+leisRYiIr6UbeS/zjdB9TyZk35dToi
7MaNb7tiaac6aAw99JaxS7Yn1kf2Ak4bvdTtq4uo0VNT1crZTyikp0700uqBcyDF0+BpU8QvA7vW
jWrXoKX4TBauYtVbMXo4zOlVcBwa3NkH9KF39YhFkuKP3aoJCvN5Cq0fRYI7RZlcoCazxJ5JGPA1
FpGVHx3dGG6l0670451DfN+x4zD/tuj9GapKPAv7NPKAsFbtvkrK+wh1anULJ6D5pYl3TLvHKuq+
bNX8GMQVDEPPTVe6YaCAOB/StH1PkEvZj12JceDYROlJQ3F8Gdl2u5FNOU6dO9JRUESs9Ox6gWqo
Vq6egMLr9PFx8MgiRHr9igNhSYV8NFegkeaEAoLbaHIndwMPtWezSRaxGTevhm6pB29wlKWc5fui
XaYmNtGyV30dkfd7JdES3qYJTmpwvBtW71G6GmuvONShaq1IawabLuEJjsZAZ8FjZAdmG9fTHKHu
GkDuLfghsiQd1f84qNO9PsvkrFh7O4umr3i+o1G2JPsYPTlNDDILr9SPtAap51nfI2AIpI3t6UHP
sKEdBsO/MUz4bEhFhGvFhnNvVjl+RRPpZqrp6COaX3vuwpQGfaQtsU3YDl5h7+FuW8c6dMuVOybi
tRLmSb6QEQa7GC4k1nA8SAt1AmqQe9FJnll1+V1RAptC4G/xsmpcDOxxF09Jfe4GhQ1np5rdbWfV
/a08a7PorzO7N5UbNQQqzoDP8B9DcUfvr71tN+uqWAWJyZiyWdwG6c7FyupaNuv5gO5KEb3KzmKG
i+ThYkyc5FEWv2zF+MJSKbuTXfgHZCuBv8VWdrIESa7XKkNXOaQD5eQgFv4ZEztzhVET0KYQNruM
efMZefe1ogrKxbgUXuOlJ+pdR/V2IUd8TkhCpKVceyhBaf59kTDln+KEiPzMLyPjclbcOcbKjbEj
lx2/XJ0XNE5hpBYXthLtU505d+HYgQSZW46WPilq6B5ly67z7146a3KMafdk4+iO12Qx3ZpzswDP
vCgNpwc6wUwV0Zql8N3u0NZT9xR3wbhM8cnby7lkvLGWjIxpJ+cOKjfssQ+M7fXfoKEw4nW4Jsi5
DkWuTauryUb29rFnAn2c/fVKLDir1MJCseuLZ8+KdpMq7HfLUKxVAvgB8lBQPMIfPF/jqHKsYvbz
t+qQNfeOIb7IuLxOONaoc7rNdLYyuNddMznvQ2to3G2b6hSEsXu0hGmRhtDQEGzSYVUP2EqWTtCf
YWH2Z2Wm51c8JifVBXL2M24KM1hRuDRZoTFCdvimhllFhgLLHPILVXERdh1PGWYlNzKWGnG04I5p
rsp9EwH+1ljFr0tXjPuYwuZjn0+XpurxCWrIBY523T1aNmREHAJu+7l1DQWomVRozspWBF8NL/Ok
v5HN0YuytZ8E48aLwSA6bWttMsncUQOvXRTzKebxG6PqgnkJQ6yd2T0auN5i1UQBIJwZh6tN8TZ1
p0NW2Mpbwy3VTFmRs7XeITLKtwtE5FuTujtM1PInHhL1DQqxs8MucTSCvo243qjag9lnebAaz0FZ
ajchy+wbHZ6M05IhF9y0F2Y/VPeZkrm7YIyG7RAl42Mqhm+k/q1vkcV9BL2El7wwko0D8uJAMj08
I4GLnIwVW9+c7N5Sh/ZrI7D4tT0rOboaoIC6BvWq2KlxgzZCvfBY93CboykPXtwbN3NiBrj/HPzl
1JVRvS3TDfVhNB/n/sbU4qU7bzVZ3i8xJPBuyV8bzqq31XAVKoq9atPGPuLg3bLnifi1BEW563Td
Bl9Dh2/WAEY7c4CkyM16J4NUtJxrtxkEkE1cq1sMKHWtWg29E1W3pnu8c83tbCyFhdfYpNyNhw/M
XSpsGqLp3nfZcCKycpQtOYHqoboa5q2qqhRtysK2XZZJXZ3lEI9n2H7KNWuhowZ8b84HXyC+4Wex
u5dNvfOTY6DuYDyfodyT1q+eTdQX/AXE+XuVf/Jb4Mcxdklh/qDCXVmrKRYDBaose9ubgj27Jf+Y
uCF+SOReHgK/VBb88Jv3rkz+uqKgBvL3FWt0s7bulKlrrELFztBiNC2qyntFiPmjsvTqHMAkwO7R
fZbhUVdJr6STu3XmUYWtb00Rao/stidM34XJZ028Qx93NYDlPuBMVb9m6Ur+P0xu+8HS2fJCp7Pz
Ai52MvzaxN1SWVCEspbpOGG01BvVbaRAON2M82k3WwHJQ62VNt4hjCkQQGkWMvg5Rke5d2sWqboM
M9KO0hlYE+MuayhURfwmFyYYzafRTgR1oAkesJ/7675qnOfGmr9B+QvGYu7R78Mf1xagzV3Nam8V
GG3+MpZpw63Vy/a+p4Qrx/O6jVKCuxYuTl1px5PK67stX9n8NUP0pJ0TtwYUmFVcxNh/IkR7MX07
XmBtNn1pQZLyBEuTi4jjhPKpD1vxp1SjPJOCi1dVxmsPG21Wud7mc1wX9ekytFJ9meHN17dZfx7n
Q1I65NH94qNN0QCRLRnX/RAWaTmyFkV/+TrMTaryVJivctRnuBlZ4JgiT3efHWVBAiuyATDKq8nX
q9VOA++qZ/GXovfXBreGY1IP+Fy1Y3ifgeVZCgsU6lgBYOiDvHzXtOYZ08vwI9OphoqWu66rbbNW
K9gCGv5BODWmUor5oY+B/uqWY0AGJx0eRR8Pq6wojXOHBMxG1FF91woYJaI3ZkJn360+8fJdMLRL
p3Ch6FEwo8LSB/Wd7K7hg+IM03/UbBC3JelgpHjyGJu4/DK1Fj46GjCuTCnIvccC8zeMJvm0w+bQ
gsd7hZknh0fkWfZxVwfLqu7zHXcpZBfryFgF8w1XHpomKoJrOzarrFroNUzyf/3X//5///fb8H/8
j/xMKsXPs//K2vSch1lT//e/DPVf/1Vcw/vvNG2N1aaDnKTjGJpwbFvQ/+3LfQjo8L//pf2vsUB1
gxRg87VBoQXsVn4pxqq79Er+JM3H9QzsSjaZ1kZamUed+ixHsWpN2LSx8vS17KOYuRnyYHZai3dM
/AEErLr086GI4vbwc5Q578h/hlTfMlB/Vdtl4UfDc4I+wuSRlpYtMKiQHsLnoEna+2xyII0yxle8
+hiZBrvv8z+/GZb9b2+GrTlCuLqjCc3RVef3N0MArps6tiRfp6puNprRphuDNciedFnyFPX5yTEi
9UvmpCTyWzMkbxpEp8BNlIXsKBzjCQ1X7wFaa3ToUndcx0OJnVvVPGByiTXilAT3XRMl+2szmFPU
Mk+tkvjbtkqEwUmQtHD9fvbIXPaIbnjcY4n1mdmWZ0LR7bvPuXLW50V/Gcx8+bpyxGfcG4BNIlEH
ZQ3IwE2Rjf6NDaM5v7YDHbtE3q2t7LXmIZ/jEGILrjNcOeOzO4nSzFpibu7/T99W/c8PSNeFqhmu
puqGBiHP+P0DGiovbfzeNr8MnrfWZ1lsbT6wkWpZxXFmolXkATX4O1g6Q7CqqHb8EpOjW4r9N3Gu
GJDH59myLc+CAZVgdUrJJU46SlFNuyGZkbAisOJjFSTJ9dANWYT8uQzAklVVdBUYJdt+5QIS97sb
OUfGr0OoCD8hT+IjkFBr6iI3M+gJOr6l//xFlr/a337VumXrrmNajqsJw7H++CKbZYRZpWIVXxQj
ypY2i/xtXhZYxVGXfutMBImQKXrOHae9IT0AHXWOOxHCV2phTqdkUryzbxrf+8IasR3kccSvtj6Y
YlBforJYyHjg6eGOzW2xkU0tw/GNgtwjmzD91giG6nrZUiu4vzZqepzMIN0kQuvR0U7CjXB8Z5dl
sf3So1YRzxinP+KpvzSKNn/3x9hZ9/g87BNktF5CNb/ixSKk565xzGnbl4T0gMRt/TE+Iy7xX26o
RNByb8LKyR/mNPOqyEJjI5vK2OQnSEa7mO1LgY6mgLAXdPk+avPiAb9TEmZN/TGOirb+50/L+bfb
jk6mmbymyedlCrJSv3+rq7JGa9vUgy9d0GLsqeUvk1V7lygt7WOfV/2iMdv+bWgDykE4ekM+c7Qn
JA82OJz2b2Y3JFunFeHWNNJmXQcULnXKhTfafHBIlN7IpjyTscAUpN4waI5EnJ25rcDQV/nZlFhb
ntF+wv1vSM1FX6rFraeN/W2B9vlTM5qnoIqmExoT+ZMrzA/SV82dbAXznrMpgvpGNtM27JeVa/f7
ap5Z+jx5/Um3t7I3BAa41tOq3viuSA/BjCAA0tLedjM83JqlgNtlU/f1LSAMkDMyIvs+R5W9QBXW
KV79rEY4pI367x6QpzldmwqLdCdb1fsGhcldHNWsjROVFWmsMlSPu3lo3fg724NrU7ujfWejzDNh
cpjbd3llHKscu+py7pC9Mq41lv0/fPDyg/31ZyrYcpqaauuqYZua9ufzpkdZtOtdX38fhV+tcqsA
IGUq/fUQ84WHXO4+51VkbXhyR3dW6ViXdEJH0UYvS7YoayQnszNA97CimT1CunXuGeEiqymTjj3K
NPKA9Ed2dGyfMnxjKNzzsZB1EBFh5TwcO548+3/+Uht/3qqFqat8nXUVYpOu65r1+5c6NszS0bVI
e7c17wVz5fyu4S7zy2HoEVuCvqItY4g5ixSt0DuKgP3KyDz3XKYi38Ss1vDFQFLOzHLvUDqhdVCp
iO66ZJruvG6oNgVOm2fYBP2i18fmpgg1UitGUe/A0FH0Taa146Xe3gCOcZBnhRp117Ps59l/6v2M
fY4jTxov//l9+rcfvzBdSzia4eimy1rsz0daEzlT7rB8eo/S9CPLTmRbvLshiqxjOJdmZbnVFGm8
QsDCXH3G5FncOuJWwy/lOqFEcmAhT6NpxoTp5biRF5CDZQfCBPNi1rsZqUGMfyH3OgijZTAGUOed
HmP3Gc0nT9WhnpU3xgQzpa6njAT/R1CfBeov6pMtaelzzMb4+O46hCL+tanPQ3wo9AukA0dU/ers
XNXpo3BM4yC9IzCWzM6+ajY7E01E8PQ05UGOzdP4OjYFvukszDJod74ybPpI1LC3nFZbtEN5B/DR
eQ/UBLdhB2wFC16btaL5ajS++271drMEiApZXOudc5WgrSfmDrQj2N3nQXaiUOqfislDQ23uyEY8
oxpvxNvVDPK7dlDn1T4d0VS8GOBb/vnjt+Xv4Ld7gMWaxgWnZNsOmBL9zwU4CmSJhjThuzUABCzr
kL0MYtHrSOnt59Lw+hWcYGsXzE2lB5Kn6k12J3t5dGPGyCZ/LEzzMYMnJsOjRSmch9tXxN3s51aj
nOfkhrqUna5AVd/jp8Jh7nXyS9D3j5hNlEezNO070w/FskUo8yuoRQDy+vg61QUgDkTw91noF4+V
Ur3IAZ2S1QurHZsL6l3xTeBPyTrxBuVLEy7kgFxk7qpwg/HGKzIX21+PR/98aeyRHnN3tB5Zxei7
QVcwl5E8Gie12MX5PZ8vqhVbVYvqC37Z9QU091+xKjOqizzAfP81Jgd/zlWirr6O+4yJCOEL1hS/
XevP65c2Rd6sWQiKIQ+2rR4DIL5viY5bRFziqJzXiv3aR8gA1/Zb10CJSDq1QnzDs97sEndXGChP
wJ4oE6IXj2YNcdgyIE3rzDp32YCEaQLTx3XLfVeQx4X3nfAz0X3cP2FvRrAhqrG/YeHRB89u3jw4
glKmyOtnF7zn3WQ0zgPoBH3du2j1hJhLPox+1eFahI1FBBN5ycIFwODQnuRYTJupvlSKBwmJsb5G
brPKp2Qhe6+HvFkabjRdErN3bs1B07fiJ+9d0tf/YLN/cubxRZ22OGueP0Nywh/z/2j+cbkWgsaq
NIW1kHMla/7zeikOMge1wKEit5t11+f62Sy0hnwVL6vPZ8Mck71q4Yrr2T+Py5GA3bgqKVNvhixa
Er0oT/3ce9Jb/Ndli1SDdutKwKNsO/NoeVYMPrVGxsWk/CYdTOvEWgxQnBpd5CH3GripXpgu5+Lo
NdaYxrS3sxn9NY9r54PatMCVY3H6nBrZrXIUU7vso1GsEat4Mhx3vNjqVC+1vqu3sikPQ6a1i75z
0n3XFNNFxrQUtJcChl22ZLwYXTxAivHuM4RRM3LIbXTOdLM5m9mHp5H5rxMMKoyiGF9xafkgfeyf
XUUz7gctODajPbyapaVTHEWMA8H7X0f1MXcamDLHMS2AWUIAwSVZT0vcyI8eSjX3rqoMD7UfxauO
DPDW76bhQZSjfjvTSRy3y0rSAFh6ULYE+MHYLlccsMU8nLT4QfCMQGZ5vHgz0Ayr5nZtab1Yy+bo
xuElG8ulbF1HjKW2NHyBLXM97+R9BNXRabGrje4Z+k0oOlZ/fbbD9cvemYbV13vZIQ9JD4pn45r6
LE3SVws5WvY0tnoXJEV5r7looZbgyO5i29GOXkt9GUxQ+TVBTyZFpeslT9NsmyGPtTPVvHjCyeUi
B7yHwrcPgV0rIeJCwHTdxrgbHGc45dE4nGA0pUewnYvrCI2VzI0SG7efI+Qwv8gwxbEagGaG6rBY
rhxA0wFOs4M5zO9ZUt1oePg0QUozsRpvn2W9voZ8WyKUVkNOHLz0q44eQhlbw3d8J8CJ4ZB2300+
agdpY+28SB259zr2dUjCb8617G8WNQIJlj1nWTrueR6nEJBfWoD7eC4N6DnV+V8Hd25+xorU4GOc
eTMbAAvuIiA1/4rz0lISQdPKRkZJBVcTlbl9ClQey5IAOo3JvZ2W4rboeZenokfAExGu98mZEeia
MhxTFT6ygTa8MNikAuRbFo1WvgMDp5gcuDnQ6LZ9g2llJVn5PoHZ3Hr1VGxlMxGHYvCo9g9juZtG
o97IySh8LXNoCy+9Ani/9OJxLeMBhtpNpJlPxaR2h6Q3zJW8jFbZRzWp4kcv62GCtsiIJaZlQP7w
hjcDV8pFaUu/iWm84Mv7LuMaXvcr4HpSp3p4jYebYB4uAD3vXPyX1nJUoZono7bI4ANou9OtQkGA
rR/eRrOB0VkuYuxzln3smE+W2tqLoamn18avY8w7wvGLGfnQECvxXY+yHQBAH0yN8iOH6hIt+uhU
smMPFlQtNn2eVh+xn16UodMvkx9mEODM4ZyBglyCf/U2cSxmqUal9XajaHLWekNQr70oWVTIYZ1c
U8m8ha5B+Kh4Szdx5iN6HL2JQHXZYZWVcuf1mnI32Mi6xKK8kaHPuDxTe6/nj2LB+UeHEejKeuLF
thWmzhQQ4pOThKgwGIr3NGZ6AkDNVc5uXvgXdjjOQgeRS2KdmOX32dEUwYWM822k6v2NPmjGSW18
84T8ezyr7KxlSB5S6qao7g/tgcyysddblgyuqgVPfQx+ikpmTFGwDZ8gXtunuCu5X9FpefHw4Osf
eRmGT4UqqhUuClhYuENzN8yHQkSwdbNqp3pZc6c6Nof5THbKYaWhF0sTTsZaxv4YVyYDLmbWIxhs
7bYS6nTTu2mJH0IdPU4DVQ2fWtpHiAx6Y3gfnRngKo6SCOlzf1r7AACuk+BjlJso0RYmyLcbexb6
0yAYdOiP6d1OMZrztYlIsHE71pD9F/bagD7x1GToUVcFP5PITKunEt7HGp+XYOv4VvmU6aiTcVe3
Ef+nKUoDXzgnR8Nsboa2be8CpEGXsum0XXlggRldmwhkuTfQTCgnz4PTyVLvROF/T8SjF0/qF5B9
3yIQN29DXXoLvzLtx6QS9Sp3rOACmSPfRP2g3g1KOeyiaVQPyciHlFgFjHnsGZaWKtozhCmQ+/y3
t7SxOcKxMFd+NWpssrvvmhb0P/hpKFWS/IhY2S1ilK6fSwyy11UB4uuHk4l0FVsJvwA1stzbvhQ7
XLP4ARSG9ZyVmX4ovHE8z62yKXin/CB7AtSVLBRNn9CkU9Mn2zdAuPlKdZC9rpYhoYVMMQhHekU3
9IgWudNGNikCRNuehN56GrP0CXkRY5G2Snzr5nVwEkL7wc2wewmDNN8VwKbXFjpjL37uaqT9ChWS
Pb1uF9yKoMnvm4w7iOmjUzCH7dKobiCnyRtq99IgX7guhlrdyl6+LIgWJ1VCuZ1L9v2qour8bKCK
dLJ745fXheORruUcvR02Arct8Fr1PQYyOUizEgeW2AqPPspZK6dK6xfUb18AmvP9jPolBQz3qzN5
1N3nSSZQ4u0Q/H/OzrNHbpxN13/lYL7rPUpUAPZd4JQqdKXOdrv9RXBoK+esX38usT1TdnvWs7tA
QyBFiqquIJLPcweB8+tyUeiQeDdwqXyaw/T1IssZPKcunc/BkME3tuPmPljulOnhj3cC09A85XXw
ZCmB8pJV/Q93gqR1NSvWimepAPSz5FZkxkUe6qzd/sMmb4l1FDL38ppk0W1TN1WLwBn55F/jPF3u
l6GiAo+149BAx61Ljnqd6+8zPX6eg7i5QcdJfx8aCYCkpn4cK5Y+w+SvZSc247hUgpx7vSRsp0Ns
kiSW1QX/skNUyOCDYwhnVIY1VHPjSo6I4hdJszLpT7J1iuKbBEeBW41d+YHoT3RdFH5+FabIZrNa
g8ct5ugUuGmxCmO2lEU0QhbKRoxOUutR9gjGJyR8+gfZHqIiz73ba1mLNKaibFLTw+SG753GteC/
G+zGVWvn14ay4EKcE1Qh0N5LtVHy+CpJ4pj0MVU3rUbU0lz7SlbN1oLoU7b6MXSmBx7E73XHyu/t
pM/vE7YcAGu0gGAuvwUviPnxRnl2lK0kALvz7z9BzfglnGWbhuuqgliNBehbvAlnxTZPk6pxBnZ4
47QjQDgbJElmHox+htZJizdqfO6Eah6tOudLxf8KbwLH7cKaxK2ff9ZVJ74v6yK5r/Ak3TuJaFfa
GMMTdJGGU9GZ3DVqpGymouw/qD0Tc5cZ7U3QOJDny3mfKnr/Ye6H+WoWoHJCtH4+VAZE6pkQ2LVl
YngA3O/1ctC+7d5p+OkMy2hlB+HJdazqPKA2/34CbScvb8q5OJQkq/BToVs1ayna/ll9ygATPTnf
7+m6TXJ03Nz0ZK9AoM+k8XQ8yjGQuPBtIPaKE4/eSCTwVkcw6LZESzvg8XZ9OeUuTqHGiAaPPCcP
Ps4KWxOxxNdLUefUTmZlPal4Ip4C7LKuCiNDvmcpXc79Xen3/ezY/T6e+1fpzShJ5IodSLi2D9S7
plf8XRxGkccGbV52afOdloXpVnR9sb6cC7RuXvedZmzkZbKhN/XKMzO7313O2cJB/2bSq60Y5q/A
+lA7azTBLy9Q98IgjDWLAeHRJnLukfMtPCsPu2e9F4/AAUL4UMqGE+DRVae6Nqq++fj777f+Ng1s
GOwRSKtZkAoJ28r2H9LAucUmJ9Lb8BndgSg5WPZVY+SP4PXbF8vpdmJqtI9q4Agv1G3jpkIieV+H
s7WDu1mcCsSMVwU4kBUJc77ky0FBpXltJQB7ZFVv2uvfv2TjbdbEsF1hGwQ3LcMxHVO8CZxZmhpE
IVmpj/M0rmN3bsjEcjDTEgtP226v2CYnq0H1v59TRxvHVuyJVnpm9s923hxhaoAe1EDMk0YAC59l
w3MA/HKViUw9D0jAPChTdmNl6vBc1nxAOg4BV1m4hgVXBrl+ntqa0OZoYpdapEzylutouGDRIkvy
IDsaeTtgQxIV/5ARNZw3Dyb+cce20MS0bJOsKHnGn+PskCLVNM0XNWmLB6ZIq+JEfiZYfFkp2ssh
04Pi5JdQCAlg79+cl1XZ49JXnktFgfReamLdtAzypt+lerm2cMFhA1KPkfgzh3sDrdpjKNxncKDE
QBpzQm/bDsTWMRtaly4Qe7wRIuStPGX65bjnSTojNUijHGRQceVonMi8Ql1ovFfLaoAbfSvigiGV
nu9mUHeQ8JcL5CCKX4WrrNSCoxwEwsB0neAEJBtF0yUbvxxMmSjBcD7uWXK2/TFZDrLUNmaxQjWz
27xpyDOkd1eyo8VPxdM1dAHrrrRRR0pmLzSi/tFOremaN+S+y3rEWpZDNT4DgE8eXtstQqMskpuT
bEM6Wc/z9lSkWBhYVYs0XxBqSHAb6inVqu8leU4ekqX1TWd5TrY2rWnvRYDYwDAH5VF1O4IPU3on
tLIkLv7nQTbODvrF28KcyqOsX5rVGIVKkgYjSVoX+0RlVrbGMvNqy0H1532sddm1s8zDaiNwHG/z
m+F1GgbzuMV7r0OyeGldzBlQVMvJJLr5QQ7SV5l6J7qtbJO9omyu94joTSxUlrn87+6q9Rga++b3
u8bZqHrOKPJDkc0zgoj4baUoKD03bgooSivdG3g4zo2sDvqkPOsDUXwDPu2pH/X8JsvbT9hFGteI
BJvXsmT5JjtARM+tqjTZJs6BsZINMft8VMGbaiOrl4O8okam73JKJfmw6rQE1ns7KGdTa9HW0XNn
G6qWcpbnLofQCkIvKKP0QPQ4OSLJgqHTUpKHRvGnYiWLZK3SLVJ3N3EXpqc4yBE0ccp84/AxrOu4
rDcZrGlIwsh7EuQa4TF034KqgA499PlD0y4ux5Oubl6rTdfdubhA6IbpF57Ia0IvVdljL0Tn0B26
6zyeTwR/0nNADg8VO+Gs/NY0nsZRtzadaOadrBZ4Pa3MeUpuqrAJ3tesWDQ3NZ/Seerhn/10ldXf
ZmCeWW62MXEBvfnMr/kwgaF58q2i3hUD25+iCEsEyqJ72QHhnmllh751O0ZufxRlgSLk6Jaf89cB
nFJx1rkJAw2dCP22m8x5JS/0/fKOSEn7rveDErEA9AGTHDBi5OgH2UFUSIwqBF16B3u80ksy3+wf
B5dNq4/kDjvnertgqj+Na3Swkk9TAh+BJbNx5Ue6+d5stJ1sjp0EcJ7FfiUbamvjhGI8LFgxYPwo
CSmhcqykgNCornMbLRSJsw3KZB82ZQbNym2PYxF8x9/qY/+VfEJ5h6XNdF1XFekpkE7PjTlvtKhV
bqDPTvcT/tvEtZT2Ksn18V5HNOuuM0+yTZ6pNbvcpW1oebJK7OLONE3rgEVWuG8iw9gmqlZ8mPJm
K98La+x6L2zn5jpLK1J4kxCvby+6mus8L/JnzeBHjcmCuh/DsXoQ+HfIK3MtQdGmFEBMGxcpDTNw
N+44hR+B3r5+ELqPZtLgILlmIL1+o6ZV7lk1PFelR8EsN5GqaypoD3CVKve1MMkCxhCvhb+aJvV/
0+fXWzBO3nT1siy43EIJdPEP07L+66yM0YihgiUzbcNy387KQgStm1nd+A4nb+cmSbsb1NirZ63D
7qyHcr+T1RwWtlXrBMxqMoPe0BGCnIa1XwRKn/D22KWXo28E50OJQTj+WVJM22WVMcU7WXptrax/
SE3COv9527qsrEhLWjZ+h0CIjLd7HvYOTVVqJk5q9YCOGiKKam1oV7aJtposXc65f3NO9nOLG0zg
VpOSkZVCAiDdRwSnD/1cEXlMXf/Q6+V+yufY2OG/bG+njpnntY7ZAB7VKRT3MX3uuzZdG01tHyoX
fTjRPMS2krIqs/J9FEYZj2eq8dR/xUxLuwWZbsDhiL7KXkQAso3hYEwjq7X/aANpeSp7FiN949QW
NjV5hXRQVD7pHeuPJmyx81qqUVmsA8OvH4NsNu/4/bHmWwA6k42RRuFioBay03MSP92FCHPcDGR5
T7Y/bmVtSjr3RpbqzlERjcEeKbFRE8WJnM6KlT0jiOLvL53l9USptupy6WtfeW3aMRvLk/2IiWwU
GJCeDM3fBZFasVYZyidCwDZIgDI9yP8kdt17Mpcmwduof9e3ORFe/iML+WkPiuCIgEpui+cyiz6F
8Zx9ieb42awLk2X/6PMFdZIrE6+vx6VDxDzxLhIVj7rBBTK3LJdei3INpU8Jn6w2dY1nGryIy8Kq
1rrS9y5LKQTnkNCG7LCbOzPbOtFc7VmPO4+kie8MIzI+lcJPEMAKjGvDCMvroGqYhJaGLpyvS35Y
71w1D/Z2VPfbauCB08RfZDup53AzpzgMm626SG37w8Zg+X+dpqwrBs0tP+lu/ARov0elSRcHErnK
Wp7nXfdi3B4/LNJ4u6Gzm51dusqHEC0C2SHFDmSjD0Z9QC43fswjAjTLgGpg1p4zzc4ZMphx05Q9
KZmlofNJ+CJMotzpfuMf5yyr1lYm3Nt4ALCMzNz7pi4a1GjK4J1gb1AG2vTU23Z5mmoTOYwpn55c
JD+3bWTkAF9pjUp08hScPK5law2E3TbzJ0QzxusaFWy2JPRKonneTYGCtkUXzU9t3CWeipvBUV5k
u8GmQ4nnUWkG5dbOMQaUNwbGvLfdsF/Li/DQStet71h7FGqacx1DtZ+nGWBHs+yaoth4d6li+/G9
WpV+fSS09GNVtkY1IQd5bbuYZURVQEg3I/fomiT+RegfoqAX34tMff1iN1r5Bw1WnrL5pU1eofhi
YySWCiZkn+S+Lz5UY1PDwEY/KA1TQvYJCZpet/ZpsSgN+aWKTYgdH8vJFw/J7Ny/nk9di6hbPCFq
M/p3rKZf5PmGJYmXNfA7waCnt1lbtqtwgZooE+r7WeiYN9ZcDdc5LlaFGqOS2HcAa9Ba3Nh5ax9e
i9gP2AdZ90nG7HBRQ/KASRZtA/OcT6iSNRXOC6/nqso6R+qsHH4A1yznAu1uanA24GHB8hWUWx9H
n+shuLdjP3rph2qH8WQRrsrsc4bfa7wquxt2xgKf8ySGoBzML83k31i1M3zGTOHrXBfasz6bIyIv
6BWNhL1XiP6imujbNgpRKTsI+Agu85DqI4/WOwS5lqLsJEuN0WL94TiZJ88pdcGFSsgYmRyDDEK0
Q47tm2y+XOcMOMmEGCBvej8bVy6qtVCHkmCjWJV5zR5XhZykafvcjbszuC1Uf0TYPCgha2UHK9WP
CP/c+AFoxZWyDvK+P485jJqoqMdzsBxkNQgy7RjOIH+WxnZCadwysmLV16MNAI0DwT7Q2CUWRG4Q
sxCBm6Qz/C2COP0hCJsP2mK3Iw/uQgzrguyM369ylKdkVytE48tHtm596WuHGElpIrxK41qsdX0K
bvSsnTEjsSaMhlLz3MZqv8HqOH/E5kSHSmUEn40RCEzDGnrVJ+U6QaXhSzEmi6CSZr5zI7Ss5Eh1
oH0fqVj89gxL0XeWUoszoa1CROHZWSopy9BzNswpOj1DFW0bW1lkrmmxUzOGVoLdmgcSkqhJ3F5R
yE7jUoq1KjsFZd1eFRhKvZbCv869aS2CZtioMDNBB6gHl9goIPelGFqqelAEB1mVB2E4ubV57YRQ
ldDRTaerk1iaV2hldNujpJY6RvoE5Ec/OGbXrHUL5hr0Z4ReQqIDwjCzWyc1sNVbGpC3KdeD2zmH
Kgjd93XaealljkjeQzzPh37ayiq4rz3GQOIRq4aYdHHHbRBT7bDn461m9V1Ejf8RD97Iy4pFb0Yx
6m2eRvkJlUWwzKgo7qo56O80d568MISMqKYkH4wlwhQssaZ2iMy9k9dPl1Oy5FSDuY4WcyoV/wYt
yZwTBrMOm35EVBEOEp6+VOU5eZhLVi4rKCQ4fjloLSEAcVcTAPM08mHoIpYwY2V9XupjE4BiknVm
8T/rQVY/mWqOhEuuflDBD2e1mn9jg4gGWy4+OyVAgzAxrXuwwtY2dMroaNlZcO6cJeGktPW7rsgh
MyPU+NJ9TtOk+JbrYEjrWnfeKTz2AA6k7TkYav1Q2FmyS6uuumfXCWM7q9LPPf5p8iqtL2+CiacV
wD3f49G6+33kTxc/RyvJEpqurauEhV0hDJWv088xL2KUYe+opf9FFAubdTaCY0asL1Crb3oTNJ+z
ZN58EDiVf4nxy/WS6DzpOB1pDSwxRWgRxofjHmMLHJwq32BFVlxHcd3sO3dt2GW0y8oivA/z+zRp
bwojMA+qIvBbt2BblkWZelHfgYAx1WDDrslcF+qEiMuYqjw6GA5CFJJt2+5JMxVz3U7I8RC3a3fw
YAknG/WeqGqISrl2sBbwja3ioIY+6AddQyslNz7ELyBnjdu5eIe3kAvSB0FKnfwmRiBOflI1X9tl
dfdOcWd8JwISmFAnxRXZ1MwbGlw/7PiBoAcirfrQ3IgJYxW/h/UWIQp6VFSblDuCd6sc271tBjJ1
PfjYjThh6vlCK7YwStTt4KfGdhZfOlPP9z2hlo1NfNwT6NJtiYBjlVyXrL1Ft/fnKL2CWgVWZgY3
lAjcza2T4/pY4igRL7kpyPEkAknOrFqNajQ/DGiAxgpmXFPInA9bC4q4ntgbcEzKBuBduZ0MNJOS
cCB1n7TVWkVfByFvpAGUQf+UFCgw9VZebfLAz1eKUuFVHejlfQwaEEiBfkaTVD+3Lc9SLeoQ2MaH
PIvHA4Bj94ghFTq2TdVvyBmGDwncJC8ddUKO2PQAQqzqPbJKa+TNSObH7X5GlhjubbmyRiIG8dx9
ydTKOAGf+RyExs4OWTNZVRHnK7+fqgPR8KANslNmmO/H2DIOQava60SgxsiqJfBizW2xArMaciyP
7OqyE9zM7FTxkJ5CNPw6GBl17JcPoVk+CtFmBxGRqvbNI+HrG1ROrA88e/ehg1cvNrJOmJ8Lw4qf
aiXdafYw4FESNV5BOvLOBEzX1+YqDW3QD2WInw+GSGrSx6u+79tzZx1mYBCbRZxti0fjuUud+RwW
AFQUm6y4ycdU+pgGqph2bO3RFIeyit8XmT+c/YmgbAIF2tFq/6qb9DuH/eiKR7KzR4UOjU99fNDi
uruWB91GCGuschyVwhrQFYTmozE1QOUM+1SSjb0ZQKKsJytEjdnGVRCwrTf4Mzba56ByxHvYUCsn
DI/Y3PsHJVPG/eT2zxl0wLOpj2CjDT5GrIzRIzbwiWRHD7gR/OS6r+G7+rOj70ZWsutMt71IMb6o
Q7XRI53pZRrHs5pnt23D/5134GvhPMJ2nox2neQdvrZZuCFg4e7SwC7WaGKurTH4ZOlG/w+PNe3n
mAFPNagAhtAEYHAoCo7xJsVIZM0tErPOvmaopRwQdLKO4EfWmNTGOD6kiG2gBO+vcshgK4KHPraq
KX6puoMxl3C83z9kXe2nzb98NZi+or/nuhqpT0kc/CEjNAI513u+3l9d1sSQqrsad9DipXfChUIz
tevZdJOVFUMDd0bnm6EkX7q2HU/d4M77wnR2lWqzgiaIdcVKZTzgnQj8qY3srRZWiNbOSFV1ffgB
RJJ63czhNf4YGlCDPjpnnZ7uOmS+xUZuxvHBelKKyF/pZfwYddUDz1R3E5RDhl1KKna1ajxFKS5S
sYkkjGklSNIs4e64czveLhQOuspSN1rQ77Os0b1QqL03BVqNEYgNqWWp1paVbprBPgYQkRCVzlbZ
iNUUKmDf3DYKdyJqn/V8RrepLO4Lx3QPeqAdhkh5QHgkfp/wHVppjvs5K1AiMqZOPYISMa/ygMdZ
oaTxTvh6fYyDTb2gbLvuG0bjN3w74WTV6WYaEKer/aQ76WrbgvB0UYRWy2Nbde05zfB6tIKi8xBD
TFaJ6kRELbRblJkVsgkRNmjNNH/7/eev/TLH8k1cvo+g003dtp03c2yBDJtdiSD/mtvqeNvXbol3
h28OHlmGhybUWaSXxHj15dtZVkV4J5z4H/gx2s8BKPkdFDZqk9hOunhcvMXGI7WU227t5l8B4ulP
xQTCEHMMu1egqLW2QhgiZMfBfUufd9bsRfkNYwB7F7LGwwgiwR86SQ4JuJMu6ifoqsx2v3+b9F9+
JkuyFFAHvxWDHOTbxKmm2M1oEgD4qhXpF1xt2hNwhxR1nSwA1glTXmZz9aQ+g4zYsWUJ9uGkjRti
wOCFh8LZRkL/jDBzdx4xC4QaPynHFK5rPOXqehh6/TQP2KL9/mVrb2J7vLUor6owKR1dc5fk4ZuH
jZaw/wIIZH/FYxt720R8crtBx95bgyTtB9U+ty0wJXP7XoQbguF7xGONj4Uz7pnrsDDFh4lZuxyu
lb5cEa50D409pavYQZsZMWdP42vF2tHRHqNKUzdTWFyhj6Gu2ybAuKFfs0CIrq0mW6Mfb+3HYG7W
hBqd3eAQHBvaFJ55hl8a5hSLzGn65CtjvrUH1ChDkrvHCrzlpvJ9mOhB1J9sayIBQt51qyhYsnVF
3KyqePqcmyQDQyiEXqJM3WYKRntbCCdk41b06ybuK+iDk7sNOmMbFqK+M4Y2g/ua2psR35Ktb5ox
U7jL8k4EA+GwuYUgZlTr2gxazy9Z6bnxJ5h0YVN9VkxTnKuUBZmiYF+oORinVemAe2EcTQSP/Ee4
Ze5+MKNvHQslaD5ysTlOeyQIy6uywQGdFKi6Y4rVDmgIRogmflENbA39GIO4Hl+Rog331pKcMtmf
4v4V4bAVmvtmCMbNgISL51oif3BRpb1y++5FICWVsQpAuVaDQXZbNiztbkDssCFSAZoe/Onk6mVy
FVaDhrO5Gc2EF3JPVKk3Yf16a9gKtnoVWl6D6ob5ilC/chflH3KTjD9K3Fp2xG+MxVSurYPhG2Kr
2UNTmNaV2Tez1xKzVYV2i8DvYvMA/a6Y2+YfZqo3DJrXr7IJbdsmXu0iO/SGFNypvsvv0va/WnUU
svzo81ViK+42AbKz1dSoI0vb99eWJfprM9DwN4uDY5Gi9suzZTua/UO/GC5B9XvM+FB+/0vTlx/S
BfslXx0BdBg+mk7y3jbfkDs1VU/rrCrjlxFvLETNcV0c1OKO70mBa+80XOk2PjIlqROvJNy6TbVm
ZQyAk6WQcjmjSxJPyKob6dbQrGYLRoFIX9Rmd4Wauxt1DvXtvGxP8mSI+PhTY2NmAhekInxqeeT8
w7/zy/POJrkgXAAHmqXb2ttlgaEP85yMQ/IyRN0NsGHtQXOBu9cgjD2fmXI9dXV62yJuA06i9zR9
gpGmOZrXCh7YioFJa9NoxcfR6UDQJrYBCDLuH+zh0S2cz1MwlY8BOf9/Aou4v34KjqGTiTEMxzV5
kPy8Y7S0qMkaFKhflGBYazMKWUNhv2vTmKUCanRba9THVaj4xR7ODukhYLEPiEfe2ql7yDVL7OVm
qleNs9KM4PXyvT5gflJ07Hc05MZXAehKux2as6GV+5jA4U5zgkUXAGINAjjuoR5mdWX4zQ6nhy8T
SLFnI3EArrT1Oc78ekdsOHnM+pqwGQ/Tthuffv/JvUGwyS+iY7J5c1Shg3V13+Bl5qwb2Lkl8YuT
6c3GTayAGdyH9t04d0ZUJkdr1KwNXKmXScH3oxsPytSIYzbWG9hL6EkO4dkY1foksrBErlT7YOND
fGs4yh4Dql5pzfeQfTH3gqyxBr0Yraom7T2CKkgMxEF1Pef+x07teEb7bKrgub7z4fUc6w5p2d//
r3x/fvm8wf+waNEdvqSWZr15JtRDJhonyPOXVAh1DZJ2uIYN7OKb2gf2PmKZiRlysgYnk5/dOXgw
2/CbX826l6i62KamG5zloXAJ7SKQoa8aAbISulXcdckdT15/XzrNM46a40kh3Ou02SZS6mv8MccN
LCUHoc3w2uS13ZqVs4v4bl25ZoBFcaqYGD4L4zrJnyN7zzydYk6GLDeqBrlrrETpQHdVjXeVhXc8
OXojMbUjHrNg+dse83pWCUkHbiaHHl/aTI3Eva78IA69Dg34VRPkS/KDLdZ8L7J8NZmWgkZ91hIQ
TMobJUf2vsWgEmCnW+FIjL4rWBpemOiU98qUVmtSFDfgF4trfXxs2zm6YssZEKe3IHVneYlpZJ96
AMF1bzbesSQE4tkML53VHd2qxpqByQdt1xVJxeQmZRm9mgG0bmIE7FfZIqtsiRrnySq/Zs3uHh2r
iI4ksXAQT0xxpYX+eJic6dsYdTpZh1w7+ItBn6/nL2FXVceGOOYKDejxVCK67lfYjLVINY082beC
VRcUOQIeKhoaSyjUFEsEru/tFU4Cx7Gv0YiJ0/eWWWNRthgq6g4xNzBDcGO0YxNOzdnsv5Ggb29S
FkOrlh0t0j3DbvGRfg/Q/+DXxIiL6bOTKsGJJzi22wEirTXQulU8oR1BbFw9iuUAQ3qF4V55Cvzy
M1IgLzU88CutENfodJr3ZteNVzbieAMygzd6BKRyFNmXvKvPpoXIcOsEtwO2Kbdo33mNlt0jBF58
swOmduua2L79lGuztZpIPRxzVb8ehaY/TFq4m5wyuR3YYyJhM7VXPJaIbw/hgCNECJMWvN6VFRH6
R22OtUWJ5XnMyuQI4n06Bx2hqtlxm9sAO5t/WNHbv+wqbEsThmAytF0NvOGb53CP0RjfOrN7sXAD
8JJwYhWXwcty3I5nKCugG8ep+EI2Wx1r3nIVB5pzwiR5HeKztbOi+Us2RmKXJugHxwId2Y9EPewV
ajTuPomXCBU7J6bzE4ZfkEFQNuIRF5zhZqwSKx8Q8/etlW5Akw6GyVlrwYQaczZMJ7X5mKT5lQHo
8x6JgAI/KCym0SAR27jQvplicA6wRnZI0Rt7MZID0sc2ec6aPl1DHWMW6UK2IdxryCKxhROj7yAP
wA0NouI4oF2TLPZteVN3D12sa97cP2ZkvvZjPsYbNXcCNJXyl9EBaWSNfbsLfBJKyfIV9uvouo/7
6bz4xbRzWb/uYf7vTyJAjRQF+lKg3gMYrH1T/c/HIuPvP5Zr/urz8xX/eY6+kJEsvrW/7bV7Ka4/
ZS/N204/jczdv7+69af200+VTd5G7XTXvdTT/UvTpe2fYkZLz/9u4/95kaM8TuXLv//49DWL8nXU
tHX0pf3je9OCy9dcU/wwryw3+N66/Af//uP/1dFc5J9+veTlU9P++w+F8PO/1GUTBQLTZA9oMskg
+ySbNPNfhHEstDJQVXJVi8k2L+o2/Pcfhv0vlTnYwv4L9SXLdtn0NpjQLU3avzA4dVTXRoAINQDn
jz//+e9KTq+f2t8rO2mWwX/zw9JTqAjAkCNyMYhRNc1E1fTnRU9G8LUZE2tAbXaBM1btfJCHcUzm
g4a5zEGfx8LLy6BHClatD37VcEA783tpqUZz+pS3PI6Glhw/ihJQi3136g+yRJIxw/rg0GLMfegm
aLqyJA/DUpXn7AzbUvSF6aOgF7lzdRxwkSPYBsX0iCJ+MHuulkHxzbWg/qDq88JW8bexY+SHy0FD
nYU5cDmJmhzF3syeTH22N/he5Id6GT5k5iUqFSgcRWXl8KEUpMvdqDzIgw6jafbmsaZ+Keqp+4VU
bbMJMOsgcrg09/08fO+JnNE0e2kST+u473Dc1ONKfX3HHObLK/h0m9ixeqyCl3fxtXmosmOTH0aC
6cyZBzH5xaG1+hLx3D+rKXnqFNnXMCaRheRc2x7yORGqJ4vBMBPFlEV5UFytPThjBZPfzzvVm3GU
8orlP78cNJx+yYNAYCBOtLz9YoZprGUlcofaWBxCVmgHaHyluoEeEKUrEVgaBJDltOxw6UWa5z3p
Seh2fHm3U1XdTxhJ4ViWNQdZ0v4qRZ1R40T5c7Majb62MYw42yqj9ug7XXNIWiSSVrKjrOv98kb+
0HQZ/Ycxc2N5a6FfVCsSjdr6zd3L1+bl7vIlyTFe7ySLl9cpL8zKXTnxXUuURD/0qaO9lshY66Dk
UmYMWZTN8lDN6UfHVP3N5ZQsZcsAsiQqBZ3AIn7tcTl/uUAwex+KcpcpGs6XucM7j7sHx9eyPH05
2Mt35bVdnvzb+g9DyWJU4cqaCAg5yz3kJbL0Os7bIX647y/F2P1qYISyf3uHH0YC5myxlCaa/sPV
P7T/5sX/cMEPxcuL/uHSv22XPd++tLc9I1avK5Mclk1OlWQrP//L11uW/stzr7+Lt80R2lJXb04q
Bb8a+dNBFLKbvTd3KEk7qxtlJkG2MqGr7nQeaZdrLr3fDCsbrPkujEqxhxhXHNJALw6ypOU8Oy7V
N+cKeAhwEJZLfinKrrJJluRBDiSHvFQFyMMUYhNjZHI4WRQDonWr399ddpQHeRuAoo9KN6ABu4yl
JzA0P8gixOde3cTNrO1UMnxGqiL6L5zyQFA/I4IIQOwgT8qDk+rmTCxqaZK95Nk2GsTs2XPVrJoq
RjKoXZD8smmGmDk/yKIqgqy4+WEY3QrUFQ6qcMyToEhXr2MpgJPiY10jjbnABdZTqp1dcFar0ho/
R7WJqQXgn0xjxxBmujfW3eeEPYhXt+O46dOv06ACIAjDTbbgSFBU1L3BiY5lCn8CXCFor4XLdTDs
4Isx9/0W1SdYeYTOPL9GkvSHV/n6b0wmuIcpqsNNt0xp/fIc75fnvKz+l+caOQX/dZBXyGtfr1gG
eFNFxR+C2puh/xvDgKTsWNw6V3JkV062cujXojwrh2Flzbz/+1eSqdEhjCeYoj+8mmYstqU+3Zdy
JlOFyA5uNuIrtZTa5V+5nHvb59J86XM5V1YWSLlL/e+G1XtkCFby6ssQ/7PbyGEvd7kMI8+5MTuH
xMkhSrJeGJepS19mU1mS52SVGfxWQ4Bheznfhw3JANnltSibYjmvymvejCirmZwhZfNrT3nRvNxW
ll7bL/XXMUMTiwdF4MWrwaO2CwVaRCmOmvqRvFMGviqDeqH2rC6mYDV2w7hr1MEA6qAResX+r3AS
dT37Bvl10yq9OGQL3FszjHg38pif240V2mDQROLu6iw7NS4iDX2r7dySfFySOB8NE3R8iSdk89FS
nL0GhGA/OBVK2j4eIaZ9D+N/AvWhkJ9sqi9IwpvrnhXGJjKuHSuYb4PK3zXl6BySGq57GlWPKjLx
O9TqPqSR8kWG6SatczfFLBDuVQGB6rMXiKcGr7sd8hTuRgy2J5Jwh4Sv16Eit+ohW62sdtpggvol
weybJbF1ZTRK6wkAp6GZbDNI1BtU+YZtbptXZVLdovj7LckHf8WOA5UmyzqxRcCiCzGN/8/eee3G
rWxp+Il4wBxuGToqtCTLlnxDyNI2c858+vlY2me3j+GZwdwPIBBkMTRFVhWr1voDeXQoBjn8QMPO
yjOWs5Vvm9YpV+VvhQa0s0jqG3npgoqxOyly6wldm/RokHkgl44bT+MEBRrYgd4vmTdOyaOJiTr5
wjxz38ayKvx42OS8JVnZ6VWS3iTT+lLlyZuFZk+gTK9yh15pfWl0w4sa0F9yEdTW1s9hSrS2Gvrj
qNC7WYKzlQEXxR3C1HCtFQzIg27mB6JU1F61VT1sb0oPQanv1TRjEN7jR1ZU4QZs0B5U7SPH/upU
hPH4nFtk85n7Pxa9eVMCizewMfIHO4Ry9IC9ErqEJG/r+WddKNuMAVtpo24G3kVNQL9H8A+t9NUN
cWg4ojMcMtRtQVNmp6mnUyXyVe6wOcK82ukCgp0DJmHOe6oAkcTH1L5BksZ3zCbyDadKjrGlvo7x
AxrUhYdJL+Lbemv7dd3vlVCG32hYgeaRbWLsbyT1bkj4t8x1Os5I1pSxmt6PA6o7w4v9hKTNuLeS
ZXKNTvpLig9hQ7Asj+Wv+MXjhIp3W44cAPYjiBblPcoiu8io0epwasfDuEP3lBFLoDpeXb1sS6+3
UTkpdTJTZd4dmzSPkSpNYr+xWwtZ4E08L7H8EOOdySiaA06Qr1E2/ETEdfa1hmRSkd2PMnHJhTju
vQEkssI0xQnvaq03zzaCj4uTg8uoPyQzQv7ZyXd5gQRoUyHH2w/KyenqnyV6ycYQKru6pjoEAIC6
QF+Teu+QMknHEXU4NceljOikERPS0Yra8YswSfwOjjQPjpkNoD0FUYeRxrMqj/U6dS6BUa4Tkg1I
p9d+nR/M3myDDgi6O6gDOXzOWOoY+WN5ucWg8kJOsn61cXFIlPXcWxbQJflblxWtD3PL7dL0YWC0
79Zdbp9NdBz80C5IlQ/FxVH1U1MtyllNcS3h/yFTHCnvs0HeHWpC7hkkHS5zaR6X2VkObe7Ifm1r
WBfnw0NNq/KGpAAg0FexB3asuCxgDdwNMgHZ3X5ep5FveAuIqx7wIbG0SNk3hv5FRZzupkn7pxYD
l8O6MmeFGO0uaGd4RACZkDGEbjC+u5XtUxHHxn7W8ss8Mf0bM30Jqsp4jqUBiuG6HMYpq44zDKdx
QJCvj1oEJ+x+t6bjG4h9WGYQbNyOhu9hXg4HL3WLXm0DAxbzgEPnDp1PvKeG+llC59Y1ek2/CZsx
9ZzlO4xs19Rgv+oWyDY0o+jdWi6QjK2BGtnodnqzU+xzRm08YtDtDmCZFoMuwWjrxIuH/Bv4N0+b
hsqtuTNf07vbZnJ0Eol948oxWN21VEpXVuaXvgekZqTToebluuoY/7WO4V9QnG8xKj2Y6fwUlg1B
XULcdu/Az2ysXa1g+dhLmoTTbP+lgljlx8jiu7IEiaDXtKeR7Ly/Jg7qdHYZ0BUulyntEA9IJEJu
dLpxjFd2X4BWqKtNesOqdzhuDjvog/sISaOmme9CzXwpHLh+eoatSIFOYIUkrr+U6mNj1V9pfanL
yA/pW9gHfs5W74S7atKZj2YJYkhrdE7VZj+3ODjISzl6cxE9JzRTkCxvSqUgXNjPjYcIPbFFUHDA
yXB1HGMbTar4OKYgnBTJvMki5YsyMCzDEPBGNr47eQj8H1tLJKJwqQlz21XIsWphsaKBkkWeVGaN
F8v53nR64ymvvXG01fOAOmgjnUnSubQ0bY8g8OLaDnpVS00GjvyLukDaRrHCDiLzAckWxU9q2uQU
YhoKNlA9zsYFmfy7Zs5av7Goe1M22MRos2PWfwMuA6XC8uSQ7q7vs+9MECpvGTvX6R1nV4Vbds+s
N3Kb1gJxSZOAkfSxlcHiqEt3ydAHWFI9BXCPVW9JOnpdFv2cVMCaaHj+EFmyNzWgbfUE/ti6J3Hs
eAOsFW+w9P0yhl9Xc8EQfXa+wm1cAz2HQZaTFumX8K0djPMIsxZZlYL4Vmb+VbS55KPulHi0lPIQ
MhNwo1p9Kmec8KAHt/CHzqoZo+LcIEXSzw6WonGTkbVIIF2Ymx3YgGFSS4LBsilqa9k+LJZUM4Wv
XomoFQC8GRENZrKTDPN5BoVsYtpSrrNOEqEkDswbtrp8cqGp36Ad3zNb776UA5mIQSPz5GhgoOxq
CsbFyNxGwSCqs0vbXZHFxyf+vn0kDTXfAbDYWencnyrahpWF046OpPf78W0c0FwI9dlPzJDEfR7x
uVENKrR8arK+DJCjP01ZshySAWRzlyZfwwIR9zWV7qxB/6GPkJZIjZ5kO95qBt60KrKG60KuYYMX
btgAxCxuwu1J11juVrCHwHrQ82FOqNT9FJSbGpdmJx+1kiB/oTNQ6BL4Pr2sV35b1S1IdEfy1LHe
D2n5xSZANNAfn1A13sWY1N6W6SaoYahDoKPWhIGsGURarWKiWYE5Gp+hQ7R+3/cXR2taNxoB2/Zq
fW+Y6lc8Rs9VuJ9Nskamhp0S8jedP8hu0WRPQ6bccBCvTXsgS5J7axHdIOn2o574KRmT61LOFs8y
rBMwC3zT1fhRn3NwDWmP4Gj8kc1fzQnGqjr/zCdpwYxWwj0sUo4dIlyepmcW4DME6Qqza735p7bQ
gcgNOiqgFp5tJ8ZFUo7vwhHPqdiW8Dq1xgUR3tRxh1JK4EeV4bFhCC23FWrLaxmYsg4jdvRyy0Zj
S9KOkH+xfcluoNFMHk4EqYcofefrjSYfG2verZWuHejjgkIBxGCWKXT48X2wNt6pkrmJzYOLUd1O
B6ll5DOcm9g0ifOa56Y+lPmSkPmW/ag7Qj5Tzr2zloznke5LZ7dWM8lzqlpDVar2VP37BAPhvlO2
rpOU1N6cZx/Q5HsJ9SYyY48nHvprZH9hxlYzrdtXXQ0lSSdV5RSPs16SHC3r20iTH9WpwG5PLp+M
YfiIuhGuUi27tRW/5Ck8M9TbVcTjmkBO1OGAjl2wNjNdc5zGZ6B7ZFtPy7xuaXblBfCH49IZmkGa
1Td8BxlumTaPu069YXNrBwDt1npcQ1HrcG5oQNdjRkAAYYLiJ38fe6wwjXEXachoKVr1WDh2ApcW
2/HSiA4DvGZfVtuaPg+54iFJ10Ae1fvUbC95xMcYabLjgPjBbZ3i1Jt8tLZ6106q+U0rIcQlp1pi
vD1nxLrX9C/ANZXXj9h86zBcAttYqaNknSRrc83JdZchmuROdhiDd1IGUFIKjQ+zLfwCGZk8KOpU
eWmo3kk116j6lkh3WJkIwJoQh9Mw6JWcSMNECm2AU570Q7S3Wmzro4V8Uizvyij/Fg9rtMcoOXMH
5j8q8YrnHslIFZFjmhejA2XASW0i3DH3KMBn8RueHNipo+dVhtNPtVduLGdU4P2NP83omXB8tpu6
5edUzBqwsQbAolRvA8tZCybFIiNbocxj+qmiOocIkrTUkUHtxzVwBjna29Jt4Uw/nKXDpnmYAMZp
+kmZu9suSxrs5qJjRFSYZHT5ZlQdegH9auA+djTjcN1bzvBXTbYTl7kglpN3EOWt2+gmQRsnQf1m
Go5x3n+0RejsMPo825CwEoSofMXko1BbzrspFX6VDjDsnFsDAqAObsF28h6hzujBJvlbqeFhUuxn
vRsdd2SS7GrW8qUNG97q8KzAvEeEGzScJWeY6XY39NJY1PeE7to0yNXqK7Dst7iabiD2uktFDn3B
uKuGsHcHQrRzs16JD6Oqq/sWLYBEUh7aPpMucmqEl3rFiwdhLV1ygNGIomkej+2McN1nmWLhwb5W
U3G8nhWpYewX7YwIy3YlsWNctbd+tWa/6Udfi9enrnkipT5dJmXa9xakFSaqAKNxjURcMk25kehZ
qsHxuiGj2LQZrAD4+OzOydmAqZgQIrgblTl66LfFkocPLQJdZVGdrWgyLmJBOHJFC3RlJFpZf5eV
5tJAAo1p8v+UDRuaVNUTdd/YgBZsI7yHDxPeD1TG2mouNAqVLr9HbbdQ1cu6LQjN1gd7QUBCbKJ3
oF3S1kruJ8Dcouha3pn6t4Th70kU2VKjXnJAjn4xdVVwPVZTQ/XYRUbE94pDftkBlwrg+i8lm8WN
myxVeRQ/LA7FzhYlmF6D+9HWvigSOxNQwmfDXJ5EkVHUyZ1lwUCN4vSBWCGm8sulV5TkYWpm4A9N
eJwU7VZe0vwGa1pQI9vCXmlXVW+SY/6nLF/GEjVLeHuZLIEOR85au9Gk4ZQZmXFJtoU4eEhM0jlh
BhwTGB7OLzEvNY9QUjRwuf/cRhi42bVVrnu12B/XhsrIaL6knX2/OvQhcLcn2s6gXxwnk+4N0Bvb
hsb05nPB1Op1SOP1tOg5v5Bv4M65hGpwPW4GJ3PIV7n5vJAlV+Y5KpJLURfDXY0aymeNWusk8ua4
d528QNWH0deDLtnRg5pCXA2j+SwOEwtIGKob2mV9EJviWMUue99oJhl+E2eJMnVRc1+qsluE72ck
HSPngieoc4kybljThu9R2DoXUa5axXiPt4kbpvi/u+KwcFiOtaXG6D1yJrPAi5woiMmu1L9qSfqD
FDkmgMfKukD0wqAotld/U726iB1Kn3ZHPDbQA9yOEzsg4el3DSp8Wpr1EgP/uN91haZ5Y7IwchsN
+Az/PjZuGst1gMrvc7XBVmtJIx+zjvgBhCUG2/qChqUVYjJkQX/eIa49eB1uzw/DttD7rj8SUyrd
eJ7lT8zV/6MI/hcUgaqg6vc/wQhuK+Rk/hNG8Pc5/+AI9H8BH4CJT5pe1fCC+AVHYP4LgCymcRqm
NyqIg39wBDrgA1lGWULFZQF1Yhsozd84Al3/F3JeBjAClcCyaerK/wVIAJidG/gPIIFhyqai8acZ
trqJbf0nkACZuEwNwyW+N5fuIVRabeMElYeyWaFCS/JxLSsLOVHtXAyA8fMx+Q6osD9puI/BQSZs
0sTnQS7HHdMLJoDlT8Zkbo5d2qtq9496zVjDGvWO+aOh7hQpp/Y65WForK+dUT0Uk3HvxBCfMz6l
8pds6X+sKM1XFiMwJYkXF2WZ1zib36Er7k08UO7zbJEfYqxXy053ycLabh4ydzVMCLS5TtKm1zV3
qhVfI4i1rl8lo/imLVKyr35GU4VaTrtvbXynlUEvdzHqTnt0VwcvQuQh4jRXiU0DKeroJcc3xEus
5WPWoZ/w9FCm1KPDOtou4/ctUL+covFtxhX9oeirYHAYrXUr7u2Wap2lMdYPwxqqTFwX2vGE8lTi
JB/NYJ9Rja6Qn5ZBb/uKiianbFf7anawX3WYZugdsd68mvdqHbqYOOKLEUO5xjZzJLamE6nlP9dn
WCUpeawI+y5z842N6sL2hykLVJiTfqpi8phDeZ2N+wbDPYDght/rkQ373nkiughyr5Uv/Vg17iCV
vbdmcYUdy1NHHQgkBfEjVc9flLabg0bN3xQggERd4miHlh7z3NpcSe7bhKO6VyfNmZcx6g3ALpxg
QE83dRMTWNKZYiNsV+Dss0vMFj0vnkCOgcAUzNZ3RrGPiDTpO5T7ZTRjIJnZI+Jby7oCfrCXe0SC
23Nio9eaSUSICtxV9eUY945+WEauAWH2q1VvdB6rcPw4V9+iypgPmjEGM4nIY57FpY97RHjIjWZ7
sfOdhMCel66TPyfEYbRSNnYlZqP7xAJgiCgt4JMfSpQOkBOt7yXyVx4SfYxEEYNzMQtoohTvq/qt
6PXUl5h3S3KX3jVKm/k42Zi7mU+zap4k+Euu06ZEyvMm8XL1pyPH9TEuhhc5wbaknYmcAhMN5ipN
fK1VexcUzhlN7q56zySYgWmpAnWJq3Kvb6Q3WbZiL4nVB1hkpR+3KHDF8dcQe7Kz3mxRwwQEqwTz
FNYhMlWdMrvN7DJGfZw7TzbjNGj0dxQ+SgCUvtzeW9JEgFqpMSuGdFHQvi3FJ2CUupmCZlCrZ8cF
00NHK5AewEYU2Bum0E6Z+ajSvBVt+IGzpezJq4K/1KLuABK53TInrr4Yf1nlfMu0j2unwK2LZhgY
T+LAp4xZ6UFuKonFp6guIZI5OnV9kJpNpBKjQxwnWkU7xUr60hiwUawalkILU2Qe+Na3Y0N0t7CD
NgGNGcZVG6wlM8wBNDopZLeerWgvI7ngAsP6niS9X1kgZG2AAvImZGl88MRLl6CCcs6mS99Xx1bB
T2nsLdwaI0AupX6cqbNtdNBCkxCAXGEbnUxvuanumN3MB4OZoYt/U4HgMBKhxI4zLx+rCQR5/FI7
8Z1cMRWPbWv0xooql2QIU+j5gANxufrOFqDM0ypYIMrsZL2c97WD0B1yIjtHwhe1yl+iSqGGlTNR
vSG8b2Rw62kwtN1ynBVS2jp5BHnsd6ouvdla8Ygy+JtRQm4sNANm5yZ+FHa930TLQzost/FzksDb
VhZfQQHFm2U4JFG/h5ZT7WQzsfdqDAp2Qe671RdvqmdfGo4DusD3capmQJp6Zt0E5gAyYVecu/k6
ARqDS3PKnbg7TYTZ904kE9r7d5E4AodXWW1On+d87ttO/GVbjePWX1aAxKktjaeMuQ1gMNaUCXK0
ZH5o2abRqSl7dYMQKDOgLcC+9UlsikXWmkVgRPpP5piAucDDzfulc+6hNeRun5GK64gGuYM9RZi/
d0dTZdIzkpXzmli/WemoEdMF5gzIXLqLGYbKK6nJBE2gT7ya3avArQR0TSy6us28lceAEwSJarEo
J6A/3ZayvpYpPeHWEj93T2Jk+KDwGZ2sqPPjrSdM1/YRq9ZTXeAQGqnrl4pZooZdJP5p6yEmoHZY
dPSkJE2Bl84CTRz1hKT7cegKk/m8kp0aAzHDOjvFhonwefStD4uHbkaOPlJm5lXRrd3bDjx0mWRy
W0fFgdggIYPtzRkKw/8+eprxk5U9UdY126vDkuQ49c9FPkcnu/TtrFsODNkPqAtEzEXstx6gS59i
mZdPxs9qWfBZhrq+Ty1Y6BsGZO6YC2cblkW20E1B01bH+KU6EKitT5b6Dqo5PFhLtYvI3TI9BS4e
4bGAdSQLgaxDP4EbFqtKT/fYRhUhKA37BiS7g6Y30aqcHT7gWWER6qnocQU4QeADBfyQwGB20h8s
Y37SZXDcBQgekyx0Ysb5PlTkmygzYf9a43dZkasdCcpjApJvJ+fKoUBl02OmqPiFHiGUEGYQ9kUN
0GTi0r0+Jp6Sk9W/QiDF2m9lajS0fjep5Ocgm8nI2/BEig753LWuUk88pTap66BImr/Es7kuVgsA
4XXzcy0t0KtDh23U2+EkFmsPuRoEyUhlqohW6g16oGmr8EwmcwaG5pCK294GU8O/F1qYGAFg1pcy
m3NRHVaJ5huhRh80svqTadPGmUXhtgwh6S1J/CPO43e8l22ioVv1nrcqbydhcbpuFuhAFgexZ7Zm
5o5iVyEwGKtAWVhLhkesOELsayV9B3csTr1u0Q/XK43liFaaqhF32H5H2+CiYu3zMp8/se25Xurz
Z8Q2nO5n8lfU038OEWviMp/HXX/qeowoq6Ah6wvzx32RWt9/2/nfboodv13z81Z/ua3PAvHMfvk3
flkVVwEfuTICmWGaYOJT/fKwxO5fDv/jf/Ln/X889E83jZv2QMoDE8ycgTmK0/F51gm/klGdo10j
K2h7r+1B7AgXBVarWC2iJKvczdTjLLaN4plGQpOPjSeyIM0uWslh2LkNxvXPq6hTI/jQpKqHBS0R
WSefmEj3Wg4WxexPkpqTIhKnim2xUOJyPLShgqjRqLSHOrd7v+5meJXNuZy2f0Jfa5LEquwTxlSg
DI8OqFITCxU69dNSzjFgPT5EfpTU91bRAE2iQldbH25vVU5szgnUdve6LQqlreaLtd9Oqaa8B9fC
sKgaQTNsi3aMqs81dCZmnzwJmmgbvklcpEJXbvHE6hjGIRYk288XolSs/lI62doLM389MDvUJxYU
wwK7al7JBNMZb5JCA17Yx36sU+JvtiMRqkR/a4zfIkI6wScya2u8ApaUMhh2jdBJA3XJf5SLenJS
jb5vnc+ZXkOBcojBbz2GMqunfnQ8Aq69H2ODHW7PRus/iknChmi7oEA8ibWw83ug8EczmT7Wybk0
6Oi64v8IM/MpbKZsV4oOQZR94rHgdh0573p/6vbFHDGoRxXx30+xLizG55nAg9uF4YcGVhutCsyZ
kRJ+4jKi+AInLg5B+q46tVr+Us+KQcI+h5+6bH0gPkMNjBnruITa49yme4YEs98nGIqn+XyYN/id
OjTlSsIlQpPVUvFf3F6Wk/V3rZYhqbndgriv0ExQMFbvV63sGb1pD58H/vNqxSYqE++ptiTks6uM
QHCKerD4FQGcE0A6SWDhxHa2LvyXSnGo8evLNbcjmqUUZunh/FJOt4MMxIi8Z3Oyt7EPCd/mRF34
WcdF8fl+xZsQcLzfXkxia3/lpKF0gGAIc2Qk/BpLQxMBC2JmWWHjY5sT1Dwy8WZEtY5kcm4G04uw
Iqi+/V9in1igHfrrptj7WaG3+vunTXGaOOR/vlRfjjNjj1vR5ERdEzcjNosqZwx23RZrn4Vrki04
mlj55/uKpME8yOQMxCHiZ5lr0pLF6iya2ueqaN/i5hj5/bsBZuKHrrccER8lNqnfSM7wRd++++nW
NiD6SeBktlXCJgidRov+vWpLEDPxiJ59F8eEI7fDP1fD7aklaO8MjClQjK9OoqaKteviWrashb5b
FJw6lMT7rQ8S/1g/KnzyxaojRidi9fPu63W+N9JbgBRIa7LeVcu6M2enYHCcd9XR1H+A7eRGdDBd
0EqO4mE7W5MTa9dnfy2D+cTMPDIIJW+9gNghfvK6eT1XrF1f43XH9Xq/nZuUz0MmdfRhPBrRcQ5W
3JYHsS1aHk88689i+/Pm11ohkCJNsi+uJd6peG9i4axvkSSVyPxsDx7i+EJTYjUeBoYyoiL+eVWc
/dlVzdXSHew69wWEOt1GcKIvEZtiTZRdN0WZwEX/n44TB0/h+6TAOP68+63NjaKCXttMaG/V+LMy
i1JHLYc1uJ4g1j6PEqu/b4uTPq/6y1G//8DvZ0lKm3i9+UUBc+2JbuaKeBXn/qnseojY+zvWVhSK
9yHWrotP4Oz234uy62XEL/2CzhW7ReH1mP+27LerXi8tLhBtHf4Mt3OIB+bo29CeSII2YvIo2vp1
sdpavXrT9j25Foq1axkaoLQssd30GqufR4ruVlz8eugve8RqiNwDOWmVLnkbj5hrCa762lB+2f5c
Fe3ql1KxLY7/tXkCB5qT3BuyVSGkx+C4eZe7wFRl/ZKvmcnkqd8ZyMFhG07wzZmeM7I4ntwN8jPd
CfKNc209EBcGoLAOzXOddccNjuCu5FRfS708mI0mPauw3y+jWiGqFY4IbtXJDqVGlAvSLD4m4A8x
znmEBIlihka6u+ry+mZdoPRZUZ8eC724QViMcCNxEg96buTZY9HsJ4to3TibO0n0cb//w5/dyVou
7rBNqtZi9v8Go2+fc/FhvS4+kefX7c9Prti+Iuavu38rE59uUfb5C3867/MXpsy5Mbu9DPK3EEM6
MawUbfe67WzjyJnQOWEx8d3ctqetg/os/OP+3043jX7xEXauXanfOjVxemFboIjEkWPWQLCdmwex
YxETsT+vJlEeeUZevStJa4JbTGZieMjtT8BL8W5G0GyK363yZpBqXnT1dUp164A+SFbk+Kp37YGA
nXWaEDEBtG2cRhuVgA7NR6VFJG527rRyfEswnv9uI1iromP3agzGYzjL77UaogJL9xwkDP23xHsF
ctYCeZmUE4hCcoqDgq8p2s6d33QoDzdGkftFSmq6Ic647yWk1L4jlGXsVEw93Eaye37iAlk7OoSw
GYN8AUaYrH3vT3G17pIc1+iwk4GFZGeF7+yBT/xLZqqrn5ChRtUl/GriIRjFs+QhFKz6uPlCIMdO
G3khomAEwt3G3iLw4dK6jmXSMOYZPEa43I1xRJQCYBIhw6LahSD3UMvNg6VmzRg2QZcJNGLXoXHZ
hXlQ6tWHpDj3SAiSnoUPjOPfT4TPkAKRsImtY+48N74idIlKPoE5kXEc4/QtXsboYGHLQ3Ag6Krw
22A2D3aR+nYKiiI3eaojqF/1h+aU/R3mvavnNDKcfmNnoSIc5EX5AX/8aGzCPhWJQmRHADYtWXkB
GOzcM+97t5xYOpG1tw9WVXmrSvxamZDczUfQNRacxg7gM0RFUh1mulPDsvCQDwIbKOUB0zYi510M
zLg0D3mrn6DumDs8HVrcB3FNlEkiOHZe7JQ6RubTcktQU/ssImyh6MBLkTZwpVJ7AoRkn42l0X0L
pF/bdM8OaW/fshCi123nCYzcQj68Sx5SY3iJ43SfFbOE7TA8QoSgvkgYj3lItyA5x5TnPCjhbbm2
5W4AwuTW2uQtcSKfSywegnJUDG+Y9L3tNG9LYVR+vWaqX6P85CJ0CdRD6SbEWMvXwb4rF+S51Rzv
B1ISBMoV67lYlDdmn8wqdYSNSgzM57AFGFPNBJ1Lwkwoq3mFMv4wp9z2HL2CmAgWtNGmHRJBGSam
oxtjpErgpafGlV5eDsRk8/KmBdcT68pw7Ke+drUj2UUpkDDJ02dgvxkB1mZoD8U9FtYT81xyFY7S
vq5a91E4RhfkivlFR0Rx7coPq1biH4sm/wB5Xz61Y5aeSqPqfbNSfKqcspm/li75Fg85+LOzJvYT
ckw31sT0JNRROZuim7ktu8Nk8F0BjQaSu4r2y/BXhN7kJZuyD1uZDkln18gN4OYAq/huaWNPNacn
dZB/rCa+OfQUGRGEYXL5DL1m8zKg+kb3jyPCS54aepBsrquws5gcwoJYqGzZEL+tvVm7jpYz/MzT
oA31lwqoCQa0mQl5ZCKVkC4v0bSBRHr1xpzU75K98T6AU7nOGMgdHtrvZWPED6lctG5dl/Mu6lqC
TbHkjVrb3lh2C8rRnF5Vy6SSECNekiSiSlvvWC6au1ECbm+S2E9MrQ0slG2B/FlfgL0VvtKpVYCp
J/jqBaBnR4+hgiJuU1lxxy2XmCOO6dW181EQaivmaY+L4HqTxyV2ENmZcOwcWNYxM5lrKvk3J+Fr
OLoIz1L9pFZ6siN+w2kPlUrcszSMva5lD6qdmyCN7/j8mQZgKLOxjjhMK8HSPFVyq75HgI/G6ttU
grmFcgZROQdyimEiXoX5eUrH2Wv5OT9avqoGJoJTIe3yZQlmlc6fAeYFl6TzhApCoEkrdMu6iA/A
WiGGNrTaQdc0btr4OhoVANTw27qSPkJYSyu6r2ieIB3nWBOYIvVsI7dLECREKj0JqjYE1zCgqzyt
9bnNtyC5jBxvWym39pAc9Lae7/RZCn0ULPhCLHyXiqjBk2xulxvGM24ztj/1TYOqGWO3R3lyDUG3
jFpWMIPXidOu5bGH7sf3dSiPjc6M0FT1gYQmrTyqFGSC1QUsFC91aSbELmtw7DZJ5l1N0iZx6hYE
7RzDVAQMTM9PCxwAieQEdgHO4N69WngWNbPe+7bzWvfkTNWWVFAkRz+lqH+P1hFpLO1hnDTrqFUg
4vVWRYcqy7wYcGOJTiiIZ/XZwOwI+cIsOw+SdtKWt6arpbscrdK8jvPbSZIGTy/S8UhSzq0M/Kfn
VEeVl86SrsG1ijH0xrFI3L7toHtYBlDAKf9G/3g2HbRjInRVg3LRgR/TWamKVIMdyR6Jxvt9USV7
mSfmZ5i37rUMr1qlukvtCrR0R8auBybkEsu/VaXxsvbp2Wnp3nA6/8GMeY+8KhSb5JakuArc31xQ
tuZrJIXRrWqqtTc09l0og3vV2jV2h1EhW2XOD0YC5ajOwbnr1XrQytI5n5SaXPBMczzL0nOu8HQj
wvSuE2KrqyXf5G6yg/wNYcIZqu2AUU7KwDqJhkOyfB1leGco8Dd5lpxUw3yYF21PYi6LI21H8Agw
l4r+2UQTb2wn6JYtezMP38lu00BDLlTphXQIEZ0zCuU5AzX1ADqoddVK3dvxdBzQIfFLOpfWmVOY
cSiXSGHQ1jgwd85jlETTEQFW1HXWQDUhglozmLqiqvzQmQ4Q+04ZGeW8VJE5MS6LmYx041rm84U6
qYXTe1POeHw0kA1RkwrfF/CvYaLQ9a3JEzD6xl0K4OZVI5HDLJ0FAkEXBapkMkhrmudQuVhrfpdN
ED2s75qzZt6iYVDeq00A8G8OZHPeAj+GQS4KoKiRoOrazNKWtBzOxqjKHqpQuvSyTJm1j2B4uGou
tcCSutcVA5Wm1dYv8yJdkg4J3hL9MZdKovp8u/alWhfAV43XBaTGXOAyJeUKbFgJcbO5gMUzTjhE
xqjSlc2xT9sZVka28pE7hlaDI5EdD0fHXAAqI5svJzEsKekSYyWFxST9ZOQjs7U+pij09ZDBJN1d
I/nOkkKIHBPMuIzkE1aSmdsub0TasAk14o+6XG9m0FEB+VqeRKLs4mNlRaDak/F+LWD9aE+gJGww
64bkzwgI88UEZZ61DDDr9cRXiUzw0NAEIVNg+/iCAGLow+GCmDQencFSXLmzfceJfxZL9grSRHZl
4hI3bdk/IoQGyN0YjcMc2T/iIvtiFCDxAMTIbm+BH+7ymWGSYjzF1reC+Q/paBvUfF6bASrpNwUK
7tJ3K4qR+x8IByMTKW0uidOWq1qk/2LvzLbbRrJt+yv3B1ADPQKPlwTYk2psS06/YFi2hDbQ919/
JiCflDNvnapb7+cFA2AnigQREXuvNZe9awrmLWHLVIyraZGn0WPcN2enmGFMQYeCp9z6RLIaSDWq
zJs0h67vAKENykwm73VIDcdh6J7EJN7qCjZ7KW1j6/YVI9R07ZEBpDUEZlu0xF9a2yGakS+kXXmM
yVvWbaLPbcZioddH3cEmE6Ez34SjfdQb17qwuGDNIEGcB6eRr+qQicLcKV/zQWeiXrjFWY9ppktx
ZDQ0P8VcHRwMn2NNDDBBA5Spzmp9n46qi0Vt+DF35luQBz1+uNmH3J1sJWh9aFLeXPaHBIDarkoA
UXUKP2EonMchCG5qg+EFsKWz9Aqhffhz3A37PKlqT40IgwVBFfvSWK5AXPyMZrhHIHhymQcxq8r2
cwPzlg+S894dmISn6l7B8IdQWz2MiTQf5OwheqERildHif7Ip/rWWGF9a3MifcaoVu6yUCN1Kd/Z
UVneWhbQmlDzWxqPoJ6WpclQoZEV36QkN7ox0nZb2qLi7BdfIrvyJmYAYwDm2pn2hWbuzR66YmeM
JcXYJvEyOC9ZTsgzbUkvwRAxVdpPZw4BzlsJiwUnyHalZchtJpM9y4avVUEWXYfmIFPtZqukuHnE
wPCpzdXBzev92KEkIBRr5P0Dium+DIgWTnly36mYQokTJZIhl99zSd5NTAHIIsMJQxkqi06z+jN1
ePjT4THrOAsHvZ1vaDg/jZ34YQlr+FoI97mqs3qDavVnjGzdC0hOQ1FdHkaD8yszb3Vq6U9Z7TwT
0wJlJtH8NrTxq+S6F+VGvlXahpicEV1SUIUHLU+eytYEP9kOliexIo4zYqckVr7kyUQQgtqSYjFJ
XwVkylptfrajGmPBmMHC57u0rYQzp2i8sCZcNhi7CP8OYVhTUWJZJpGkoManRV6vGLfBGIYNIQwL
SqTvgZRuHRDR20HPtH3oYCK0Fx8j3v9NbXfIg00mOvo4EnZsqcJz6kSBs/egM97sFGdYIAIMuSma
L/JHVcqbiFW0zTzr4a6wAmJFwjbYjFWzuK96phyRkyLkhwvB6A9XcDrAdSP5uy1jKCkUnzNxSVXA
p3HXWs+S5RKhceq2QJWGW7OG846Ebe5hJwjcoQcjttRNTVtsrIeFVdD04NRRjzEPvmsTaNcZiw+u
ZFnanCxnsnaRRGOfSfKJ63mAlkMO6MaGw+P1otnjVt5kUk6HqUkepO0UPtS9Iz/qwiethLfSOnc5
yR47MRoYaW1165R1/5AQz2EFiLciB2MULpjIA/6feKzO+cFxBu5AueNxyC3tFOGU2gVT9kRUIZd5
Bq0hspW960R0RwRhMnXxOA7Nk4gfI7N9SlZbcggHhHy8Pk/sI98GNlYbWe9WcUO+PBONbtqMCKy6
ih+0g4u9ULOtIFwiKpvIp++N4yK09yjK8r1j4tXWktTrahC32qxpd5pOKGgSMJnRal1H0e1PTvSW
8VluYcO4+zJOX+PBfqF/v1/e4jGxu28WVS7S2bMvNQEMagKozWrDvSsTCLRBXntD95XsoCUu7BKD
qLWMzkur1jq/4exLT/h++Q8c8aizBNkYYVIS/ieZHYUgBGe+0hIvC+uKTRg20a0rsF8QvEWoW0f6
Sl53DAPdl1nvvkot1G8Fn95dO9c3dYyXjkDhUAXJGx/QYL5za+NTIpYerO2Enob3XSrTXVcV9a7R
MA3F1Qip1yCO2emS7Cy09n+1xf9fhDKdsOl/qS2+vb7U35v0L4yyX0/6JS52rX9gf4U8jI8IHJm5
vN5/Q8pUdMfwtW3DERrIMR0F8S9ImWkgLjZ0oULUtdH7Gr+Ji9X/REy8cP7+JiYWpoWkGWW8oxr8
7hdqWvkbWD4zOkWdwABc8t5sCQzcVgHu/aXUGSylznXvY/Of3xYuFXKsW3RE/vXL8OtVdkVY8DP2
NEMmu/VvFWsven1mb+KD7p3YhOZ9rIPsIciG4py5M0QBfcCiUuPZGerP0fBUiEI/5vOAN8agcis0
7Q/qdEdeC4ahlXWnnJQYeTIxridl1W7M7x2KWrgTVBhiYrHtrt+r0biZjX7ek7AGLwu1YIervpbT
Fvfzl7bDWNdU3b2FOR06IcDAoS6mU5D31yzpn6gGHLOstq/uIvRp3YS4hsE56kat7KIAn2pZ0Diu
A9xDU4jRTz45rv19GAiaNIORMAFayiV4iZOlDhDIdOUPaTOBlq2rHTtj2Eyd8VNjcS8HBjz+DqtG
Pd2xEM+3SCkA5lCfTQuTQVY4qNMKxGttDPLWRsVhTkm+TbSGqBK8q6LbJinX0LbMn/QkPDQ2OSKm
0r8NZmR64ZB/StWk33TQ+72AuekOEWgkGExpRT+FfFG+A9HDDHSvMAZxGPM+9bQDKPzSUpDqYhxF
PO3SnRj9PB4zMnB/4shxd71wqVIkGOxmK7wQyf3khtLdFkyy/L7+nNv2zzZ01a2pqu11itVxO5A0
XEdVtIeANst88GvDfe4T7dNsFxZaknLfOPJhLsUfSKSJvlPo5OdhxbDf9bRHaqrVSt8cx1S5CrCR
RkWPHU/Gjz6uJn8YOQ8oSHxjnUIQzYBNMbOfQKgUO5R39sZUSXjrHMbkyMHrB6VdcSjZ5NotqNUL
qwUmN+YM5KB0UTJU25RUIxbKqLXc770NYj4vQUMv3Zm6bANPU38UfZ9DsfiuOFGzy1RZ4hR2IRKk
1UX0mfRMfpAbEody5i4Y5uOivIMNitlP4CkSGm6W2DbvZlAJJ2l1Z4e8bM4PrKkEFG36QRS4P4sn
vADlodPLagd1e9iVmXK0pQEuRfpmVSUEbVmP46QxmYFHoZNZiG5+WpLh61NZAeGwHfgQE7FluDaD
aittFT6mHt1kOLPCzZSDZidgMiD2epjpX6Brv2A19AqT8OkeKEzSZq+qurTArWNH8J1vW1NJPun3
nNUwDmx0bv267LeODdx+ylyBb7QPZm/oW4VVw5hm4kFjMauH2bc0Sn1VG1/mrP+D+NP6YKFDhXOQ
f8driEatJTzMML6IkrJ6N/BdKXpl+Ul7VtyXUSs/LdfXjZhMly8N1HQPbbgaxkPb2VsR6GSmDaa6
z5nWk5sXv9mpfOTy6M+kku2LLiz8mDqjYtuUAiK92Ay+2Rmf9bz8XGMYPiiqxZwG7cn7xlGQ0eNv
k6QRJbGOCc5+wFBEak0QVVtye3MMDUI92fo+AUhz76T9fjBd+m62eoaf0G1roo7Ggt8E1sXUq3OU
z0BQEyP93Eo0K/y6TGXecQEgxuRRKRD7d3Irdc08V4pvzPEzfPyeCmuD1bMa8Dc22TlD2e/Fp5Cp
xs4yBia4CbhV5PUgdYyfxGuZV0OON7T2nBp6dcAQvg3b8b4CnLpBFOscHGnEWyf9QqYRUQNOaXjY
C66hI16cSh0uNStqkSYHkh4xYdviscAOsAsznQIEeC2rm+ONZdzBIxQbOg2skFIx+YoFCNZkUfdA
KQLccWVtVbRi6pJRq5OD6aINLVkthcqEhmShzbaTtY1MRPtSBLtGLHO9+bUkeclmVrhvRif3ddP8
VgbjFpdrPfmsLA2vNMl0I3IwQ0Jv3ZusuDTq13GtBRB5WT42qSVvRh0/ajboGZToW/oEFjNr5aUz
BbGLpaZjuW5iLCxAVXRM/tBJXHgoXtAr4Skr5nrTLhp8h0A/lB+2TxFx3vadgwBM3elz1HoGxdjt
lAQEKMAKmTtWitgQ/TT5qUs0HpZ5qmeISpoNtqIrlNdq6L9yQeLWpN+5nXYpouJnWQx3DAaXmlbO
ButE6gF5f3BVXODEy7vJRLFieIt1BH25rF8jO5KbNoCMq7dvUzB1JwzEn5O2waDXVR75IvMO8fgb
bZoR7IhAJOaYl9gq0bNpfurQmG6VuPPsZRWWosSifCje5layeEMZPKSsLZuW1b6EKq1UMQJBi083
s+5gPNk3g47pdhqj4kp75GUY9cd6mi50QfAB91N+6YNdy8x44+rZk9aaGvh8o9+3uculNp7umYB/
qdQcTUvi8tuh7GjNKPynBbthM6mehuDaVgXrjZIfMsLE1AL73Y6OH8hXNyZqKK0U5g6AftXZPJOh
w6RbjH+0A3WDoDa+Ezy2JZGu2oYOyB6Xuj221wu+zhndefwwySehEzDDAAR6o9o6ahb66WS/WRkR
FsJAytvrvRdELOcg6z/ykrgBQBhEg5rcxyq5bSxYLulQKZe+wyxfuvRuZOQezHTEMK7veTCrvaqa
zliwhpJZRtHUXl8iCpCZm21Vfk+bqgPwGhc9fUJ3CejQXquemGeTGu5gl19lBZi6T/I3XOBbhGnV
vmVKh/idxafbhoe+aSavkf1wpleyVWt69mbd18wuakGZiuoyEAFPVCyTbC5sqMnPcVgouxheF+VI
n1WVC/68v2ce2bB8iWLPzTF8GVyOgQUNh1aM34M2GDeiaJxdbwyv4Qn8pXOA4+p6xUz0e5LE+7Fx
ujNzBXvTZmbJYO+6/DMGJojRLAC7Vi8aK6VjLdpDoNjpRVHlucDuOrU6rAUD41AXqr5jK5rXSdOF
J7tErMr2QC1zP7Vqu234sihy0zESZulh2WUVbGAY4PNLEF5Wr13HBcMwCpb/8YLNUMqJkFctulUW
ZJseBA1IIVKeW0cW1zYqN5qW00SxVU4gjEqb3pCvzmSkdDhgJrUHdYh/5nyT1ayj757kcHQmki6I
VG6hJhDrMTg0LIQVUtdVdH5Gik7jZ7L2w8zIWoaOnyQpxjP+rjvMRKJNTbVTVWorzbCEv5pQFqxR
fVAao0QXiCW1trV6D7zxMcflcLGUcjG8MGEw7e7KOcAcJDtWGN38igr9psz7n06T/pwT9aWpnU9B
RPerNEemzF33rYpm4U+dsE51krebifHdt6wJn3mcHOxcjtc6MD6781B6BQ3nLQULK+h/QnvxcTBJ
j4t6A4mNTT3BZnP1wbfBbOdG90NvQ+yCDqU811i75p+lFOWDBS8jgKdZkf+x0LV2oSuuVREX0AgY
yOewxA0vKJMQJthdGoAadgL+omqc2sOfRSYPCOCIGuYdbP5hbzlAHSEgS7gEzOnDWek/K9joipoI
gCyiHGWYxUElQ2CTM66pQbGjA035OmjjW1LQvJgL2CyOEpECqICXUkuNH2+xMBMiZjaGHaHERHvD
RXnhvyVhv0O18aq6KQT8xWSx7nX6cLfQ1o+6AjGxcODvjc6A4CMiTpyE0Wdlksp+SKeLia7iFjn8
sEmyOkzJ1B0Hhk28NVm+T9ReQeOe3EaZGkdHLNN2QsrhqDCV04tI3SphcIWUN3pJX1q7wVqytqbg
wEBxqRunPWfBFB+aYH6Ykj44jCTJbgbVOY1Oa2wA38/IhZ3HrC9z2kIYxwK4v09SYNSnITdqU+un
ehhRsnf8SaPiPJFe0JVjcq0CcZVcSDqtuDTFrN6P1KANbYounWH/gaUt3KhmEBzSsfhcNbM4y7L6
ZLm47tXcOejysVHFfD+rc+xXs6x2VCwDH9Bgvo9120ZsQOT4IObk1NnKJ1WSoBKwstjlfUyvQ9We
W52kWno4BHUNt0HPi7t8gOZPY3kWTE6LvGKesGzmhYu9bv52m0izH3HIjIOSdn8qRc+wiI2CUo1S
pwO0bW5V4TPTcRsOS9/5RNLgcFIBq+BX+/OYPh5BgPqyftAxL/Vyqnyyh98SlVbMdobrdVo3hQwn
wKa9jinf+B63Rre1cxN3lrLAvF1XLrsL4fv9uK2+hzjo3uXjWqpUSD8X1TOdOK+OnFVL/GsTE3tE
MEh36Mwx6s9cyK2DlaRbZyRudrtKHd+JsetuL0Phd1rzvCphV3nbx2ZYdHLr4aTQnjOtetc1gbrt
Qpzrq0pyfY11o3JhZwGC4X1RWX5s+poEea2P6NQskq711YKlUwz3F6Hex42uGdMYV6f9h/yZuRaq
3lXsV7vhfAw14hj/lBH/pppdZWXVUqGfIuVulZiy8KDE2jYAfUfqB2mDF8HtAsnHpRApbKA7B/IV
gvLOVdYbVViCakLdu3EWEWG0eJnWDRmFxQneF5oD3U9nZoyA13epnvAtLV/VujdKY9bIFcH/hetq
1bYbbszEbFG5l6pFI9kcna8dV3B/hdnaiwi8KKnxHSaB9jhw1QPjAj4GxIOnNM/4gtdjHVz6ifkJ
fVYF1h3hyad2sXmte2addgfLwTe5WMIAM9WndS+rW9MHQvVHvzyU2NC2hf0O/+DXybfuxWS6c4LS
NthqOAro3vMvh8x1NH/9x/mSlhMR/lviGKkfL/9xu5xqnWuN5WGQ2T5KNHsPkKE6rRurN8tTaZbV
iXxTxGRhvl9vmmcSGXHBswbOv6BXAlxM07j8DZW8HuYYzP3R6H5a1Lt37tQ+/D/yy3e95aLZniLc
tqm7OGQXlO470XZVz6/H62Y9hLpQg8DLXcRvkmU4anpcD3N3YREX7NYTR2HJ4EeBRHxk412tl/9g
/YfW/2V87IrFqgchne8kX1Dw+mLv4oJQQsDM8bIT0VlVc3NyFKc5YWnNagQWpEEF+qNlDloGLzNt
T8kCjs+WTcoPxUOCoG3yxYOxbvhN/9oDE8YF/+N4vVtdb6TLNfjuxBr5z+fZagpWbT1uO13WX//2
anNjyGOjvo7lyP9WmZx377tm5SJr0zrmJsuNSR8FG1nHXOc/HtnjAMIPyGbdWx8IUSfZUr2ZECZw
SuhJ55eWjQhvOQKEwEm07LlG/ZVURMdfj+qUUpuvhmoOsaa0yIPMYy8p6PQZTGffnwEsCG79Xw+h
3u9dgmoWKxs+/Y+XN4xG8XC7wERaPtv1YyV0rDmth+tmWO74OPzbQ1ASkkCSc0VfzaiUmUr+OCxR
XwlrG38jyc2haco7IFagnNDKUD8LcVzQ2oHbvqrv191q0q/k1ds7d7wvAC4exSrD/7CcvnsPKeNW
3lwthtbiQVm/zdXu+NvuajwFGnpw4qjfY5/kIskQzrZwc5P4gmRLnR/qtt0Lv1TUZ4a+X17a9e2v
h/HyiHVv3URlhQigQ7S5XI+UJUCg55LFOfzncTAQPyY6Zf/+7yz/3rqXc/0cez0+UCauPdKfARL+
eafV1ADHqEHRRJlY4U3U/pbrCz+gqD6su6MCO4uadrvNlouvJIjllCx76+EY1qxAJe7xU5t9jwat
P34YIw1Gfa5Ni1Fy0JQbAbB/PwmXc9IOu+q0npMW9bedNpj3v53f6y4hJvYmHeCLrYelEZGHrWnn
3x63ntlqq900SzF2v53862M+/kalIWzOJSnF623gE/g95SMz2HgBga9vcH1KYy9AhXGR9Qp1mL1k
NQlBVcpP8fIjj5a9vx2ud2Aedt5D9/6X9vJvaC8abZF/BXv5v9n3l+/yL/2Y96f8ascIcmFc0iJs
gjdNHXo5mS2/2jFC/MPEYGs4mtBtje1HO8awaMc4IBcFHBibqfdvmTHqP3SdZgrdHQIMVcP9j1gv
2l9z09YmkTCWtwGQRleN5T383pxJtJJak2Eqh5bC/04XY0JSr3tW4qE4lOGOJJH80FSIIMKG4u+Y
gReE4Jp6v31mv7Js/k8Oe7eI87YhieefvQ0CX+lACEMVdLT++jZmramnfu6VA7LmcjNluqA+2r04
jfoT1bIX4grdxKjh/C4VzrYFeuVFOilo/+Zt/C1AZ2mZuRrUG1OnWwVRh6/+909DmFrSuL0RHFTG
bi/IzGVgo62jBFujd5DLFMjDg3s7dr9mE5qxiLC/UpPEluU5lz2j729DTFD5v3lbpvnXUMnla3Io
HGus7ExBtqu6fH6/9dDGtLEqDbn2waGWtZFqV+zNpLoDcS0u0rFcZChwQMkkUJbKHq74CfvkmOgm
dOcGNGvf24Vv2aa9D7rw1JeFe9HGDJGrs0/HQFwaoo4Plivvh0I3L9Ofm6xkORxZA1h2Itr8fCgo
e7vReDdXsKpiZXoOKsReqJvJvI+V4hpOjDJ2ob4qlbBP5oMVPlZW2G1dNK7MR4hvnweF+TclpIAg
NsiMKv3AxG/a5uBU2TWAcekD0oi2fZ22VwqxP/vRpRiHLJR/O7+qyfxJoBndKdOPgExWo0mK3dj6
TngK+qHdCycrvHTqyXU+agKIOsjqln7ErlKqm5P8dKf03sTEcM7SDOQ7GUkbo8qmc64Pnwk/X6So
ne03LvJDuU10Pb9kqmnvNDfpYKQehC2GSxGjEarhyNhc8zfpJMDVOF4RZEcRaYcs4W2l8m2qVHlk
oERhELmvi591zKPxOsTPkmLsfmw7CTQTgq4N0yuF94edyKSRSZkqbgnG7bVgX03xay6p84+k8xKk
9ubk833hhvcVuLCElthm7KuH5BPz/JfBkfW26XNSrguXWWHX3oFsoKAco1LqXQ++3bS1jLLdOnV/
CaW5b5SINX9Hm4Uo2x3Imfs5qA9OnoZLcfUThChCTLTkSEEx2Yd9PWzKCImeHL4IXZs3ygSjXSEM
71SO1YutqbvAuddm51vozMqiPdI3ShQ8u2h0qb6NBdGQ6kM7tjcnzV41EyEqxd2EhufsbBsDhLw6
9JGXO3/QR4k1SaEqn+I76klhXxpbUEUUKuBLS5qU6qgiUh1eRwwEVtkymWpcbY80iQJHmWU7h56j
DGDOdJPW7ETYGfemXKRPdcRZQQlprGsatdL+QSy4RalcA88+DW9QXcxtqiExyTpF0CixA6/pKrnX
wPnujDh06MGV1jUPiMUENY0UAk0yJfv64GbGqegMy4tsszspFhtTcdCHr7s0QbrTx0a2keXBaC6X
7sjy6OoFyvjsr3ObcgS8FTbWrl7WkutN/TrJWY/XTdvlXzRK2b89ZL09XeZG6zM+nrve9nG47tXW
iKVNsQ7r1DEnhB0z22g+hyjb39O11hyv9d41ccucsmc9QkXlr4iLITaL5rzevT5QG5gJFrVjA+5m
ZrJuCleL0D0vx5wytJb5SOttrsD6WZ/4fuP7dn1U7ALumgcDyfbyJBasv6M1ZrsTtKXXp/72Tibc
VQc4BKzQAY+blZa8v8OP9ybew8HWt7DeOq1vfn3596Cydbda3y6XEDrXZJkSdaBurMR97QyT00vh
9FRCGgsp+ba6yY8nxHPFzL46t1GIzigJwJir+2EgOGoKa69GXXWKxv4zqvWfsrvDE5Q82bZ+yaWN
5iHvUfrPT6bRvbXjcEKCCIbHQr4YlMg2s6lDpwWPBrXcqB4VLuwbLQzFLavrQ6CGjyaEat+KYZD1
ToIsNqARZtwFqeoepqp90EPh7vu8+5ZlLhoddFJ2g+gBNFROAlhp78Fw3aJ8Ci55/o3QRqLIReq1
tHTwF9AJDdzylQIe01K7PuQG8tlAR7IbWwltLVX75OZqvC/68qbgoj7NUXY0McR91o1iHyjNj8aZ
EFuaul8vsGTsMymX5+oBdJbYjEEzemVkonIzSncDgt3ysOSS7T6VIfifzKOHcqRqSmD1gBq6iVzV
LzLySlOwVXU8Cd+Jpc7ld75TLPoT/H7/qMCfk3rhxYpBk+ln6oT2xY7t0qvhInt6NHZ+1y6DFt2e
zjaBbYlwJ5qu21WbYqRIIN0JzGIZT8Qoj18muulUFvR61yvC3DDANWMExXQODwPyM08nZHQXdz/r
Qb6a8/zSqzXliDp/VHqnOuiKe3Dhb5M4CVMip++OWqsBnd4lwHbfmO+5m6CFHtkiHEBrC2Qj7b9T
X0o2Tg1z3HDiwrdtxlFMG+cohejuqiye+YXVFhS4Fo8quQqMpBQtpE2rqqI1tAk6r8nuhVrkSPth
zpPf8EYn5yQr7WzV1U9NlMNuokhXVnfVGH2NXd3wdCeJjk7VnaTT+UgPjGe7+04xVCez3aLGQbvg
oBTKJ43Et31vyr2hoV4hIPlFl9UrHGgdbldV+dNsos90M/ha5Vmzx2smSHFC1X+bFSMCN0o3R0e1
PgBt2qpJsHFVzgC9MnaNYxy1xDpMln4hwHvPFAPPvkqwi5Pc2Xo07VQUrp5ph0tleqfp+pnE79EP
p8jxmoVyWzCbOfbj60wUIGh32owI83ZhO3yLC3X2QPeQGRM9ZLH8wU/82OMLiFNH+k5pXeaanpST
fwnaPGE2V3+2rVvRPyJp8sXYPsqgSyjb6t/rvjwYUS6xWrFEi9HqGHEJ8EsAs4X47rvlXTIj8K36
4oxMZiPHYJu6lcCNoGeXuA7v1QgzlTU/9rbxOMn+6xAYYuuIkVB2/C/UWR18UffM/I6pFVJtHgsU
LlQJ7HB8rDUTYEnVMeTOxptLbMwm1M9jYfSMloS59mW5F1L9hmRUQpsvf5h52kKYQm8CoJG6TMwo
lsafBheootv3htftc+dqG+XdmDQoGpb+XUevRQsRcY9HVbb4EcS9gMDbEKWNFh/4Awp3CtVXcJZP
dcqlyUXC2SunSvRwiIfpfoyB9YWTIFql8S2th2PV03mKI5PLZDZuQcE/OoHg6hLR64jCDt6fxSBc
wy6yCv1QOv0zjQlrKxCvJ1iw+HEQvJFWuxZzJPLb+GLb8oQiMbT7+BCN08Vu6YhZinrJM5J9Z2Jx
6/mRDjgRzjoJxqTwfiuNFJihqSELpQQ/mMZnZz6LmHzYOIiuqpp9nhL7VYzq92kEXx18USIbsVF9
s5jSRmBnQxd/WJDQUXHFz3yQz3DRKSDFB/eMaKX3bOnQvgnd7IYR0lQx8IzyllW24cc5Ba71nvW2
97u1DERWuDTji/JzxSBzyHr96/qooJS1X3YjtEOG/5vCJGaPH5YmEtTMxQaj7JJU5uRqu9NFJ2Zg
juR000uLEq0ifUq9FaG3sB28maJHjArIK/Q59EjDAeBZ0d410xpAo/rmHNAvTRcjRC8RxfljbQZH
WTbO1Wh15wp8YNgUMwkWDuGXcZnp1OgZ0gK1HK+a8jl2HP7D5Z2Yaru0EgLJVdXh4+vpBrpYXod6
7r2ysxB/xG9hO+d3o1GwgbayMfv+OwzHfqsTL8oXP5UeuejBtaPbecXAhRnbuBYQs1u9lVe31F91
HDtbRRm/KUhBMj1AmmQEF3y/4ijV4p5cSyhouXnNgRJWCNdvQqaxrxrlm6LYd0TOj6e5De8GLA8M
eq1x07BXIo/Pri8qtEyeUhzVAudC0VMmsghjHrTmFtIMtTKQGA6Bp5dyIldJKA3PdZpNtHyJpURC
GGZUO1UdV+zUaJMvKjxYCHGPU03BUsbga0b73FEiPbZV2d3wUuU3rGRDHqS3JomqgzZVL3ERngwz
aM8ucMSTO86PQTdMmN4EPHQK5aFM3yKb9+im+BR6/ozkzEpnq7gNVnrV+mmZglvPVc5132rUg0aJ
sGgdbCp8K1k9lqz9pv5GZMKxT9UD49J0ikQON1ULjjlz4a1pITCZ58pi7FfIf58mTzYEaLtTdMwJ
Jrply4a+6+sAaXQnVU50e37K3ElurEMyhCyGWmYupoMmQQ2C9iaM+AWxNQbQQJBiQE64pMp4DPT5
pyjGe8t9sWOP02LA586mXzaA0mn+rrtNh9B6u95Fg1YwSLGio0GwltLXvWQtsn8crzdS+icAdd39
exH+n97Y0N1PDSReeVcM27UtsZKV1r21VfE/Hq4PWXtm697Hcz86HP/sucKcuFZlaEnWe9cX4Ppt
Ka04rq2StX+y7n1s/sfbxNrr+2fPq7jwxzZIvGBBYH28lLOG2X4cy4oguvXw/bU+/lSsYxTfrneZ
0Rk6oXlEPNqqTvL++N/uf2/3rA9NxZLe+vH66+t1aAAg7NJcReSINWH5m++dsHU3QzRJp+8LgHBm
BUFyFyl5xsTTyJ5tS2IYCrW7QSG4vk2nZquzxDsmYdOS9LK4MRwReBXJ0n4ayvsoCR9iqJ84HDir
OzI0IluiVDILeZ06p96YrWx2lQiyq5BNvQN6t5j4OexDLbvGCu1aJbJI7ykH86I1xlOCynqPg3ra
ZFagg/IZrBKVEo5D0ItHIYRxcfC1zGr9CbvxEJnJoevr7EKyeHbBtx9tVYMxDNTsdh4ayvq1epc4
btsyLZrqC37yxSqqR7vJPTjtXFzIWv7CQny+9FTOL+ueqHUmCQUJGeuhttybG+JERTg5NlX862Hh
rM0Xw55qbMNaiER/X5W8k9n6I4YgdU1i+FPzxJqgwS9C7zLwREu/UcVkVxv2Eo8bhJd22WjULhpc
isekqrRNNJi2l91MRbmSGiFPYV4ZZz0EpD6NfEa8IMt5hpe5GC9cTccLQZyfK91yuC7ziDpUhkuq
4KGZsJD6WI6pAzmlZJmeUWEY4ydHr8vrLNDxJQH2ctfMfxDsjpq1I6/DbaqDiMyznFXrrPRodipW
hnOG7rpwE7m3xxh5FXqINom/1q4d70NRqBc1E+Adl711Y9CduABYntGg5qyXrHhH7Ucx+Ap6zP1E
giwPLSc331GZwRYlXOtcydw+W4Z2wHrtLB66Hy7LebTENejSsPWV5ahbzhTWF9QpTbtnpPrv2yKH
0spIZGk/PJY5s95kluZlPbHWPdEP4S6xEHp2mj4xcWwv3QCzypKzgU21NfZpkjzPi/zKA4ufWrjv
l7vW++2hNC4ImGpS2DYRJmFqthD31WI+WiUryqlAlKqiv3EsBVMXP5KLrkrlsu4RYCJYgMXEZ8ny
GsuL08YNLmeL6C3DQqieZdXz3Omn2h7wslbDtLHSPr3YepZejP9i7zyWHFeybPsrz2qOehAO1fa6
B9Q6ZEZkxAQWqaClQ3/9W0BkFTPjVt9r1eOe0ChAEgQh3M/Ze227fkF+5ope28zPopkEnGoQvaTk
Dqjrfy45Lz7f2M4RC8wjhc6Y/CL6aUaLykoMXInDabsHqaiXzrQN62mnn2+0BhMsbpuCa2vBRNCM
jmPQ/bxRQp/4lPnx+11FiUCbEdxHI3d8ml9oprcQ8UFS2S8LznfnT5tfnx/aWE7puRva+9dcX7h+
6/zc9aFbl8ZKNAx5r89dv7QwZHoYmmcjIr5pUQVh/MuqF77FFEC4m1/W7/qN19Ur5zVPWipnHr2A
5fxKx87likjdXpe7fu11VT6s7bzIh9WYF56Xa+vwa9KU5wonxRZkhcp112dWUMQPcWOfnA4hQ1qB
TRFpmN3mFJx3RmEQKimUS1TphKFR+VkzSifn0wnMsxuQC2PL8eLl7tFQ+69qpRTAxHEs95XZEK+T
TEpHHTBDM976KC13jOoD0CQ3fvQsbXWbULNY61X8VWecu8Y0Az6oZqYrckIjDY5O4VOPLdQJPmTK
4NVB35MnNjnG0ll3XT8CVdPVbVojnbB0Demx8+Jlg3q2muRzwLxmS3WD6ahBYgsP9T0rUaMVZzho
uqRDKdot6nP/PHrZa6oOzjMExaImVqXqtRsbkgCqRhi07R0WPn9R18RIDkyeEAm11TrO4heS/HDK
TX5dUVJIonH6tRHyK21XsZ8qHWsC4DDq99GlFu2L9Jzb1FSBG6GFDmJ5jLRn5mkmIrRkTWSKueZ8
7q29XKOk6uBJmYLSlCZwHzxTJR4ViYCiYH4E31KuvME/Mu73Fr5VbEZPMnVyxRezwF+OfHqfcQje
63lsUkFHzkaCX7x1VWKQi07e9BVPZXkNh4R6j4YMeTs2JL8BpP/SlfK1Vk1SRTHG5iM5lWHxeYxM
/yGV8dbBE7xhJzl3HZf/XES3LWk7IGb6G6X1Lu1AQYdDWRyS3Qj6gCkYFJ3aqu5UtyapLCzWTasQ
1JZ43dEcCZ8Lb5QaeBKKrUPuCuvUO8OIOFAPKEA32GlfI89yTl07FI+1Gx5qypf7vI2gG2SeXFL8
wrioAM7Wity6EQ3TpTwVGbCdcdOiabvXIn+TVXR129yCrdBpZ0+FL12kxiHJsp5cocA5lmEHktcf
ttwYBLUlw66viRCjdkbgmDuOWy/VFRKDGuSJpq/sGZDkay9QUPh0w1pNkYpGtoLzXEzG6mFU7ooB
d56DLBnZI1WOyYZjNoW+y4fohwic+IbsNHfhsEdRaTMo8nXbBD8iNHDMFUGimOsm6b4w6wPljrg9
dkxsRxipY41UuLnx9L9N379o+pLJYdAa/L//9f++9v/hf89Xb/Xb/3k38F3e0u//+bfL9/bt229N
359v+dn11TScdgYJH5YmbGGpLp63f5jwdPXqutNp8zqG5WLXc2j4OrT1fkZ6zB1g0+JZR9AONTXr
33LhmVOmyG+RHnSYbdvSddegkahjAvy9gxjUoqc1VBjngEtuNGV9oheOYAiS/+kT6rmEn0jlO8VH
SuxXM0bLOg7MUzWhXUa9+uTlU7Vyyha1CBnNprRRES2KKX20nnJI6wo+d65DxFK0/k0LWkxonVw3
5A4sOzEyPAY32Soj7FIt2+S9/YlormHtRsgAXS275TxlUpY+EHEpzy3+ID0nM3Wc0lOzOUhVHQ/S
IFm1ImLVmLJWK0JXnTl9dcph1SpyCWkgoXPW271aKyooEZOCYdPLJ05yj9hpn6pEzZ8Nl7Nb1l9c
x5NAHDoQUy1lanrK+cER5Q0AeDKewdhDkgd9hWN47QEfWIadrR09nTPYlDKrOOnC1siddXXSO2Bu
kf8XJXcKmXP1lFKb6epzM7n/iK91ibHNpzzbnGDbkIDbcUq67VpG1nrWHYhfJH4Vh/K6V8e7uHsx
p5xcdgmJhhUDR0eIruuTpju/w/JrciIsPGC6g/YJAZELtB77O1cvvru3kmUV0fT04ltzyu2t81Su
DUQt4VZLEzTcBPx6BP02jYZxWuU0g0UDGEK2AWLrbVzxzUKVTRSlt0wCwzoCsfMuDMQs7ThOucId
HvJ1Ft+IEioQTm1wxm73w5bdSz+lEsN8WfsROcVu1q3A5tAwmzKMqznNeMo1Hj3BqJHphzllHtsT
BcQk9zDo6LyBgsGfpxKciSk8k8SW1E57aBsIBiEdBKzaKrbrEWN0yxW6qLr4zPg9WjtEuFnJACfM
jo114rswz9qDd+tHSnhO4ha8AtsmJ/nyEWdckWgGyWkpWc1dy3HgDISQANAoaD0kyW1RqkcPENbJ
fnD02Cd/jt6M1fwwSYo8l1r+JUPRTFYi8TYgR6xFAhnm4BXqsy+YofpOJ9g83nFU3XxfdLRUFF/Q
gG+Ni0FIdZf61dFAWpvT6XqOC2dDU3EXUtk/og1bJKgkjhESwWXGvH2lCYiGIvQ/uRboDrc02G1r
FWlCqiJm6uU2kHoKjblvzxX/IjRgdxuEOswWJe5X4BiTHYCtvUXK8MKTlXPLWtPDpl3gd4m5Hlqf
tlycPZMTLk9OTp63NB6NJGhoqWQPiZ99wlnXrsiuM3du2MsVaOieWcuxgh60H4IKNTX1HQY/3fhk
hSEKSb9S3hQjPGud7EBNEMldaJxDHK/daQoXSGGol2oicXijgrMlTJ/1yQKR6sBPChyLC9uOzC1X
XzLdU+cUCD3dTaerDGsg/CIf6f0LdP5zrTrN9xLa48lWvdOIWG6DawjYL3SuoyS4cTnoQb5SlTpn
Vg/xAYTxi24WHkLpsMeNCVnSlBDTPAfNujVYZAorfXJDTK/cWXbo7cNCJGfwZDQdQdIxyIWUYNZK
uzalBEnR5njqrUBfeVVmr5UW1o+qmdq2al1vFaUdmVye91TXInpsmBpBr7OWqODoL6eWc8hVBCO+
HG/5nfVgsCV0jGdhy0Quj9JTgGHr/SaJIiqb3l7agsONv1yxNLnQurq+cY3+O/pN8yH2QzGREMn7
QfnQMHoxTYa+pWq9YjwBY+enR879WJ2EVy3BDCorLaMEM98Qo43aMZiSFq6P53sZAkFKOQ5a8/fX
B8jRbC8ez69fH74vOT9pVy6fNL/0y935pZ4q5Eb22u38EfMi8/MfPrFBv3Yw4JY7b7qD2LBBO3Bg
rDURzifd4ftdJefu/Hi+Ny8031zfE9vsEQDEWdChSoxW8Z8fd33P9bn53fMLU6mehhr5NoOdNCPT
2n9+7cc1UOb1mhd4/7r5U365+76287e83wWwdeRwR/U8/ZiPHz0/nj/j4zf98vjD75zf01devuxt
arnXz70uJ6v2YTB92A7X7Ti/7f0Hzgtev/q6TT4uPi/4y6+b3/Mv1+z9nb98/PyhGDwBUF7XsMDW
tjIlwbmVrrCl58+fb4RVSjS0H7b8hxUtXLEvErMiyqN/8UFYvb/hfaleINkEGoRlmWAQOrIjX+KZ
5yjPtGXu+wLgBxYqYBZ3KSaygz0QWkJtEVB8nznsLvOz15dqhKZby1MOH56fH5rTm+dPuL76/inS
r/isXz4Rdy4qFTSufYm5B7x7NOmcwxa+9GK+q5Sw/d8fDyGagICg89UvT9I8aPdx/vy+yPzC/D4v
GLRNr3YIAUKX84BiTb0Dl9yDbBg59QfxKnHcYxmj9kUFjeZ1uldNqm2jMfCz1wnd8vQAxfwSuh7Z
OdPxPh+ixXwqKPSLXus6R2R+rNyRy1XMf8YYONs70l1K2X635XfO5GJB4e81IQ0WlL2NUH6cboZJ
0DzfWHid/+XD63Lz2/g3igWZIgS22s2u75GaSWnvRZEt8Ot/yQK32lSVpCDgjjQVhdG9eKn1kOMR
xOuOO6+YjBNz1sNs5pgflnTYBFq03dBtDYY4BydBeK+6inVw7UguYQE1WFP87jDfyOmek1NcXqQp
rFUxQS6HpmXhpD2o0735YUEpdds6+Z6WT3Ccb+CbuvDguZrnQNpxj1ZOdqT8mcNy5C+djSvzjT2i
Kuk8+nKTprf/500TKj8KzezWyCLJQnA9I6Tcad1WnQyPA9DA5UCaAUp7oFmJp+ySHrq9Ce9QCNeG
TaCYUDmnJgAZnkAijIhod10zDrYtDRLJlAq8QwQ2fTKLUMlJGUFrkCPbEg2WdabYUXI546+K+ntg
rOSsASLU10YsQCiWtYfvzPL25C6Yw6iRwoC5DW+4LTpCcdHCwh7gTD6T0ed7nYXRGU/ke6hEr9Pt
S0jdWWfMWw6pT7mxVJWf91wLhTVzAkhkRnuY/wP27LLeodXGrEp+Fawqtr893XS1o+3L5N6ZYofU
yU8Bnwl3iJcYO7WU3fZKbI9tk656NxmSZth6MmYMDRjmzU4PfbISmZjQ0h3GHRIgQsNfXpnhMyT8
nRQ+BHCWjVRcOiXTiOMRCJzmSAhzwA+zVPUBqzJu1hnkf90B53sfnhvqJlkFPWA6ZzobunaO6MDf
SEaBk7MLL8zsE/nlsWUH4Zr5WUgG13Ry+QCan01T8092C0CV6YhQbd6n5p8373DpnDIxe7XmVxyP
pBZb3c8eqfkHz/euN/NzyC309RRBMttdrnzxdyb3NZwAlQdshlqWxNSz98y70HzvenMNOOBqwnA1
EuhPudjPdie/5Mo431wfDon60vl+gnNVva3DzhyXcwLG+10Dq+iidUwBpRUx/+x2iua9err58BAb
6yY1fG87O6Bmp9P1ZphikOaHvg6Njd3i4FAnROfZ6d9rdQChaXi4vaabIKAw3Xv8X/AXvZ0Q2daX
2LvDWKxn09C8/a4+tA+pHHWSHaROEwlHvrVtCG0Em8luNIKZHvDzHjEEofAsomIVdUD8Fr6pye3A
NW/+QYjdmDppgFNVVKSZnBoBsJ2SlQ51liOr6g866UoREOVW1W8czxbwBGzrEA4CyfKASzgO1OTY
G9HJD6PHrqtJjJRFstYqAaht0t+htybAfAr/yFCx4+CAS/5+FCjqqs2QfmDKhadd+v6xIVerQgC8
m/cOGAXxhnidxxlWMf/x873rzmBjhTqIh6zPsmUFaG/VT3Mjkbz1Wm4c3Cozj/Z0ozAZVMoapefk
6annq5rbhYekAL7iulhFSmcXqsGmDZqnpnCVjV8l/qpMkMWBhK1SBFHmCT9L/140r0XWbG1Z3JUx
gkQx2grHeaIsSF3NV2ham1WFLgRGAWeQ1s6hao96vAuQfGiF3BsRSV5NBqcDbggCRcEpTgA3xWk1
Pda83ISTyKXWxXQ4mQLbpdCccuk6DJvVaaxNknh1sFEjrFFEPhn4zxBgXpJUtGtburdORGSfU1WP
nbU1mPYu3z9d5DydxJ6zmr8HW7dBPfeUZvbKt6sSyRFAh5rYIcui1T6JIavp6i47YvICbTLZ19qp
wLww4tznufnVMQqA/sr6MZhaXuPof/KowG7QyuRHKb6MQhkOuvS1Y4o4LeTjeqifh7Bs0btJ6Iop
nTQ6r2j14hF42LQBsKRJYAP6CcrjTUVdYK2OKAmVH6QT5cegbD9r0kfC0NVrz+/0TQtYcNGTykQC
Ewf9dJMpio/mUv0uJMeig1ZklOoD/ttwV/3ifpt9cHMzyXO1+oDs1trb7Q2iqmgdBUGzJAm+AH1G
pPv7Ahy9MJXf7LZq6BWCJmlVb0Xzw5lYIugQpt8WFC1Svb5zFqXFdURON22KybClyLIiQxqAzvic
D9WTr9Qjk21UCqOtsXms+KkOLBwDsZdNIr7hHNWZszIKOIs1V4d566TDlO5DcwL1Dv1c4uXgYDHZ
BPA53XOu4QDzkzP8X5HDkdTdYDsvok+hK/O96828mHV97/x4/oA4zABcYlSaF/5lufmuqlsx0hDr
x/t75+fSqNuHmRovM/NrrEKCz+kFrrq89mnXCWUlTeTmaTye3VGL74fKG5F/3EcVshFDB20L9IES
mjJsDM+QNLb7hTm4X/wufRoLBABj0pFI27cWoeWtwi5XgjG2ime/ybapo5Hul5C2GeBZqDJfR/XV
Qlyt+iM20eqr16M76wr3NZ8zpQbkYV5b2kshmw4QAzVJRY37Q9eOyj2Ak68a4U7YX16l4QBd9Tvv
xg78CpOBoqEdCIc3uwpPSO2sTzq1L5pQJRGkrdm+xspxfr0zEkgDsO4PuMK9h1JrPln92L+JQJK9
mnr2Bb+vvGSyIcWUkssb1J77TPfoOSe5vyhkaO7rsYNANL0o1YXWN/GbdONk04xWgYoB8SFS1sv8
qWw1dvXQFGc3BL5iUhdezC/UjvISRLAuu6LSD6aAI5sORQM7knF9rsaLsHfHl1IDFZJlZrMrpTs+
dQXSnelHDnUHYVeGxqmQpXbL7GeCdk1nGguRnRwAFXtq5d3ZY6gdAV0Txj6tLQre1eha8edUqcat
3dcaKvgm+ExgGJBINkIzBD35JJZ+7GwQSmYMvuZ96/iQMMI6NG5bf9AQKhB2PH/kQHZV25uwSjOQ
FvmQY4AG3/mSwr+Y3xnQP0bJbRgHadrxA0LP1/l5NQmhvvhef6MPqXEerbrDCM06aEF+cRK1/ERl
MN/LviJGQLH8N7N7/4PpvoGQr6S1bzu1eQzj8X7+wK4AF9OaTn0JhsK65LmD42T61aaTfdJVeFkl
XKg1EuH4oJkRyM7pRVUe3UDvXkeouFi3MQqhzzOhKian+VPHwNaW8y4GGdu7mXe7+Y2iJOACkeO9
UIfwSJeH3ve0+pnG8FK386cwJ20DW8NmKAuxBwDm3mEjAbs6GNnXrBEHIvj0594ZCevUwQD5UdXf
+b2CSWJaAiP93rSU6DMZHRENugqhFCekO4lEmmMwzb+Gvdh6EJ8/N2HmrgMDREMwVUe13Nq5Bjva
/DmgpACTJ8ELoy19HflITDQiMm6H2qG0OX2OiTg56pT2JcGAvcbgkDJ+yILbqvJDjLws4SO3ITbM
e5GuXazjIu2OTAy0G8rEaNynta1QcoP4rV/9Qefv9nQu9E5a3qjgbd4/w4Jemdam8zqWtrvqCy06
ZTl16CQY2/clGsCo7TjKN0eaxipKRH0CoqxezCnQY/6WnnMAvdy3JHf6VYaJ9CStoLjYEtrsvKJu
u7Og0Z7mBdSikSu7rsJzXdvumUuE974U8NAiGuwvdOpgnFu2PMeIZtgFtYgSvky+Jj9XKAcW24vO
OBuiy88J37WKq077Ql3zfX1K1Vk2ihJcPKXyToQRN6sSc8GXVDnO66ON2Fwy7MWXooX41niknXgj
CdYtxoxpy5JyguVALcWl1obiJGSK38Kv1Uve8PeAfl9Suq++0dKhFNnV6j306IJr2ygBzGbt/ego
5IBqVvkNyQ6s60a8lUaqLJOQzyjZP48Z60hrOlSelNq/f/80N3gonNx88pREWdPNio+2pogLOxPc
sMDx3hz+rHnR2EDWnjZheW/mot3lsUd4Up6b97lFQ2NeJMv7ZUZx9g1EbrQq4rK66JrojrEpafi3
RfmsJuXtvChHz2ODXOyJ0gp0Og6JQzk6wU1HO5iRTya/GPgfxPSLDSa1C6u2lDuEi/qOwZOyHS0j
erB9StLEPFTfiFOEMNsqr5EispW/SkCnw0fpxbH2nX4dphxeYhSXefNYugNMvgqfhKzLTe/32kFH
7XXTS0UFzlVMI6Pnecmx8eg4t5p213utu+sG0hHqtjr2Tdk8oMBGIj1t78Env164w6sSFcQcwuk9
gzUITn2DxaHx7ODz2MTn+be4hftZbRvjkx0o7WbMHGz+qqreaLbSkX7ADqe153kDlczkyNIcq7sW
RP8er/ewrWPffAjbkTnhtGE8C58D7apXD9jkykFJe7Z1JT95QstoLcv6s5Zqx3lRKnVvYZBxnUwR
GCCPxfQEZIY2tevcWWM6UHw1xNcGjbLuVspL3CAf6+pcnuB3BRfIIOGKQWT9JXXusK+YX3sl4aLo
2sqNkao6rD8BxReJ7TME4/P8WUGt/lAiP3qkv0CIQN/0u2bk0m37KHZYaxNwoksgo6d9ds2xXY9W
0B+jMfNv0KYSDjWtz3wzP2x8V7k4KjsTBmzS3qe3Te+flzD8w//2xjNc7MNf9Mbx/Dl0s//73vhz
KL/mExvibz9b5vtv//m3n+/6hyna+jukWd3UTN10bMdVaUb/bI+7+t8dR4Nr4wqDkFBr6lP/g1Fr
/51muT4ZYBnK2bbBavzslgv97wL3MIRouNPqZLj+t7rlk803R0SRZ9O6khWE3dY0VGzWfJxmGR96
5bqm4roxA+vogknZ2R7WIVHfm1pW7cyyHzb0mtjhcYwU2mjsM7+YzmnDOrQNdduI7vzL5vtX5mgE
An9YHVufVAQYgB0kBb+37pk164VepObRYES4GkhJ2kT613awixs1e3MLr1iaTlqDHi1uOpov73v6
u7ThX3z/7/ze962BiIGtS5qsQwjk71/vRtYoXd0Wx6r3XvB0NA9m7+2sWmbUrkmu6qw6hSNXn6TZ
htu/+O3Tpv7wV7CrsK+Y0Ixt9SM8uAo6jCIxRcU47cy33BvirYUDj3EKNNQq1B85fxwnKCq8a4Kl
om9WmlC/jtIjxpYatTznfz9QQel2cvz37OLzlmFfNdnfHFVzbTQav7myO3xbg6pUAhqWrNaRLF/M
pCQIq/S0TSongZMMcKEIf6WYzASVMEXYBqA/bvWHJFeGfYb0GCrX5s83mpjc8h82GkcD/k/T0jAk
T8frb27xPJGp3YfiGLQeRsXS63FKFeoq89wfahz7n4RKxgvZHvTSRYdtrDUPSZmah7yqw228k5HQ
dxgNNlYCLnAYanujqF6z7Gw/ulEp9Lotw9emejDyUl8wqAcf5jN36Kz+G5B9667JX+je2NjgxC4c
B1IMwfy9WrX7ScGTfk+03y0HWXxG+LFC16fdwXzdULWk1+cOd43v/ZCZqO68nJo5+VHGPojsFyyP
z6qeuac/31of2APTv2ihsoE872hE5ImP7IFIC7wm8T1xDPNc3fieFCvL1GqcgCSYSSici7EHY8sI
Hd1FVn3NJ7rq/3RFNI0zj8aRzgH14UDzI2IngmEQR6Yl9B7U4JyqRBSPTb8t9PphGOOtWQzyKDyx
r+t0z6ywf/zzjfHHPQfAIPxv07RVJEmm/vueE9ZFpVh5I45ETv9Q9B2dHZphzbAXrgvMFL+LXvzV
6e2PZ1u+ExHm9D+QuKR/2FtVNHt2rScCpShk1wolIqWlh9x3bnOPBKrIVcdjakZ0ngAgxaONAw0n
ZKkZT1Vl/sWho//xfANcQIeHYRngH2Ymx6+HjuMZGsUDzTjmcX3K4844GS45xAkV/Shx71Vn+Gra
Srii7BYybu4YocH4pUE97uHthisjKLRzUweEyhBqeoA2lKxdK7k31MzcI/FDMlPF3h5V8Cmt5LDB
BbbEK5fCMWibd4r+f3vi1v945rZU5BQ6VVnu/IGq4ema7nlWLI6dGBjbj4V3wzSNuIA+SLd9RNCC
5zqnQpHkIZlTnJ80m7U3WK9GXpT3clJhFirTnybONg6duaXRVUTNFEG7bzrj2Jo68VQkEDG4pCSQ
amRtQBldK4NvbxIbCXFtEchsUgXZRi7ZkH++r/6uaHs/bgUkFOFOu6utfjhcwDdY4AsL9pvYLHe9
UtC9UlndDivPkTJj4/f5X5E4pv3/9zOrxdWI6bCGWM/QPx4f9NkqXO6YH0LTpSXm+8MtYXW3WlFi
WjArd+OmTrANEsM5zjeOTqfxW1xm6V9clLUPqBLdEQJIlY10EDfvH49UXOJ5UpaFcqi9mNqupj4I
KK5b2/KnVLGw3+o09jaFAwM19RXjrEu6oSTcGTtHl83WpUDu+5X/kGlt9RcXbfMDzYV1sx1GYwz6
OKSF8VFrWMSjmIg3zNfcaUpKBpxm1hjWWtC9lu9SX2poibJuZ9XW5VFjIlxQ0LuZrivoknQMBzbE
mdZQjp1JmBMGj53ZkuGlueUx9kx3W+XsxpS67B2V2rXLqIzQFOkSVccbo8EUC3zaCKoa89SXiX92
o1K7OKFV7qZKBtN07071nUXhOy7IM/NQV8BuZIRKqA+wtjnTuC8O0nCbxv2mrHLcwvA3saeHOnq2
fK0RObQTfqHe4m/T8vz457s2f+Hvexr6Tag/hs2B605CUkZ/v5+JYQdHAhqgOPjYkpbStD6pBK9s
8tBSNiiHb4wJGpmUjbqKyMVZjKw7ZHsrWjJCw8LkTazJKOI6Uqp9tg4duL4qns9DagzxPiL+KKkH
/RDWXbRh2PVK7O5+jOKOfQevbVD0xgFfLF0Y27rrO9z+SRwDRaDDudJon8exTjSQI6NtZ3XUQCOf
TL4Wn6gCOS0QPmUKF773OAp6KMQ6gYVL0SAsxdTimx/3EZZdKkTZQq0MLjKF7TgbD8+WgThyryRt
u8bgkh/DwAgXTli5BzDqsy0y68aNlzTpEYtvRvXMqjcMD9iFuvhYl72xHAdnx3kjvLNqQ9nSZHIX
YfacFIgmxiC7zx0T/vFEjWBYVCXt64AcjFKyfAj0Eq59QOXLLZWeNCZqeDHk14WaituacygmtDpf
EQcdwKgpuj3j/20ZBfKUSuSghQllNzawm9uDdGFPgxjJaVTx7+n9gaaTtyzHBCo81P4VVpzsYCCO
jUr9M7TnaQdGhWu0lIm5CD8kyWuURZ8Nc5eMWrjWGsKf7DbsT5Lq0hIG6HPe+v6+0cy3hv7xupAg
kkYFuSHsuXwrsTeseltVmM63xoGEAax7ogjF3mwvISzVsyTnj9J3S+KpXCa1az90/ugucsvDHVfX
W8JVrcMwDp+iLOxOfWTsILcFeMOt71nvtBvADOU6sbEXGHkYbsgkjVZ2UPu3bYs+TSW50UhwZsTZ
cCOcbJd6YXtP02slO4OBfN3cW5NNyEsykrhMjxiDCP9GnAePIi7tO1R8FUZwBh5pWm273qr3oUOM
WZglP6QlfVAL3g9P1b01Dth0jVPchahTM5g1k/Gc+U+kJFQYBwY0qFlwqT3qF/roOJ+poPuLKDuX
UWcfPfjuWwaqQHg9u1trCdZ4fxiqx6Zt1m5V0P2F/OTI4d5Jg62JveKimBZtfzIFxgIdpsVuvddc
bNU1Kv+1U1z0cszWamKOO/Y1Y5VXDeMZjf/GwLePTytzOJSSblX6TfG+h1eZuq5Tjz0VrMZaK70f
LgXrYz7m32CV4rN3x/y2c/ILZzIyaIPR3foGKEGMvgMkUktbSflF4dD45BkvUdbdu3Gon8aOkYXB
THoLbCM6Ahw5Y0nZdEiLHqThY/PpvFt47KtokLRholSjuPk9pNy0NtOKoB9qtks3bvM9OQxoViiD
iigKNiRd+XdDVL4Jo5e7SrrFTvoEMpJjzAnDvbRClLf8QDxtUWVj9/XehOsNRxImfyii7c5+o1HW
zKEfqPyrC9B84aNvsodl4UFqpDgK76HSoUz4TWN/q08UfoL7XKd3AnqhXArbqG5kFuNxT1Ok2ASU
W+UPF7rfOTHlm0zq8kbYiL6a8QuUyO6QNYNcmzFokjisPocqoSml/Szz6jXUwCLkZnBj5TQ/CVIS
q8Fx4zNtyWXX2cYBZxHamtzGJVNyChxLCgA4eC6NqIatqvBvqTCZYFkATM5sJTqRzPhUMR3empT+
llUica65+deUIcUilmAhcMDcEgAt9y2eaAjA3lkPsDHqY/ag9oG3sVxjEsm/BuZgkCcAlERTbDDb
rVh5ZftazSGkcusSso0okW57vYhIGWs06xQ6Ghlc3jlye3lH9GDmOfrGqlvCNc0q4rDL5ZpOL9PQ
XNcegSX7te0/NppBSF+SfqpE1J8ULfaeSiG+07YbMFMNMdNo1gQ3jXGXFGQCplbnPjVunF/QPySr
CPUNYZIqrVQD906IRrWvkpGE5fKZ/om70IRf7aqm6U9p6z4GQxlyvLVbo9fEDaSFdS+wLZU9WVxG
Zg6P/qlXW0bXQpVkQajozt34tfXLZTfZdTTBnDrtzb2UpbJva+229EreLpqTJ6VzVsZz1TpkxE2z
xIyZ8UavazZZVdFf0pww31ZNZi87fUwYLz6MpPRO4LRy73J2uos9iJpZv9ZSxzwO8XibkaO6xt7W
btKURGI1ko8Ux+yjn5J8QrTLK1Kz/D4dXXwTtJPXVofDNQNL99wKrd0UdI16hZOTMcZcIXT5Hf28
v8o6o91nnkdUDLMhuJxAtLJ82zFnWAWBGNa5FffsJPodQefD0jKZS7i6F3DoxojVLYi8RZY82miV
T4bELFwpOxeO+GohC384NmPBbLHobxHwLypR+MtAeuap0JVPbqWhakWoTCvUN8n7A4EOEYJrfmUr
aBE4p1hw+nusZIdetY0bvQM+E9tEx5ed+5mQ9c8kiVe7PhWAKdzyRSkZZvsDpBcUHxZU1ikdtVSh
c48exbFpcuGITn4bIp02F/qBI8pCaBw9VaNSZD9SDB0rB43aqQzsuxoPxY0jNYUogaLfQC45tW1d
3TEOH/k6bBiuZ5JwVsFuk6Jc+VqFfNbcFHafHZSA+YsxrPH3GhsrDxTYRQZdPHCD6y6IrX039Mwu
YasJjFRbuvbqpo+JGu5xseh135/aKqIXFUUV/2ND8kefM/sX1G+00qlOpaMczEl/iEIbg8XYdgfO
w2rGlNi1B5v5eNuRnF2vEs21bqq8LJdtjpswEkG9hyekHvU2ubhN9a3UjeE1JMstqfVtFQzKuZdi
LeKouUgPJIKnxe4aDfklKg0KfWORb/vMAPJfU/LSqaVy8ccMXvckxuGGn8bJsbPzcrJi2zTv1o4k
TVLBMwxDBTBxaoTReUgoOCzKEvPY/I1RGTTbAr3+IjZfSKnsThHgaCIealq+emSeaLNhckwr/SSS
g5HWILmywdwHQeasPQyB554r+NawMDz0Fb31KlE2XBm1dTe63+Hw/AjytttLR7y2mfWtKCKmu0Jd
Z15Ur6AZfQG0EjIlIUSPVuJtS6uP0DmayYHuborq/7N3bsuNKlsW/ZX+ATqA5PoqJCFZsuW7q/xC
lC/FNblDAl/fA9U+Z5/YEf3Q7/2ikFUuW0ZArlxrzjGR+a8Gd12MdyVKUWzV/U+oSsd+Omkz57c0
6m/LNt5Bo3N1mQ7QiikLDXzktEY+q1olO2uUP4YqTw5jnnKbZhbfGc7jJIm3jzzb2TZl8u44p7UZ
NiVkgLrVNLNL+T2VsCBGU34QavWGPeDo4sp0GK/jTZAxRZy9XxQx4O3SPU1csrvOLdNA1e+dV+eh
nACkzcSexmhMj4UfR/uWaVPLPCSIEuPWaloimrPuVoO0edDLfTkQhew9jwoeTTuJV0KXNrPBx6b6
+d2ecmefJtPRs/FWFfDG+KyrX7qcfw0GkIHZ+ERYYODLQsX1NM4qJikmswKrtg6yfdWG1Axk7vtw
uzoRtPaXWdgYPMja2GVGs6yhTwhv9I/KIm0G/2azqWqT1K3JvptHsppQW9YUxrkdiBpzSUmKZdQS
vI2nxQqSuHwY9SZI3XnYEa2xiwRpGaSj5Ey4OTzglNo03yVuc24mBrB5Bt+qU2BkYBVS/TrbqoPY
BVwR/VpakVpu9UzO9tC/PA5F/zTUC3qnBjMXAbsAjHTLJ3ME7dDGUsV93I/Fflymg+GgdVvGmr1H
DHzbJhArhSU5mzmLLEn32hqnXGtIJSX6D2iI8I6MrG+Dhgw0IzUYaeohyaiKWrZIgsxPe+SUlya/
00T+c8j1d5lIb2+hug36QQuEXV40tw2HCGvn6HNDZ6e2pUb09n5HfA0M0c3QpN/seA9WCREFtk65
HVvrlYXhnlr0y1pgcSoUEog/cPK4Sm0BBT54WpqGJspE0drNvlyax6JkSAfRvMHkmeyp0Ddkrx9l
Bf98mLjLufqh1prv2WaLISpcvH391kYKVBOtJJuhG/mpmrGpYvNJT7hbSDn4GxDqJyuTHWaaHKxX
T4ZBV8HCIlWVNxpic525j6EJGGrA2p0gabqLGRYPrgyj/At797eaUFckhN3vuzkL58l9TiPyzXJC
PoIoi3ZSJmLrxPFZNwBfgBTSUWaO5N3L6EHW+V3qgUOgCOb+QZyWpfmfyD/TDTPvBD+YiAFgbxxP
+5waB2ue/SRW/6CuohfVii9RSxBb2G0b6RbbtklHFM37yc9xQRFivFSk0MYVy0/XO8ghhw9R3i8F
SXsKcsM2h8qjOYFagMrmtkAoN9qwjqqPQpsBapdxd8jNr3zEucgU3UbcWJDZ0eyMuezORPBtVG/8
HE27DZy+OMcUgqgAx0Pp+iTN2bXLnXZK3pawb7o7L7Jx4Sk/xtbWPZgmP1OD7re+kaMd8Vd0OhyM
cYwgjAFYwr5k1e2dREGWei7G8qTbOgIIm24UN7bz024NgIRWNV1QFkcZA2+RoWEBt66B+uIYc+p6
HP/8zhxjuWsNtuNoBt2dJS3k64SAjsZH+l5NPqCOafpVpAlLvU+l7JmsLoOAshpA76XOt2VGeI81
bLzGZccVPxL5gpQ+F8MmmoFrdeD1spbVVRp2mBfumzDaYMJTH7fGwSwxRjrjr9b+UZj9l+bnlCer
XrbfmBNJZXFnnTqRFgG7HBGCmQKPhokg0eELaKhtLJWQABa/lnr9G+bhC1NhIGHKZztse0HvFXfk
nEDElwmENece5n69x6QVLLSnDy6gqsDU/UcQR9uiK8czLVD1hMvV2LG3AGXh0yUSS9PuEPpUrD55
tjN0ZAqGkTeBmP0g8q13Op76DYk0455xQYTVaygORgx5OB8nfU+Qo7YtECUETePOZGylZjhVzbft
e8Yt6ssz4dnZjQEOdxVz7/WR8ERTr5ydZ+H35+dkd9dn5AVndwnMGjEny/Hv17veAja54OWwnCpl
R6VDIjW5Lq5fXh/YlNRQfsnK2tUQcIOBEA9II2MfjkWT3NVC5Azyq3G+aSJ17NfXEN7z2twnX3Ds
kkM1tTEBJxq4/U6/cZskvrs+gIL765kjsOZO8dxuCDB/Ecr5YRViPAwOogWOrfKPSaydmfnwpaua
c17bnEJ5UPsGc4ImNXd1WtTvxZ54CiguWiEPJdlrbBNnD2gPjrpBy0lFA1zHrnjausai9n5dBrnD
R0i4bCrrr67MSMfNMxKXovHBUyRVy47V2sr3NSnRMEapYTDKn+aO9Vt3XCTP0Pi7/WADoqK1fdva
2OZHgo2JrAHyT/G6dR3ty7bb84KMb5PH9MdslpncHp6yLL4MRaKHVpXs+bEXmjJxkC7s5nzDLzYb
prT5Ps3IZWnH+bkjcmVOO2fL9uT3gAxs41gNF9DaYwRgMWlNspU2XWpgXXymdeu2x85akkfPGGEu
i+QevmBupMmtQjo+pXREBYrT83qnVPMsWLljytoyEyctVisZr9OPIFcs3KOdJJ7I905TPfRnr2sg
YQzlpVvS5a5GfBiySE1hKrh4IvQ8j/ZgHCxTmVs20eax0yfgEnL5mkWVPDG9QBbSJ2fPa7RDW6Nl
Rj3hX5xhU9pd+6Dnrn9oKS02ICfdJ4KCgcHFxrjVklyeOlteOttmsY4LRTzbLA95PvvcsfspdEuf
iqbmEk2a+EZPoQlPFTHMK1cTJxg5V12Shq05Vvc6rbLNRPQlSMPuHJH07prqTSZavGW8YZ+7snwi
v+xip1l+XsXQXeNCbgAwiHeSt4xc1AtZN1XoNPel3oG2izzjwU4eUd42OxWl8dvYyTuvNpKPqt6T
JUbTzcGqXJPJtdXMftxxtfystKI4IGRZNsXUaIE7k8JRuS+Z23N7By1yy+8CnFbt24l1IB7S9qnI
joVpVSc7qT7bpu0uFpHyhwVHF61AVlfTnt790X1dTBNGZGvIE386ulxpolMh6KVSgjSFNA9bD9AS
Aw/nhCh+77K5zS0/voWuaC7C5WokaZqRJGGnNfGBaUeqIBNBtensdn6sKe977DEnMm7fzErqAWmo
9gGLtXb2mvIJgiMUiYpQJIf1v+8Lea4k/ROo17t+8uO3to5+aZ6Zoqj3HmdltfCSnBejsI2TMWFM
dejR3dSL9qLPSfVoCHFkuw11pCHU6br5NKsmPvajc0unKL4fujjZoBDnRg1pMJT0D29rfdRvCysz
bjsd0x/zWH/fdfoCXGt98fo9qrTHW++pJL9Ss5zuIbH05EmpvNunzIBpWFEC4DyiMill/zD6Vo8o
H9ByNRVVsx0qyz5X0SR20hEzlEqrxIsyMQkQg6I7Usah6z0btdaiqaSNsVQk4ZXVvGvY/hyUcp5x
WfmHppXz1q0wQ9EWDWvVwOQwmYHzLplrmUo/1hnb5yIyA1w07noePyaL8UOffmQKFqsoUgx15Ld1
uj7yGSSgdetJW4O1wEWWlJ7csHT2oTs0uCLlauTdcpMz5ZZAYyo7Lz2oDPSKrJKvVFQsqvPWtMpb
xvkYgVO73K/JdEN78dmQAVadcX80efIpnMTYLRrC/Sx1giFx/IPX4aqyTOTxevxaj8N8c33gOnpc
rOzT0jzupN7UcNul1bJcTbKKnv31WQWtpUACaXa7kr4BWXTI+HU2/VtfEMQHmBxkX2dzVAqPlmay
rDC/Qguoxm7g+qencVyHcuz7Vb+xSZvcjh6+FTWi2IOxuMETCCWzpn8CSM0puTZ0bs16rE17PzGO
UiSgIP2iOHarw92cnadZOZ9d7NpB5lzvr8azaiY7HI36QREjEEzcrneTPV3SLKYnRZp91HGYxZht
KtSvbCe5f3UCorw2ZAQlddR4ou92yfAtG2s6ulZ3AlPPrIpSfetI+5jndKObuIIBgDKcu/9hkLwZ
YjbnQ+6Fac2Wb3aECsuhLW682n+pFzd9SF1YlXb8PViNc1PNvOPJ1rLd2HN3ZEu20Ys2viWEE5KR
9Osg0zKqrDKrNrKKxIFdbEzewqbhzrmp0whkYwPFJmkLGDuKmNqeRAadVgTmC/9VjBo67EJ7mlp9
7YBsSId1dr5Lc9+DGMGczL/oOQ0qQoXeR/aSxyylsU4O4sYdObmzGafsYO2GyW422C3AdBWS453p
waxgsNLq2cvZnAnCMTZExy33wjhquOhDuvwATa1HBMduYC9Ds9PIo12Q8Nl96u+GTLdogzjYFzTm
GHZtkU+rjvqsFYHhLjQ2NfEzJaAi1Ir2trdaeSxg5TO8jcKkxiWNPpMsVXJ9zemT1pzGbo2WHvzr
VcTqxux3UEV/6TSJZIHDaW7Wls8k+11S/3JzgoST6WFJZuuw5Pq9Edd9iHIGqkbp3aXSEkeQQqRh
a8NGq9QQVFXLGBuKeG228Y5mCIDBFPbnolen0YF3P3gJVR02LaKGvxtLDnvXzx8E+2w2PkQ6a9Wb
w8Kwj5HaeoZ1iOzop/R1BVTTVwHNAUJ7QXduKu5LwVJPKWw23Hnsq/lhDFNy2J12XT2MeRTtjfqj
oxl+cHx1qBKfYCXnMbZG8hrN6Kt1tG87FgWJdR5OpaJ5T9HzbDSf4toqGKU1LvugNHFvdETle24Q
L4khn3TTA9HhRD+VdAiVGb1yP7V0CVSHriHnth+2JXOaXrqHAmunX4rXKI5/+q1QQS1mTFeOB6l7
To1t5afcFditJpBO8SYxTEUUCr19RCkzga5awcOdMO9c4Od9Iph45O1j1g6fy9RzKv5WKdVCw9jJ
JFL6FJGixJ1i72U0RdJht+g/ljalhQ9imh+PJ6j25v3ij+lq8966cFFPbOCdSX369driYCK9VVYe
ZG0jQ62KKdPTwAGWxkSYFa+YEGcZ89mgRbFHRvZiT0Rfqq54tZ2WcGwqq420KZr9mnzZVDrNNi+c
h0Wz3mcdx4pjeeYNESc7YBHVDn42NN0OysUcrX5YsZ7e2m87m/Vt2zbFzpktO6Q5TctjDQqKRMjw
lXv83HwhEePy8LovjEfmlkRctekzBOPmYKzoxhUQ2+NvpQBfCBk96t6+UcuLJqsHf/HWRKf+gG9C
v2nqsdnV1jzdjzrQMApJml8ty0PKjJSuNoO4qUUCZmRPE1v4k6q2Yo2Lnim9sVpm1KSEvgcoazIc
hzDmMNdZN3ZKyqzVLD/duO9fwLfY4NXHyzD68YPZRQefQJDnIvAYrLZR65xVwT2ByPksNDXmyUqn
iJfWPJ4UtZ3pxtV+kEeElvW5a0L4Yy+l5/1yiqo+eLN7aPLevdSES/v06fdL2mZ7vWBjIU22T8Al
L+kynuQgpifJyHBTlP3zEmvRKbFK72wNCfWVtVXCj0CVWX5YuxRKtewyWk6CfbDJ7kjWGI/SZld1
DuP8q+EFgtqGpOMXeGPTrrPyLfyXG2204ieoOd+DBmOGTXN5K6vpzobXFc6maHZ6LT/LNaeGJl5H
kp73C8kWPrha6K9mvEQBpheYPhBEagJwMU82DNyn+5KC6yYp6bxY/lu1DjsiM34XU/UmVWsAfVHx
gar0k+jNaodEegw8KRkZ4W8I+4ygacLeBKNZ416Pa/LDXTltqQD7Q1prGJZ2RZKn+xJqJsoFK8Ct
5gc+raYgSiudUTBTIuIsQSDF5VflDp+4UfKwj4xbuwKhJtLxkKMmIQ63roNKFHB/KhGaBtYnYbNC
M0Pytl2Cj21I6vhQ8t83Ze7hxB1iESjd6+hZDUaILuaDeTT46qx58LgXh8IrMmDWDcz3rkV/WOIU
zJz5ThYa9klcb7uW7mVq10y4JushNoB5CvafsskRL7RbO+XuNoBu3RDETLVlNeYu9htCd2YjHFL/
cWht/SaKQczHk+fsEKYG5M7DS1GrRz+/QasDak9zCbctB8aSzMONhLweP2bRBZfg7kkI+xmNfHIJ
4ojCnGp0BvlR584ZwKYxtjR0c7svjsvI2R5tEhJt6UJSQ9MRhCrUASPVkhuBS47lnHlmRmDpaz00
cHIpRSomNwFkKRb9Jadf4I4zS40jjnYZG3tTbwm2J/6ZYbtTYy3KTrnbH8ux/dG6sgzHdTZo6coL
7Cj7PaczzFYlPibwSYfBg3EI8oi+Sxxv+24Om7gpzm1uoVKcLBe7ZhIfNS3XnqIm9EhPaVPo0LSj
5cVxXYI4vl0NcuNUW2dyrJ0tEhVMvhr6T8c2D3W1L/mULlpJqSpaFm/UM4FFJJs2uCnTMzxtifJ3
M5O1vuuaIHFqztCkpyzs1uwGDUzrBGcJaQ4GWifCCOINxyxnQ6WxLYpNRuIaOqWA3jgbBAzt+1Sy
+Yxdawf40b/xaBjfI6J61lGlbarUvCuUpe29ngouM5soNBpj5/wwJ2ns6M/Is8V8XZuyn+yyPVZX
nzia1v7deKWxyzwkg0Z6kKmMmYCk67LRoaT21Q0L6N1Y9KHFtvRidyPzUaM7my0clcKJkdAO9Xl0
2tuxATImqvlkjVVx1+B93HSL4dI50JgboiUnmXiCBj9ODUVJl7B4zQaR7c2LO3OpeFrxUutDvVLR
6JdjJFs60EEQl1jtR3u5Gzhy6Gn6G2tFuNTdCFHY95aV5shQLR2O6GIOsdkfhN+Y7HBxMNKQaBk9
rPYnspI2rpVKTmxkV6tqHnY9E5S5jYPMkNVuztz5HgoURWcEItMbmjOqhX5XWsu95pQQwtiFBeYK
kydHoQz8zpJ3LRnF4Tg7NdwUdyIfpGcLKrzoJh9fs8DpMJW7FVFcU6R3e3dCQZKMZFgPxDqYFm33
eWKSU4/MTDw5PsZIBZ+kb57yluNGUEtEoqgf1IRzdNr4lnL4SEa0yVRd2m0W+yc1+S/2kn0YQ3Kg
LhxYerP/fLi+ds32+/sfrq9pGAJZEQQx4XpO0HHNMHoFPqRrBGt2BUBcn15fvD40rpcFXeeoYGjL
NsS5dIzWUNbMhMyiLQYJQ9ev/37RXVNNG9augkqbp9fv7CLOs6RnyC5dl/23WvOvo7ydmd7z00gg
OkUVy2SuV0Aorr85ub6d61NdlvKI94AFBL/x3w8N3EnYRf9+0Z2pQ1Mn+9QAyN80/Hk3i60/Yqtp
9pYNRk8zoUSt//b3N4D/JwzdrL2gYyTz590a8UJ81fWNXx/A0OFLH8bz2KQZZf2/shav2YqKy7+Q
+XxwV8YGY9WnJhdyb69fkdtz8R3YTtd/u74EJKLad7H1ZMlMcgeFMxbneQX71GcSvIsXGVaCCOkx
YszayPiXs9hf1/8OIZqoW8trQ6N87ixB94Q8acJFkDxcVXb/j7d8nmsglb++oPFu8XC16Wf/n2Yc
Ez0hIuv/3cJzh84/+a/tr7zq/wG5vP7Hv1w8vvPftiOwymDQEzaECuTHf7l4DB3+peV4vm7+2+Dz
LxePD/NSR9UIFhNhsu4iQf+Xi8f+b18YOimAbEEEaYT/t2hD6rp/qnVdS7gOcm74DszdxD/U7AR2
1BR8rnmmJlsTTq8PBSUauEqxhCnqU4QFKBK1lcT1zzjT64u9DvYHMK2zvUaWzletIlnIo7SMY7X4
ay+wjQh7UbhSyPyall1xTZZ2V5s+XNsJBoZ2ueZOXR+U8nR5SMXoH2lQi5WYELddQ59iZeVcv7bN
6CQoI8IhlvGx8eHPBfKxHBFRkPjxil31PZnFox4THlKOdxMqRCwvKfsNwz5G4yXXAMCV2ULvqqlf
unh5lroazkoRR6fQNjIRh3eXIy5IPINdlEcZYHkPKs2wFiQEVy+i2uQ1Imqyk7eAOUlqiaxDbxj0
puYGlJ1cmypl8ykqAtdMx70HD/Wj8fJHoiIfZr1/K2wmR6ZN4ScKah+PqYwrYZcw4zQ3jh2dm7Kr
KZb931RRskV+NdlZxQu0hsq6v/URE3pS3Vq9re20xX5r5Hyx8xIxSPpu1w4kBiUf1tBdzPYQhfVH
R9cqsvveR5+IeAIe1ZZmKWKhbAnXH9gn3dtkJ2Ch881MDt/GlpLeP22zDePNeS/T2g9dUtE2TTVa
bL8e8Z4YgE/AIdGjtzJxTvryvY45qqQLSIYUBSRq4J5J2v5Eyvwczc2T0bT3Xue+0Lh67TwXpoXK
Dr50MLqQQp9T8rjNgwl1SUOMnVvs/1GUKIU8K4nZFPasWJUov+iNT1VbMn2MdrDyj71Sn0p1n56I
gJIN/T7Oicwud9y+byLUy0Oc7tG/74Wesi+IIjQ7zrHVrQnRQ0L4I/hA3KfNb9MkemrWoRYnePc3
8YPvmpeiN77tgk+rqJ/lCLoPpQfE/8T+LYHt2JlzouOHaMftmcqqWm7IGDhppHb5BTXQ7A6ceG3y
nqIs3LhuNeNP78WeUjNtCrRWyv+o7YJJrWovZflD6UyvCdpqcbsjEyXC5Ml4Q0yMis6QeJiJWsQ6
fhaTv1/Pp1qvDpXusTMgXqDQgS6g3bpPi2OptAszle1ImprmOhdzJBhCLPYIW0MLVUWCX5fPX4sx
3RUOLty4zy6Dp+sYZMmWHGz+pyEfWgaSGzZDr60RvYnSv+sHRwsGvHxxqqHNksO00Wrzy+r1e224
cXuy65oc2i0DvoNN0FNgeTR2J9fYs3d6sZXzNcCo2eZsMRCoqrVZ94QldYF4mh39ZbpgsGMvouhT
myJlv6mYITrUTJ11X7oRaZ1FdIeJ7CDj/A09KPVIfmhFZwX6LELDTG9br39WucqDwpc7q+RMdkxG
FaVTvNZ0yjYM9h2t3RYVusC+zg7tkxo9PmTXhZlOY2y2b22EjNshd5gb2zGBjOK0FDqFbmBzUHXA
tYGXm4B96vk3v+CnTK17LWn6Td6mH5YkHmoEOdq1T5GTffA8RdbhHDxNQwvEXjs/1umYQ//IzmkT
P9JbG4dQjRVcy/Xv6dZ0K2Gy+xZWPmGmlk1gU8LKdSeRl9mlMzxcAM3vrGc26d+VfvvctzoA3Hrt
U6xdtQwdRXJbtFBl0qJ7cET6qqxxr3XMRZp+OALzRrJdqXuznB/dISxYJTi9svdReNCwOud35/UE
YfQ5+xBtOhHC9ORnnMymDZfV7dW3bt9FPqjv2Lt0RfodGZOxqQv12LMT4k32zwCKBrqgJpSfpUx2
Scdwd2FJSYboaUzGz05Uj3o9vk81b1IsJCXBAyPW0A/5y7eea90nfnlUmSp37iB/aVP7YiixHU3r
BVvHDTNCL8gJdjNK1EiF/hixCLB3/G2YJZimJmTW/XuKy1M2LXvNrPvdELOawBoFMUrrN/W3cCv7
jUEWU9bUO7O60xoktSaKBFAlWAm8wPTcbKdHq6dKEEKFfq+NhpBKy/8kU+63OST3mWd/LrOFjDHx
+CFpeut7BRq7kvvfgjN902OYT0frFBflIc+styjVv92IHlllaUwCLEDplnuOzBFJhzqR7YP6SS73
aTScJh2A9ApFN226A3ICjbqmd+910g31KC8C2Z8ZME25vLdkVHHMYBcMbE/awb9JESBhBwuLonwo
xuIb6xxABtJcfOTzHpGJiHKqe/jKQbpeXRPUDKFBuzaS5Huxl92o7JkMPjSYmd9u1Vxshfbu4P9A
pcvox2P3Hqtxm+flQHiLe+eV0efIPIqdPxrYcvnozfh1mtLHGAgc0Hm56dn0HFKHOr1z9R9l1Ht7
W6Dx0bz5ODWQV113PJpNe0YRej8nlBMqCmzwVmy5ERg4KtQJhzPkMG+aDHRChHwYexMsaetWR2+/
zfo8ZB50qJWxb2z3jSytJFjPdt+sjRCxJ8r1bN7Hk/kzRqAWxJ34kAI0wJqDRjnvyx/odA8EA3/7
E8El0r0tlHgBLgiAi+GNOw0/M6zO4eKpm24RwQCZflNp3WND1N56azj2/sHo4KRMU/UgVpbJkpw8
H4GtQcKh2TBcbJ17olCZ6fNNXvnsNwz36vyXpZCVOWn2Wi+ciHom6DoyN9b0AXx1zf1usmm+u03I
HA6R9MK8CGvPORqrFDBYPwZQAZKNVzQ/bCWbjW7zeo0sZlNGRFhSUgSq0lndOEOE1YYx2UEOSQN4
k6A28YbrdHnxJxC4ijzkzGfaMKbHbHG+kpytNLHDW4gmHz6uJrK7LjbYvqPKxW1fJA5D5uK9Z+Mc
rvs2rxPhmNOP0fVc3ysaLqHllyZuMHM7DKiJ67R8dmoucUc2vwTk33LmltO2zbeYu3zvNS+IMPxd
Rpd2UxbEA/XUQ9hcuRzESzVyuSa19+pWTAC8lxTkFCCp6C3PnWRnJ+1P0ysus1ORBlNlj46Mvsuy
hZGKMGFyswWd4ZvTezdRakEr11PuN4zchJw+RF0XgYmeuhYfS8X8RhXPhk/Dxv0p0Zes7TMDZkhb
cEeUVveM+YxJhtTfNE1fEYScCaSO7seO/6JX3ttUo7IShrvRx575ES4jy5p6dv5qpEsp0ZaNT+RN
ftr+vfD1d2V7X12ywqU7coA6j/6bhSg1kVuC014iH3XWkOj33appyVD9eYIettk7ayKwtQW8AwTP
iy9mchis4jjoKfVRHv8sRP6RNfGvJl/uEpE99ibqmki/ZX/sB6XUT6KDednJbbsAGupMIF0AJGAP
+eQiLs3T4on3UnNOlY1wxSiKp6FwzpXB39jB9AOIv4eFRSJ2/Gav6tAyT052I7jvZiXcqnKrldaz
ZiZQxx2QVX7W0aeZftgZzUSCR+4jCmv+lAH9g9OCyMtYhJL4Utkmecwy9M2DXeRfpWGQ7bfAaV19
RthLMwIh9NjVAGmVxd6bFwR4WP/BiCOVp1da7dfrvFHRc9q5a2aOjsIjSW91Px6IubFF4I4PlaAP
nHXc4OakeIw0m9/doznWbSC4+Rj9iq3k2fEWypQyEoE90w61uuoNWUO8d5rPsrMeM62BIlgkvyZP
/XCT8Wse+m+TiSiV9kfKHH2DA0YwXM0eB80C5TnIm9Yfw9Hqs4MRDY+GKRm8qLPRRicc/sCU4/Z9
iDuPuqPdo8bPKxpdWXYAF//DxLJPrtPvpGeJnY3iXcE6sA3v0E8U9AD4HoyBtrbXep9Jr6UbrB23
hp5ffIOWk5s4H33hBFFJjOmSrwveFLCOVwPInVi1HToPefQczQxnvWH5H55IkvkQGbN4mJghN9xJ
LmACXeQ4QAg2aujczexNn9xwHkUCHQlBDhrTHGsITWySWJKcbPEs37p586Cy0g+Ej2cwMfDlZC+T
VT7PcczyH0TSRuoml5jNBgLWRNc4XzLrREGwxxtkbxp7wtq0WEE1mBcAUhcV6RezBhMzNx2pgROb
oM4JUk/uR3M4N5V6Mts1EHGsoKWg59H9Twx3j51A69EOzf2sjFe9Ju+mzs4adC4uXS4wj86mU/Yb
2jqcvEoGSjOPBL3SWsudL8ILH3LNC9uJ2Jp8Sc9JyR2q8V9NI4r3VQeVS6S6HuiudWkFMT+98UrP
dud4dthEOApGJQ+ZCwsqes7UOg0r1qoWCaFyUPwQo0JMZ3o7dEx40CQN6FWng5i5R/k+qa3Rz0gZ
/XGQqO3jpNwlz5qOr6l0CUnrZhqOjjwLJd1NJN0XYSWv0OSDSrl3Ncc1roeA8cX3wAjZaMZzab5Z
5vidJtFXvKgfvmt/oIJ4jS3qbd/Dkq3fW7X7u8nrh8hbdWeEJExJzeSACinxSbg37M/MxNdlTOc2
vUwYHncxnjqvQi1Z0HgWw6ExKRYmuaZNIYemGwcNJK5qFGH1TZ8xSMtpn+MMalrogMUv2bCJXBL0
H8uU/Ezai5WTGx7XLPNQc899SiTPIhCdzsk3zer9ED/brHums/scVi7gZKXugUQAurqgAq8P4AlW
Q9n6ddZH8QYtYLq7fillw+Scc31aVjFWWeMQiublD+H2CiP140uSNggDS8aHfl1/Xf9fMQHcq9sm
3vokjv71s6v11wOOyHbMSOM/v+/62lSbAxHi4OKCcQAxub6RKwEW/582B+hRpp0O6AlrSHlzfVBc
abRXoeiXzipyQHATMLp3iwCYLuLYlYIY+ykthUSP30dV6zufgLucuWsm933eoXGHjuzQbVTDOO2X
P80YleZHBpKMqUDNFu7cb/ok7bd/s1bL9e+ybaTaug2+tIddc3N9Vhsev+z69Mo0tROTOQUnLdrf
8sa3/830vX5daYRc5tj0DK1h8Vb51fZS3hSdRqL09S/88/T63XT9wQCnHtjrP0+XYtw5pZMerr9v
6rqJ4fFa1r0tk/nnyP05SqmGbdQuZtB6HJDrUWE8V4PwMOi6rK9dj//1WF+fXV/7czpcv74+CNzg
1PrJoUElRGTR4/WDT/FmMLi4kl3Xh+uL14d2Atrc+AXzGznJP8fHHFuOD3ofk2qbdsdsNx/91O28
rkj+HF8LHeey08iCkphzOOtogZT9kYEcCvZqQaYwP/4HdDhz3HAhoDlGxMSBZw90oAeNfInWDpS0
f/zi64H68x6uT90CNbphMja5fuefTy9NdGroEWLulWOMFqu6GVqtWtFu2+mxKPL0z8GdaPcB4fz7
qvFMN5qD68H75xEU6GWrNPS0hdFmsqbeZ17yrg1I6v8+wlwiN6ZL8high7+guJU+/g9755Uct5Kt
66mcCaAD3rzClmWx6MmXCooS4W3Bj/5+AHtvqnV3R5wBnAhFCUAZgMhE5sq1fnObN4hCrNfSX+pT
ps+w8EWtR3U150EHcYtGADd4/Z31m+vWfz0GDn/GmRo92bUn9ElGLmGBxiwdQR51Y6NeZBxx/3rI
lg/o9cwHVMJiGGH4d9OZwb8Nm6nARA58ToH22uayyoX+1/PqFIQXeqwD/gMvuOXZXE+5Xu2cHE1C
N0LDUm+2q3L2+miuPWnd/T5WUtBbRiRNng3vYtSgcY3s1giR1wU0x6O4vnw/rb910a/N9f2ZNOiG
opSz9oSvr7QRpY4ndIhQ0VjGwqIOr4EcNtvvJ3z989avrMfW3XDphWIPg7lNuU0GPpDLZahrZ18/
8f39P7vgur+22rr19Z11/2vzj/fX3T+OfXXbqtap7a5vYURD6hj6GkqinZ3JGwlFCge8CdZky4XJ
FvXPUL6CfZP9BP6LCS/1q8UHnJ483TgVc3s2oO9dSvMgY3kKWMluh/RcmMDImm6vLSLi5BrPRb4H
frA4ystQ1cpUbAAxiG5VC91GmMZ2t76g3NvuGqnRRWfdR90TaHMlhgOISAPfUvkiOSYMBbKgNe+s
n//nzcK8VP5gyvdpVs3bTH+YELJEj4SXSzwwC6z7FxnKibNudpReN3EjBmhu444JADXcr2+EIROF
bna+Dv0Q2XqmpW9N2+/d72OjMnKLV03br831rd8Udv/86J/vf8nhLifCULbcqEBJcDYdm9lfP/nn
x79+eVXd/e0kX6f+7cD3Wb9/5Z+OfZ99fXfUtbfi0phhoFw17483v7//dbp/0gie0dP1q7h9/Pq5
75uz7n+//Hap3z8DWAQGDYQ99/tUCZ1LQpQ9gtBF0NiRt/ptc4wXGfYcT9vugg343+WXVfxhfVmP
rVtrXWbdvY7gDi9Y46AfgK49GJdyVy8WDuvLtB4MUxQhrmMYeiTNmUaiZY7lYordb/tpXukOiSqC
0HXcL9YwZnmx1nEPjC2bTdX4pSKd18qMlg+oNANeIzpggsPlh0VNs86Sc0JOQzfwUlgeSHOok934
VdOp1xCiTRdfiNTEhXERAkeKPRK9taATLvOR2IGvjQv9q3aaqRfIGmuZcy14ikthd91FF/wtp3bg
SYuFgbw8tOsWkUQwRHNDphLqYSzOsR+ytEEFqViwlVUPq7ieUcrG62BX/b31x7GmEQ1WoUNOToMK
VisN/34ZwrLZfR1LxDFIQVeL4AjXD/SA0QMYA5ATaM94EdNftyRuzNfWeixe5ek1yBjTlBQLVJfo
V9MwFhlni821hdd9vZGfLmV58dby2lp9i6mMZPbawt/VuKlqUofVNRnjJa6rl5d1a23pP47hC3cl
MVh/JOtE8FWB+9peGxqIcb+BlOGszbk28XdFTl+noq/9Nb6cCb2Ktka/guJcvJbq180ppyLCmAyS
II3rX31cVd7agupqNvHdouvBpCjJzRKrdoLIHZij5hrojPJrTV5d2vbSKwXC6EuhHo+QxK/z7FED
HbjL+rYc9lWZLNThV0ASDd4aYAy+X/7pGBmYjQAlIIgkvGUmofv3SwsCn6ykAh7j72NTHbYYc5Bd
tsSL6jagYndz/EMJrWpLDlLzhmv/okmL5dLaTuHaROtmxxACei3ypeuVvv7dEmvDfLdO1EgsUg0A
j2sTfL8YS6zyvbs+mVYLJzKd0l9rM6wN9E9Nhdx1sRtKGSQM6a61UcAv+mqV68H6pH010frkmUkP
n20aKIksiId+yahPBnjtS4HB7Qp4WKLzLYhsW1mREHFafUCfRHhmuU8hBiC7zFwcsNb9r03wNaBU
ItbP6y0Ul/v4db+XrXVXUnvWjgBiv56MRIYknJrP6wC5PjvWhFq3s25+PUvI4251UM1dZVKa1nNz
BBAPS2aFfGBiKuN3ApQcYZp0MxaDR/3yL0DIvIwUF9SNPX2unr7xHuWCCvneXbfWY5ogUHgggFh7
2gr5EJbf+D9oxf9GHRXtPBOUwX+HVmyLn/F78R+oin9/5y9tVPVfiHopoCosi8og6o1/oypM81+L
5BfCX5K54C2Wt/5CVUj/MjQLDTTD0CQVHDL4jn+jKhTjX4s4Gup6KMwgCQng4i9f09svabPrH/v/
U+BfyXzUXhFuRWDsP1AV2qK/ive5pVsUOHXz/1OV62QYW0sqYztdPEo8AcQVg1Eszk+QQ1msIySA
gaBxc03AtusJCCgVwp8Grf0Mx0d2lVEN1Ax3SBw1WFm0hb7rhizIO8Srrs07CVv0aFL5h25Uk6sW
0hmsP4n8NH6vjSjyB0DFTqma7b4s0QbIlhptkpch6gWReADD7s0lwEYABmTPxpcWIuABd4qg6pR+
D0d+F5sIJKR5DZjeIO2JbfnBygrofhPIpwl6H6XDBjKLeNRwUoUXVixEz+THJLe1I6iLdvl4ofQA
6LFCxggtb7uxVPRKyNdjzKhJTge/o0V7x7nI1HMiSqCTZryV5Er8CUhpWDXZvhZUm49Q8wiHAFJQ
sqhIl0eJeQxZiypRi5+arr0mi7FnLqKjPlef/bMlYrmuXrN9Vyamiw+l5cq4Q1tJbgQTMFNHF2oQ
Z6HKLcaFyukljQWA5GXWoHjwkVGHqnIKuO9RZ/1K8V+qZeOQZ2nQF9IJQIkc1PoMlXaonzSKxFWV
brD3iHBMGNsbNekODcpIuKVELHPVjDSr+oNMcnuKVF2zDZYAmzIU74X7PJJCP76qGGFAImnaosPl
VPImhFluMBYTz3VHgfdkyXL4PIwopOdDmrqKIeOSbRi7AXKbUlNZGi3ojHAsgnw27qaYDOyUq/qp
zs5pwgl7NNh1xIZwaDHCW7R/jG3eCneCgsFbXaY/dWQNUYnvGsfSrBqCDbDg2Mjvyh5BiEiS5k0U
U41KajIx+I2dr2jEAPvEEauvsg/cyzPgglWgM2PguAh58moI101sCo9xAaCjaJRzFLHe6vp88uOJ
giwlG6ze6tm7PpVjqW/lbLprlV5ylXK4bi8Gbj0yOHjCXnJbF9MWlLoDCKgBlpmG/SQOIRVvCdbM
BVmFVtTvBxQin5lLKB+5ZhYic5aVqk+IzOo5RHmlaLPWnSPs1Q1cpEwsOiA5DRtS5EhglffXGa2x
C1CYLQKAPlJ8V0hemg6hZJIdKYW7gfG9qKk5cikgHKJczYAF4UehvRmgFxHCCsl9N6U9hzKUISGD
Kc6CcZIX98qh9vKyxnAFJMtYUBntcvKdsmEcpDL1tWumUdlF62oQSX3E4vU9nvXn7gpoGZqAY1jd
G/SaUzLh02PGCan3troTzFA7ZPWZFIV5kybAkZIEnQqtFxO3N37hdJlsB7Dgl7mXAwk1KBel+h9C
FuEkMUUAqfMPIU2pBwlTUIzNRqa9PYrZjDTCZCtaw2LEdGL4O2mKSZUpSWg6SAlKRAulTSeZu9c6
/XYqEIgrVbx8+rLVMTl1htYw7bluX5Kp3iewgDYZ2mfAsD+KzFSRGdOPYVJdcBqA7TqE7bnTul+p
GFpEseinZDF0Qg1VuQsFf7sFoE2GXL2rjwq3S23LCzAdSPazEiZ2e5Dl602IThbW4zctsS/sBM0X
83mTGhgAReWcItnAAKRqoelJ5ryB4HwUFOquil5FXtZ3O5x+VLvC+McRchHoPnUYesd2LMZNElYx
DmP64CZFfY4KgxSuCX2QHDV5IuUIrvzixZaCeFwSAZQBa1YZuBJ3eMrn+X4QnjO5i1HoSZ8FFeSz
Fkc9LLGpcOZUPQsWfLUWz4+XtNVta6wgobQFY4RePkSi9RKhH+EhO1khNdObwdjU72Et3/RxNHh9
Wj6ZU2Vsrr0muFFabJoBLY2yHM6WBaEBXAQgJeHiq0Jr3peUFcI4HwKlDG8vc3c3xlRxQh1LOamh
KGkxjksdCOsUMUW7m1vbMj9DKcZRXu4eqzZXz1r8y2zHNtBzqDBoMXlktLUgUbuXGXbdddZfrCo5
lmJ2J4ziXSvWP1UTZluMZA3EfxP9Oqa8mMrYbhpPwLp9UwJoiCI4MgRC1XsUGEoHsZ1whlGXQKuq
xBu8+6pTJxmPRSTNR1O6TsiSREKg1K+s52J4PMIBPplAWmt+R3q4CmYp+gVRdTwkxqc0hzrSMttC
QFfZhEowVfg7JlJ3NpSsRGHwBPRmvlMvjKFyeoHQ18nchWTaNHMBQOZK4S0etFNiTZqtgQdgcZ4N
9tywhLpqhMJqR4XfuA+HaSsLGA/oLUC3UcvhQnUVEg2kpyNxrg9Xc36/qEWyS6v0CTGS4caqNJJY
AIK0aqzuclQ7U2gigaoyGuhwmcw41I4wPs4DqmcOHlUgOqyqtItGwGpFrH5VKOBBYZAZ/WNMuGW9
e9cbvdlNGmyMXE6OoJgTvGuoPGgdlaqsAN7eXq6+rkGelS4W0iDi8GNWtBsxQYtN0RvoI9aP3ghH
r60pVhmJXPlajuhTURa3SBbtpJD5NrZmVD+6H8nUqcFVTcAkA4PbMyixSlKYx/NoX5ja/YS6mitc
UP5TO6aKbpZgf7X1g5gS4gi53nuaMnuVhFvNyKrDlYv5oa7AoCPfeFvlzIXCdNV9ucR4KpQeosqS
MSthOEPxKjk2LdbsuqBvxyZPSf9TWqlScp5zgsL6KH3KY1MFJsaMRivig2jo7gTDIpqpwac5E3S9
sWaJFY6yVCmRd/J0RFqCBDliNNDTCJVH81QIiG1K08u1gVeAPq+dxGF6JKPo5sRP+8kQb8OJBIs8
99iM9Nm0NXr5Hfg6FSajM45hD0BdvQpSgEGP5Yhq+1MKtfFQ50PsIiTHwoK/BEuHGkarVDY/R6Mr
/VIqH5FGeGsrFCRStCBQRVd0r7V2U9lm93HbKC6joSlhDlUJ+TPVKdVnWWKLUwZnoi+o+IsjYzYU
ak8W5h8xeAJHSoqbpkSQ0dJa6BAxGjutJPsy8EIbdSCreapuRYQVSzPX7RgIqCtVkuqbLYX5pIdZ
FF4Qlinnj2gAmikT6dlZ2cHvTVFSMhDJyCqWm5iUBNWEyVI+S69C114J4lD0sKgFg0nJEEAHmGvF
SLW1lPMuEuOaVOtAZyBTdb14QkXAz0qF2n2nd9teiwdHxycL2Ywc+BkxCL7kT6ZSi6ckP0aCdR+n
rbBV4hY2iTR5CEqQPbjiwAbjp53Qu5nn3kUFL8Ky52lmoB81IIhWOfhmZvq9hKVQgcy635QJdJmS
KNAY623bIPvQXo4R6eabVBXfosVpDaQEgwCJLweGbjwhiKnVwSiIu9Qo7mUDDP+Xb63SkPRY3W0t
WaQuV1VQRsY8+rma3epZg/VwByIBVEF8wQgbVbrezcLFM9VUm9Jry4iUNbb2O315gXfW7tCUh9Ox
7q8vxNjSFnqoMiwZo2ZxpV39aflu4oXQJMAILdBtTYVZag5jCN2dsbbAvMbXOvFUd+RUmEWgRCxb
/7T7T8fGXjYQuoyh8C/fzRpINeQTKue//sr6uUstyazVqZc7RET9b59Gj5S0zve3W2J4N0JCnCrX
3+/8tvl9UaGugD82m8z9/rYgyIIdLiU4EeD4v3/3f/tXUkxn5VVRZ+UReJtq5GK+z/b1F6w/lSJ4
Y+eKYH2deD0GAFm3L0YKY2SxOLSQDqvbUtloa1doFFJh6xvlYp28buEoDED8wnT2/UbTMNwYSy8j
7ZkvBoWto695pWhNKTVLcnd9uSTFHunDDJOxBarPUPfby3oMu/PIDYtURlQCWDeqt5u1trjWmtIM
ANJX4deQF7n2oo78jIyavDRolNNDv0tAa93lu9TzXSVSVbwAEwCrk0HcspdrrVgQXjt1gkg8aBUY
yyURubq4yloKWhL1YgMsvIxiIHnTPsboSC7DHsgHRb7vlz8qfesbJamrzJg1zKvJiK1luhBuqX8Z
UtQ8yWd/H+97ANFTKR/WGlxnwJMW0MpAA3QpVEf6XQRS1P+qWH8VV9d3FGSRFSqom/WCq+Ver1t/
7OI83/mzuqdHH1YT1uUKsiteEMJCW0pXEtSyZS5ZyHUXm0SqjhHelfqSsWyWFFuz5JzW3a9j9Dv3
0tlBur2Ftb0j5WDfwlSzc8pMqv8sWnYAip/03F3jDX56KGzj+DzuCjvcAnByry6aDpOHjQS0/ETz
b+fd8+AHrYfKjg0eC7fsKTlYF0+at5d7cHm7/JCZToB8rKedM7vzD1TQnM4FeDvZwbxDT8tuvNfl
ZAcGZ1Dht2njPiemcxiddPuMk+azibr2afrgQOdyQmhf94DnkeJF3F5I73mwg/zwfLlfyuEEOnHn
RKYz7+ItUfCZa8MBmpMH/DZD2CeIMLt20cFwBhcOLqq/kVs2bmXd5zMy7dwLNH7464aXuD6qCMup
PsSo63xbah/cnikVvXneWihpEUe/jdOpsAaIzO0mwir5inOaB95eFPwrNNIc8Mipnm91RHdDb5y3
mDsS5Nxw7ssxa0MPhRobOJtPk8BGGHAPTQ5ZuoFo2H8WpkPOAkE1crYiMn7DM9eRHjoz4DIotzXo
s5AH9XUmhW0y8GfBg4Bxj6AcYgJssGupPiW+GegH1ogxutOeeoqKQBz21oSKiU0jEBLo1tFkwfyh
aEy4PlkgWd9Ib/0FSiIjlVMNKAu5TXo/tMCfcfS+7uLMN4obgv/lZOONlKEgaJcvM862S9nJ4exI
2wq6SxI1hNluK5krnmbmtWOHZmi8pVsgJkwu2IPQH16A2wFhuDdP9dYEGX8Bjjx6/Kc+l54cMN7J
ZwRPtNq9ZO7cBukTKez4STkBfQTO5VSwQe6Koyw5/TECnhHbOxVE28OqFOoM5g/xQ+w2GvfaDKIf
4i3uo9yw/lcdOcUbdyefni53jIqIumJn9w5ezY8eejdOnenH5vog+h5ew4jNbePm2Aqelf+qSlcW
tlhE3IH6/1Hkx2TQ/Tx9kvA+D0c7rY/iHZgVN3ZFJBUuHwSLwJsZA2+qYyTv25viMasOwvZT5cGp
h9d+O2bnVt4YfplvNWpeYJ8gdtKj+2h04bl6uaK4hDga2p+f4yeECZDAh+SdLtBpgi9iwC6hHOF1
9/1N/rMCpPuErpPZom8AM9ujnZInvTpbsAvT6gFSd1ifr8UrX2/xIECYFMXDE9KhiEHS6ojg0nnH
8U3I3Go60R9pss55nnfiR8Cb3Qu5kjcEL3unXyqJTgpOqnKyeVN8Wpk7Yg57J1Ww3k+cO5nokG72
SfNX+FouJUSHFKJaHelcYeRGxnJKjZZdBIaO0RN/HD/JAxHRsMb1rkUISF16dKrgre7T8Wf0xNXe
RgyLHy1Qxh728JAZDCb5U+gX6Pc7PfnabGUktIVDFB7plBBqFJw9VJ+DHRJqVbE3rzt0orhLRbpL
zce6erCqj075icY06GyvbrZlsxWhX5HYanx+Mga/1/y4Xph9Glsz75XGz+VDT3Df40xTYMc5TBup
e1cutz34UB75vD6nE5Cy8a0uXkUEKrPyVq7QUpqlXd1K0I54iJFd4vmWionMyhY3Ti+SAn4iKn8+
FyCfnq5XDwwFIyPPHrlAzW54JsEu27R7pzjYGX/A0sK6BOTHfGu9mSdaWG423NfeeY8d89TaN3F0
pwXTB0+wLtkMTzwmDAtDswF6a2xy6zSo3rtyVoLKnjKHoTw9zDmjJ1s0hxH0u95bxm7G2Fe6EucI
pF33wbg6siiakCVl1C0+NXY8LuVQPJFnmny0eU3k1/C8tN4ryEL3wq+GRN0bjwoap9MHWBwPLbqG
Yi0x+c3kq/f6yThG69AUo2hLwgBJ2R2dkCsZd9MLROob7gF5N7IYway+dBLalt7lNPkDwg8PjJwx
amRblBy5W0b3yCWofFgznN6jpPNijv7k4wkwfTD6MJSOPGsYb5tMi5eNtJOCZebAIqr3Ygcufe4V
TwyWWEMuHZUsXwIInb/BCMz4oJ/MlJmUXi884m5VfApvgE5xhOh3NBZpHPkEbFINvXxr4ToMTCJ5
e1XvheOv8eKJH9y6zuUqIKbzJPE4Lj+fPJNJYdjV4i10M55g3mWoXk+voKJiOOXBqJx3483j7guP
CDXbwwua1G/GmemPdgTTpdnR+/DBRjDg1rvMIrhFYHLb2gAkfSZ2kYZeZkLVZXSQdsIj4BHTpm8g
z1kBnDdPieEymc1nyFUeXYtrRRnCAfc5Ld2hsYFb7hRuF6Fkul3+ZEf8eKfnMV0YDhT8XX1g/jJP
tJJ15qmfmYmv/uykB+Oc83vMB8Gz8cYy7FDxwxFYlgyYvaME4kk4Co/Sjkbi33PyNDof3AT9fnRo
F26TduSOs8nfz59F52cK7XfLc6rtUbyCh2BLZ6YXdIW18il7ku9pxvLA9Hy5N46tR49WGKMCK2HI
4l4ZR2Y/7cxThmpB6CbvUbGXaT8g+pjnbDjjHDCV4U8ycdEDvCrCE/5OoPZHhkryrPgw2deXV75M
jJLTpa0c10MCp2LexAcansEne2IYlHY8edRLDvxljAEvTO7a8ZW/QnnjrwkRqCajC/nSbr2r4HMq
4+21uR6Q9RHeeCHjOaEf5S5C8W6+nULPOHcCHbryaJcCuoUfvWPRfmWe3LYezlnEChePmg8XYATc
4bxxlTPjP98al06KAMvCavzkspj8F/kgIP+brtlUl9vrB4/1xQholWLeMmVPKWGDx6mtI16z8ZYo
SoDvAaB+M5r3Sy9VvUwKZDr6Ae+9S70laTwSLKj+cJt9kos3ifbCO4B/czDN4z35A4DqevfIvIka
mVm/UWYGqDDccgvKQ3yboM8zBF3v5NsejIZX7C/ddsnp0+tbTHtlWhIxNCc3GnvqjnhVkgzcoCOI
i9OuQreQ5EdPriS6XvkcPuNqr++zCDFAhSX8Fic1ilq1CO4dx1yn1R8qygcZJeJEcrTju3nPIt2u
ELTeSIspiYPMK8pM401oPN5O9UuBgxwMxzeknmeRbIATCsjECJAVQBy37da4zIfl5uOrtoRofjzc
P2PkiQwvYVPlMa2a/V6+l6WDnp8YogzSEsPHuJMmMhhLEqByqIi8Mp0O/AyMYPTu4IUwq421d/FL
61iVT9pRt3YVjUhBRApQqSqKG2tEcnvpBmZ5rJolN+w8htAvZvMmavxpuiUyF4dALo8R3ZWIGAS8
i7pUyeBP5Er73IXI0XhKvo/yXyZr/SemVlQXWVHSgUNP4TkNXUo/xDRLBzugWcbJ7z/os0znxNn0
3XyDUPdw26j+9bWfHEDirWZLYpBpfv0ydVtxe/Fp6K7bJKo/qj5zYFFgx3zTsnsezRtJhMlt97hZ
KV4QBAxybXMnPOKHQU8rXxiv6AGj6GjktEe/s44YlHFZcXVUY9fy0qAcHBgSy7AyOTMJMDD2ussK
g2hldMSfZhygTiaID0MPuxoVVJe+FUSle2W9w/RK7GZDvTQf0MRbtHUIgDumz410kzV4qoA+9yIC
YRT2MMo5jtNGDt38cP0Yr595QfHvTHWv0LiZrbaTH6S32uWhNAIAIDDqomYPidMkNGZAVncKqsoX
suyZON7WZKRbON7GD0wCWPBHrzXY8+Q9hE/LUia2kLjcae1TGvDFkCUqYi13AJK4FeY2f6vK7Wjs
VA0hElT0UMBwcifO9nN6is+CR2zpaXSuDYFt49EB2wYac4w8NOWv4/W15XHPAyZSotb2Tt9QsoDL
0QkOlh83wDc+eOTKxOMhXig0Ir+NKnLC80iZgUDOQldoS+YLK+xn8k0T+fjQAbNaf7SfTFPG3io8
VDqEI4MJjRupcICPZeKGwiaTnPw4HEk+Uuy8nqEjzPkbxV0ENTYp1ZPIF0kgErpgkgzTQOw9Vfci
Z8IjgJLYQLpW307YPA624KALZCAuqtyKr7WwdKGRRxntgO6niQTqbS2AyPVzgXTsTzO6bUXUk54G
Kt3aLhFeMF5Cr21UjkK958jEyvuphDNxMxU+zD6VkR8Oy/iCdzpQbOfqioimWL90nVHotYOxUAUJ
qhy8Q/UIEm7hi9j9dOc2OlniOwV1/hQ9Dirw1kTPSKeVni76qWM+3FnO1Y9u1sBEZtVmh2/WDQ+O
cWdpQf4rfJxumfCsmQrdXkVjjMwuQvFpuOlJBDDrIupnd8UBeyBdCARn+hmSpL/rVDfdF0yDdvEs
dCCe7cvDZcOie+z8LkJ3u9SznZhA+xbagWLPWbu7khhGGhCd0JYnqRVBqb0ZjD/1G9JJtDUrpwjt
T2JYhMIc7e5yRt9b+ZkpTv50eVMFhozcbkw7uQ+P5He1O6uDofQDrSHgOFUdIJ8r3kszbDZk647S
2+Vg3bUwRMsFEd94/SZBDU15o5nVfgv2Wz5AhrzcjzvGH7qCYfNLtHWmbGrjoLU36LzazX7qz7F2
Gw4Pc/YCcqiMpiCKXpWV+VVDgYdOV9uKDujgIF2d5pR9zIrbnYvX4Q2FuDl2mYEZJfdw6934MCEl
Z6Pfc2BWljFPbu3mB/9Hp+wkP7a3FGKu6Gah+gjMoj9Z/Q2wB+Bb6uDAvA4TT0BA1Y1brybTBvDg
nREDcdgEuYcBXQMH6EKBbKKDHchWD5C7YoSB1315m32ArYeI0c1rDyFe1lCwwYaF72ZwDDfzQ+ql
A2tLmDkhd6TfXg031N9AL7h1je3tbpNUxMqs9xCoeL8K5q1o8ExVW0hNb5aP0BXt7rCwegpN1zzq
jyRZPJnUsHhUQaQzVNFrnxH/xzcVA2qJxB11VMsXMRFhfbUBa0aMcnF1SHHZMUZyw0/3IQG9dRL2
+ynfUsbQz+G+DsJHGW4O0m9BmriQ3iKYVLb6il/FXhNtZZOnnrKBbH5niY0dHfB9UF1ogcJeO0E3
upcZFVI+Nh7KglrnuwLYku7jNC/FtqD4415e60CsyQAEJaJWuypQD90WImp9ew9v340OxkkgpWAb
J3TcUEm1x/sY3o0XEYXKh/xzZHl3qkd3fIg9cPoQc+YX/TV86x5b0RWjXeLWjyp3fMMVX51FwQk8
QotXgc20+izdQYUrj1N6U8r70vSa6z0NjcAno4eNFDxECIy4EvBqmwbdhJBgKyiPQ72OiaVjMebf
VMiwbw3v+pI8M4qKr1TIwgACb6ts44Txe1+q4DDsuve6+q2KH3Ak4SmW7mr1dsJEx7BndWtKn0Rd
ZoNbJwKkCIlif8ziPxfZU0T7laUT0x8RgtAvi5i8BPTRjGDJw5fl/1KDF01Q5CYH0yt2swed/Lpt
HLwlR3kPVy0jr8K1hNsc3yRE92esFxwETF4MIAjEtOZzfsCaDzn4Lp6C5hmMQhl6aub0uKFg9rCn
mMWqipIOpTYTYBAUSrs7q5gnH2UL2hUKJrYKG7LwsOkoug2qzI2BGCpPa/JIuMkKfXpJZXeecDux
QXlat7N0JtUvbotlzQ6SxIs5CSQmDEoHVzhO/vsCYQUtySwQULaZkrcC91gHGdKbaDP8pPTHqqlA
moO6iR0+ZmjL3xte+2zpOyAWdvzUGT5yteqxhA63jN7hY0tpyFb88SX9jJ+7HylZGNLvLrYfZE9c
a5NCYkewftqK10M6vV0/sWhClJaSHrHqEesHtBV4Lj71KxLqNugCIo6DhDRWY1OAkq8H0gEyaZTI
Q15zS5kJfBDpAxBARAiM8iA6KjyCX6r7KHWuwUAFY2NuCfLvZzQK0KRBcAyt90v1Xp5hbeJmoad7
8E8kh6yb6KQOtlRssmeTuWpwTA1BS/vyM0GPDRcLsztcFciq3Maic8dd/Nq5ApkiZVm9RE89+n6y
q81OcicAY2L5jN9Q9URK9aNNzkRaQoAnX9ci5ntjlTsJVuNYUWaaNwwd6Q6i3kVInH473EjP5msn
2EEdsLxHEY0b2t+3z/prxChKSdwvQ81hVtJGQKW3aQd6TQuACnS/uAOsAj/zG7n8pWncU/Wg3I3E
E4+Iacj9MX2XWfciEksXKW3Jx2LEuSB4hiQA5eXn6kf1o/ywjtquYWVPXuMEXAC0gFLfZzzQHZIH
9ugRqvxKsGiJibZvrRtlT+/A7ZI8RqCdYGyE5Bd2IEulz8uh/RE/Vs+Vt0Rlp8tDoeDhdQpr+6Lg
sZi6+uVXfUWjXV8GA6akDE1I+dGMW/sXNHDcGDfhntSA4UEaQRWNwc0mAmAA3sRB/wNah41xDQqu
mwgO437ctJsRLIKz3McNI0l4Jrw9WjdosT5UfnmTGi8zaTRfxDMIiW3AG/d31k34Rr0qMqirvor3
5Nie3ikA6cto+xQ9E0IltDKnheJeP5q3meWXxAChzbDfPxs3WumSFz8pjORQN0h+2omPRvo1yI/a
84iBjV2+KXdwxredahvP8W58oCf+qpPbvqhJaD+p4c64e1AF/rYPzGkeJdu4QYdlvjrCTboTbhBm
zOkKl1skdGcXywq7K53wLQeyaJ8WuyDMR1Gd3esOujL2THYDI652wNIKtqT1gNzdoRXC23Apnob5
yNp/3RyUpRbUTMSQeLai/Vsqjtj2KTUjuGFTJyxqSD2ljwEGwnrMqmMQ3jMT1YIyj1bg+YrqkhtS
ksk8TDiL/PVOvmx976phD+5BfGjFAmu6pTq3fn99WT/aqgmpnSnVkBofa8aB//x+KjfSNhzAtiP4
1iL5+vUSLrvrsUs1EKJHpvZugRnydJbDRhf99tE/vrn+hobyzW8fKZtL6WeQNoH9A/5rIo9CLWqZ
VIvWl7BezrFuahTsJW/dhJCJVrcBJyK4jnCE/v54//dlfh+zQgHmyff++pk8a2K4TKH/x/Hv3a+t
KMe1b/3G9zupGikgZJiavt8wlZaTrPvlQFwmVZWFnB9/xm+nX28AiFCMoYSJx+oaEkDyTOeV1Xsg
o0h+LTncuJj8vrJI6NX5NunrjaYZESoDphigLnsMc2pecULualYepHSRsxjurxIUmorlX6pAHuhb
DQFR1lFQjNuWqV2PzLs4FH6YaXu8qvKbZbTBVICjbEXSaAjOoJz7HCm4vCmULCzBAjCikv+ZBHSS
wfIiNmAlM7lmWPC5JJEx7lUfCu9GbIAVYItpbRQNmGyUPmdDMqL6qG3bqQGDJz5UK9YHT5RFFvVR
sSRGwTK5HwYMuy+EZyJUQwRPE2kjJxZWf8SWdXqb5C8hglUqWQ7cwlzNtLbCdSRUxBM4GjJEXJqY
9Up8iq65r0rwzRQlvJ3fRVPdGVgr2Voi7NS8eaxi4V3U53Ohpf4l/DH0CrUgtMwWDL0Fl74pkF1J
LZMqqSZ7etcejU4iATqT1LkYbyNw0UWm5BaoWeiUTaWxOAIdyQqA6iuziGa9hiFgvUoloVMOvXCM
spvhYvya2lF2U3ShQJIc0Wp4CVMgrHI3B2P6IUk7PIw/iuH/sXcmy40z6dW+FUevjY5MzFh4I86k
5rGkDUJSlTDPM67+f5D63CzX33a0916IAZAgRYIgkPm+5zynzsCIzQwCQvKWs+6L7LQP2sj5qRNG
vyuI892FBKeW2n6ukCZaFtPpVkem2+YvzhTTK5fHGigtYpJDltFnmf3LMdLvm7q/nQi9ioYadVR+
nBI6QvUSAtZuszZZ1YPNWIzTPWhmdrr+1Hm73n0EZg//3tE3nTXvpO2eAmqerfXGbvpoEP1BE72R
evwB836VjkQwzUSw6CYeUqoeGfvMiOWvMu4+mkD4NBtMRntc42tELuyxyXYuWwdYmlZb4Smc8fS3
pA1OSGcvvMqw1+V4VwWl+TknC9PFus/a6UdW1tRBvY5qqpGiM8p/yYD0oLAj97kpSGkuwApVzm7M
KINZHTQNc+lTM7CMY206hFX8s8hWpu6IdZANT+SDctJrLaLK+mY89El8OaIHIhIWUq9WgzYRaXkd
NeJ1LiE3VbpLFoHBfDLTn8dOFocmm98Se+aUoku0MoC8kAFosFyGV+b6dJ+ClUxRXi6Ias8wf3Ek
baRsn/3BfW8n+8anK02+lr6axfg0jv2JuMRNbVcod/ssWEtxNTnBgxPmx4zENCpWlD+MQb8fn+uM
gk7q9fohppdZ6q2+CiLzyehc8kIs/b36FIb3VSUZMTUFu2uEsB4600m3JFlx8DPX3jRx8er9U2sB
59MqQIShdZShdj0Lf4vC179G/Hry4vaXHDx97TN5SEv7CTV5jRAT9S2Glqu5t97tHPkC0eklQG8C
X0j51WpB12IqfsZTtpl8o7sBYIqdBuxK2t1IQKAXsp68rRmQyWsM8eXQYR7iNEf29NFKbZuAOLrb
4QTOY6iJy0yzr9oBlu0NXMVd964mPnbVEwWd919mMz+gdo4QvTAt9H0QwXERn2y7eYk6ZheZPhBX
haKXjjXNDqJdyHd7TmVm7Vo4uqWmPYf8Ntm71o/I9sqt1KjIkPvqBhO9Shssdxe/TYN86UPkX3rd
BjuhMWMGc445AcxamwA88pvhQBbPleXKkx3hvoVWcZ2FKSPVIbgtfvV1+dNv6fNYNCCzo0FAwLqC
0rAKHViHUJ8722k2hD5Sa7P0ZUhIx8WfIvyH3RvpPVQtica60Dj37OvUp2I2RuCOK+iGzVOVD9fs
8+u51vcQ4dZjF9M11cRL4FL0SrxHf6huMzh+WlneRgu/R8u5MNTOLEBkRF/m+ABgw7wIDBtzRBHe
6iSRIA0mHz4V4PE9CQsMhelKs/qjp9tLsFjSrkSffmoF+Qb+3H6ZZMeCo6sOgZl8JJy8YWaGHy7J
fgekwePJ8Znyc/5OqwLuUUJuDeekyWkfmi76Ams03cqWo38OUKub4MuQVvMLnJNim7l9RHmwizdx
U/1IRvgUTZvfGCRKXMxaCSk2+2Vlur76aZu0C6rwNW0/7HDmpy5g5xSTyKEHAtq0Yxymd5pfXwcj
gWuoqxdVKQV1WUzMbPx67w8p3Zo2e9bC7sPSjXJNphDX2KVWZ9bQA9MUdlSucXkeniJ7bhideuSG
sLt9hHMlfc9yQsCub7QUTOjo4BwnXwb8OfC8gop52VIEgTK8BYl0a+T0vpDi5hemP7yI0ZsuItM9
1AVRYflIgErkWS+iFozYRc5R27UUQurkUcz6Z9GHGxIREfOQ8kOxtgT0A3zHXTkyQUEw2eTXxFTS
W2afIRWxTZEBzOz9lDBZE1LlAFXPOGrdpQMkcmUI2gyBD9ysHIkuSyz/KqDk6GWIPh1j+vRSA45W
Q8mIaNs7raegn7jXWVeosDPoSSN9kjwfF3CxpNBe5vddUzXb3hTEADWUAFz9KHywnjIax3Xkaxd2
LeNVhDhs03Tlp0zs/f9Zyv4VS5lu6p7xP1nKbhLAeEX2Xzxlfz3pP0m95t9NQ0rOM4b0DMPysHT9
g9RrwOO1bQfDmQDkuxjH/vKUYRzjEUc6titd13Rs++wpM/5uS4uBO84rfM//S0+ZLgWo4PLbfHb4
+R9/s7jDcDwcb5K3sdjLcLaVn+/3EYGL//E3+e81Ebb5aEssi5FzSgvOJJwtjiRXcX7xw+ehpis8
zhpyaEZenfaQYFJj4CGJjKUcSgwU3pklGjfXqAKNU0I3mKqViE3z4PmadhQmjk7TPOZ1UBubTj+E
Qx6dOuQHgsQ6o/cZ59Ttx1gJqk0NlfcMeIsBft2c5N5DqrgFf+weZyOjOusG/ToOCUbQC/LmStt6
Li0i3uqG83ktNBuiBd0QtXS+0czVqEecMgUyacejQrdsqQeyyb+fVA2Fc0yyoNkWWvLspZN+LKfg
r5ugKfWjX/uI8C1s6Go1yTKiGgixXp03Vg+om2h5hlpSr6KWCLGkeG4xaIFhRmf2K2wGyNpuBlhY
pNlJ3QjZQcqbfXtvxYyaJ10/ekt+1PdSi1UL8NNqmpN+FTA4P/iEN8bznJ5cUm7wE3vaHYN0tEU+
RP4ZpUFj22DQ8Eadb2IAfCsAGKjOEh96oh/11rr3QmqTlk7Gsh1dQpXCREUcJlmjVaPHqGbQD8Z1
dqsP7qddItHqq5nQbZH+SOcsXaNnfnNdMp68ybnzh7imnmq7xUXs5qemQMtKtMDadbVXrDshXQAE
4pWWrKQ3osBe+FIuJR5gGc7aHCud06Uur8ZhMidsSeSoeNhKtnEd70U4JQfNhZ2nN3SRy06Gl9r0
ZRDWetV7abLm3VwNTb7vHPNUx0Z3uVi54lb/CIa5X0UjDoZcCP2q0ljFp+KvDasw6JqCvgcIi0Ah
7R8mgD9j4k2X9th5m9pqEAFrVniFmJOjs53T7ZB6zX4wjX1T5tm1GXqUWLK63xlDAMBYJjQPLJDw
O5POE1fveeUKJGp6NlwCmqWSZbfMacbmhEHFuhRpZO8cd35Wj3lM/6G8iU3m61iklg3s2HYPeq3t
JB/9anInJgzLu24banXawjIjhk89Ni8b2LhBJ7yoeDznJzuI610LxYyKRD5f1gMfa7Aj9oeVgsHT
Pp25DbbzVMnjIOd4Z9FYJ3CU37zSEcexQdKs3fyX+4b6tQ6Jkm2DeZUmYXbSdE/sJw3hVI4Ru14I
Jg3/nJnysqjuPN/kIRUwwGwXnADblZK8SqZHu7idTmpNyY8TQX94nB3AaXpA4ynyEWndzVbwNEZM
eTg2qMJjmVrwCZge9A3znNs0wOsnuukYlWRiJ0F/jZVnPDLpQqTR1uZaJxkTBWsOP9wdb5NQb49l
7OpAsrM3pe4d9AkenYerQVG4vvFAarGkW1HLpNgLv0Te95m6KcKfbhyO+nIzpO+mxTfnekwuyKGn
Obcw/OseGBby6L26y6tpX0g86gSiyXrDKQGFzgLMjcqeNG4bFChp2UswyxJt4P1D/8tg6zMZ+34T
LgyIeLmZFiSEWlL30TTaxQnFUyLcUfUSs40Rwt5nLcyrsvfmjYlj7cLxvXej9lLCAWAOqLc0g/+X
SwXoe092TApIo9NWKK3rY26ma4hxwIs8Bz+NNUswfSaKwBz9yrgMSysSeCi2oSQwFpm8o2AMYvG0
k51MJVMwf7ZxjEU6EmCRI5uIjWxvRLBmrWAf5dUu7TyqMBoBBn3cPhnzZB8rjFvYdKB5+uz0qKdN
lmmMsQDmDjQy6Bxgv+ZrbA0EBxFtWH0yvJXTzLSN8sumR3xuRdrPfOG8o83AhWbtGetfKKIPE0ou
FWpRadfPPK6hci8Ml+RY7CMCN+MiIlcHwFk/3hQFPjSSRJQ6XOnEbYu8p5XCjvndcvFKAeZ6Pi6m
zGmndRTjhdPqBEpnTp/XSElaD1pjgjCif+LWFBur88mdnps7J+39YzU0xp5J+dS8Ws2vYKFJMMNk
RD0vXARUSha/1NxzktUoQ0ajrv0VuXT+1Za4U+FuleQhq63BpDOGXEIe/LjbOFlM5tOgU+A2WrSV
hwo+6gEHn0PzRJs37jRpa202X/T0fqhoNP7x2dVq/w3ymoOrqQnd793QxMDyGI/u1U5RN0oAb432
ZapPH0MuO2xUtgHmySDutWRqCb1fMH+IHPy/eKMER0eyHKAJReh5mp2LWvc6qpJLlLnWe8f5esQQ
Q5tbbpmuYGjO68vBInc71Wk+dzaulM6LyXxZ+HCRbXZHeHlOhDA+lvV4FGgPRyuiTcooQPThg2g5
QRBNhUY5piNTYpSCDUec9QJwUTczrCEq3gvkxbEg0nhkmQHoCGmHKBtCFs8XMTFK+9TmWlASYfaH
xP+s82/m7k4EdbtVpzd1YyzJB+dVgsLKYxaRgwdpqcZjGnBt7cq9kvsHYolAUYvqxsVPvcp8JHAW
Vb04iOkUCeY99ugPdB25aWXX7AgL+z4HZTOn9BAfWp57wHv0/gaWyLxp8SGp/6vOt+q9/LE6UxPf
EZ+Fw89lQOih1G3dg5+UtHz7CrPz7KYvjWUiv2zJQ1M32MvMdZOxRwoRmJfSqaqd3sKzZ/wFyloL
T7qp0bMox72eP2q+nSDGWI7MEOVkoff8ltRv8xs+aNp1BmU1Ynq81PIH8p4OlC7J3aavPUChpf4Q
88TIBW3WKO9JZSQY9JtkNy5lfeVRyWbyosHgUMc3lxv1yPlhme2brjMO58fUpmqD2DdLimNvxuKL
wRaNo3+Z4S1r7rJT4oW8dF79XjLs5GAMnNorO5AbdV+RBBDb1H4sLbvoT3FV7AD4WTuDT5zrOfq8
OBWXce9gA+m8Q19CBA2cbNpEdf4rynrUqpqBipC+xVZ63t20oHDSJa9FLcXLUh7VQGPUorrzvM0/
u89pxmEFWBHx+/Ja55ssd+o9NM/1+a4/nq8esJf4GbXUjRXlDM0wv396S2l6uFG/wqomVXTljkSk
60yaVyMn9G4stpVP7veIL/+3S+h5VS31JETTKV4urmpdXWbPqxm4+Kyfp2M7UrLOpRg36pKjLxef
ul9Se9T6sPyOAGtQb2josoYLWUbduGJsUFC1nbvvqwG5V0mXe7mh0FCQT4VINrWjZl3KcqQo6bhc
kTlFH/Hr9Ed/LnxgBORE7iYcDV21Nyf2hl0G47xSi6PXM0xOF4PWnw/9tlXUxYOgKc21Um2VbzpR
lIfZ4eyzUXSeZqFenQlaYBCbvx4pKZfWJ/UQs5YK2OjS4JqXH4rE753t1eKkYGPnV9Ebi9qKM/bp
KVjIhoWC4cl+oU1+v/jv95xf0l8ohOoV1X1jo7uHDvHvcvcfW4UgRREAKmyhWlT//fuNqE3VekTu
EzLW5T1//8fzSwms8Svds9v85DgQC/54/fO7+H7b54fPr/4v3FdkJ0RQou63TITQX0+wnpNVBLxZ
t9fVBt72vBfD9DjmJmVGKFvYgCtAHAK05pBz0pvz5zhCrVN4JbwHo2cwO1vbnPCPnfSd24bq2g+m
wl8M0d9bJ6w2M8ifdTVr9L11NpeFGaxwklH+bMKn0crFuosTgLsovkxSQi4yn3CGprGnDSrAdtsW
7aNRRFxp3AZDBFcUlEj94zzAPO8q8WIXqApJigFC7ZyCPD5pYVSTMQUgGdggmoeRWcDQNdtU48Jn
O9t2mJJNxfh0NbZxzW+hBYra4PahwJoiWGt/UYjDVDDCyw9F/6q3C1XG/kFGKNznMoZqBZHJRKE5
jfLN0NLqot/2xdgx0HbR89macXA6+5jxc8F5nBxDIu2gIJvgY1oUAVH0Grptfh2GP4fpIyVFMjbQ
/vSx1iPHCFElwRd1jPBgVkxI8wI9GFJUoy1vZBm0fFWI/Zqg+2njFioFmjndpyIBxHsb1Mzcurp9
IZ/kJzrL2l4KGNnEtZWnXnTJdJ+M/taAlFFPxUVTIjI0U/SFqfGR+OmdR2kCEeyH6NDiMOS6mbr0
PasZ61YoZcAx31bwrADLGRS7JxL90iFnxmF2GF3sN8LjBPQcrzkUSdpjqjCDQ2wgKmKWvTAX+GZt
DXEtUMU6JTbTc9t3QSbdeqyD52b0iCLUEpqDJhqLkunjQmzY0TNEZ5FZ6G/hhERlSCHWcN9jjvQj
odW8f7OftyKMHudRPvmUwRmRaEQzMADN8Djmli13Y+sfBwE+PCxHYz8E8sEdarIi0+IQkr98T8n0
wS3ptC39xJjUMI6nANpevAOGPdCrwBRFOWPts8t3VPh32kDERZB1l3kU+z+1vrnkj/yEJEFXNGD8
DCNOcI2JUmoOOU1GDLCQw61pK8w7y0yP1ixuPJiThyRo66Nw4kvRT9ONN2kIVbT0uqywnzccr1LC
hTdLe9dXmBmKtNmYw8TB2c2odHRo7J1H6khs4hsw0SW07YcC2rnCGQ9DCSzD5bTaI+kySiLuTBSv
WUDoIrX7K3cuoK33IYEYGGNPEKyNXdU79xB0CJSF3CL9HY3OH5VhfViNdW8SZvOjbIqXklPUauoT
ceFWiFeGca53+jz0V0JcQeDBPTEi/jH1omYrDMSpQVOlHq+LfG3SE10Nibyzi64BefIFWfChAFBw
4syKwBlbgvPoXFbCS+5rNL5VMJoUsLSfs5TPeeRv0zDceyXyVjt20QMFNjYA8rWY5zdowvrmpx+m
1pry/4PlVM2+OnVxA5nIpGNQ2RWK1m7p+2rgJ2zT5+dmHWeqWgzzXBhsdJ8yooCaFHsIieq/GOQi
vBsN3EicnIqsxwCZxruoc5AEN94xc8NxW1jxdeXLdmMHyVuRCK4BEBuaEA8wkRXx2lmoQi11H73E
ypWE/kvm9zFZG9BTrXQfDuKhdDT/mLYJnFoLIWplnhJBbJM2opiJ5ZBskSj8HFqv2fmcowjmyUjj
a5njQlyCMtBc56QGBL1hbzubJCL3cegSqlLA19euLn5Gtn6yJgMd7xC9zwNuIRchwkLUI62Jbl7u
9Ve+Xj8btTUQ1oQAeOrZ0fpz36dfZURjzPVqZ1+QS00WtmWW75Qp+Ew9aklTJq/glfYzqBUZOvSe
gSB1BR2pYg5TsCYjdibTyB4y2916nrcGf9Pdpg5SLAh6TZHe9xPWgcAk0ACETbppywhb8YSWMyZk
BlxJuYnG9y4Y3kYXn9k8PLUBJkGLgeXYpA9e1D9pE1fxTE82YxOeJm28yXX7o8+3bcqpJnJitFmI
6ysAPAUAlfUovoawFOtB9l8ucrEk7AVFOacHIM3hFyG8pZQ5X8tlB+V0eLcpIu9w9GgCJiYSQ5l5
hA5BOSqNHDI04yPaZdFHSZ58WsBz6frdkHTouaq6wXwY7V0uVeku9bqr1BDuxvAQ+JaRWWEZlz+n
PCAiJPphmijCrQIhUdH0Hx3sbXQSJb+LJCRRG4pTA5RHf+udSl/5ZeLAsV6VBek6dmdeI03d+CIA
ozmBBZkcyBDkcHrEF69mLXw1ras588ltAz4f0kXamX73SoPuWDAb3taDdeps276WeXhViwI7tEe6
EeofdGh8bXFGEFcQeEQ4UR6GPVPeVanccxUG5Y6PIXYiY6PH8wvYBGQncWtvelvP1yGDxgtymDA/
QQa2I9BGDTV2IxzfYfgIUEDAHJv0uQ5nFJia/ksvbgMIaCuzoAM2gg7KtGc70U8Nzrr4yZy199aL
gID64LXk3CcHpqvXk4+ycA6QcPXyysSVjpnnJsvlrTuTgZF7cbXttXEzey2yqzaQB6hLDRkS1bbr
jae2Ik2rC7kuU0C4NzXjyYFlhumqFHclkb0kk8cGZR7tnpbXjJ2FxLC+DFZdm+HoKnBpjvF4oYee
QMHX4O5mxYmWA2KGP5XdjqguVjFfGfGcmJkw9vpmaoJbdU5aHoSHokAEYtbplvRfz0+TG0Z+7Spw
nKcyqU8kKt86UdWckMh8mCRvybI+FiZBz1E76WTkUQsMYxelSZZc+FKQ6df6nzIcH7uZ/ajFVbVK
F5YW1zHIsh40Xa9iBNvr99IyjlYQX88I53TNwDIWkmRRNjGqARBMECU/UlLDtlaFkCfEkkPxt78w
LPfdj/uIIipDQMNrbgh8zRBC4tI0AL+4/SawiuAXcw6q+GbQeS+1lt97JQJCaUIscQWAlOg45MVu
yJ0UHTaK9R6YIKo3Y1t2wz2zXC7U/OpqqXGGs7ALkShyMZIlttLl9Mhk76HQm+RyiORmSFE8ET7I
2dy7CpdpyJwhWS7SdSL6tXST+WoyyjsZCXnS6C6XuXZq4pb+Yk2GA2mM2IDmqrzzesy0tSs3c0Dm
/AxNaVVXxYmSeAjwl9Gtw5xP+6FBPLtomHutEnMilTBxt1SbcsR5nnNDwvvYFt4bpyME+Azmt2UL
Vy3tRnnd18mpFuLoeVzBIxmMXGnzcdOlSNmTYeNMlnEo9Om+XILVHUNkG6HJek0NHPFAVJo0A7Bd
mjbMVol4OKD0lWfFCUTbl0N6OMhhugiiyz+L2PwZaYy1Ugf/W8DQCvutGG+GcUBR/5gzJMQSVdob
O+0O5SDCVQFsfm9wauCE6Im7oR0vw6RCzORaB5uOtZsSuswwSVshJ6xXzGFXmdUAdAlr5l4j3fGe
AqXnIEjVBMHSfRut48hEryXreGfYBLu3aRntiPO1U8NctXpkYwP3BNeOj87Oyu2cclZG8ED6SuNf
Ih6gE+6HX1FzhXJ3m3F9ZRjp762svDfsB8eT8tGv5XoIhmbruThFjWRtVdVr01M471r92dQZ3HuO
cZcF1ktpNGsKeHfStTPmfXm7GQFarcfG89eQeO4LHZbKCIrkQrDHp1BrqfgExAKV3T4dT32XdFhr
BcXk8b6zB0hyxUBLezyiT8Qskum3LY3OVSuIbsndad27oNtSokFWmk9Qs6jnZ9dZ5gW+DgIBhziJ
l7R9tOatC+jMyXJu18QQMYShL0Y2E3RJ3O8TV5uhTR+nDPm6E2U/jdzBD0lkD/MxF6xQRKpLUQFl
qH7pIWiwyvLJS066I3m3+wKxHtoMSr5JSOa99Kt0BVawhMoYb5jlgHDu4i29xavU5j+nhQV1n/z6
cDBuRMdFazQRC0QztoZIElkWdW8d5/6V0cGFDhP7tW7jjhOeSywNXDlZQ80a28ek8+5MMrJJz6XG
IIkL82csAzCajWl8n3IyCjPde+kz5OLCETDIoBZ1c8l0LZwyjuwB0YN5ckhj4peaUdKnAJSh1kNW
uHxK3M9WfOOXO6eH1t5k/bE4wT/5sCKSjPoFi2Lpz/Cmv+oF1WCN1tYO+l/mNF9nyfIF2uWB74xp
G5TINKvxU3vFk1tx/Zgy7yWZMYM7/a8uG590ksyLwNwxrH/3k3A6BB6D5dyz70WTg0waH5PYJ3JG
a4+t1e3ywprW+ZK5CGHJcvlBooWJ1r0xXgHbPBY+mKbReddnH23fEHgb5GBo/gIazYFKBQ0KedkJ
HViFXY2n1rymNYT3cEaAjwrlSSQ++wm3BV+ZsZ7S6Ya5C5UgSzu1jEk5C3uUa0TbPc+5UVwzS4HD
1gOTY5eVE2rkHIPiFLaoMKavsJuXhyg8BjqHtm0+cZb4WdE825aZsZN9UPHDCLFaeZy1fQv63zwG
l73WcxENyIWjs066Ja0Fz+o3nlY924Hot+tYC9x7fj2DVSbMUnyMYi4NvTT6ifBwxippvRZ4XSeC
h/IEP48XfTi1RdGPY7JxtJHeio7xsneoj2BT0iTFxKYuvsK5QqEdTpAzpw+ZI1Sr+vjgYyTEmtfn
exnWWIBz0gu1H12A34WL6zVjhBejNR5qvUcko925MrrxYr6lLA4opWbDp+HNu6rl+rRYLTtjRBAf
PgWOT+4i2V0GAks0zi0BXlrIDDkMbj29gHSdhYz7QihwXdoRA+9leMZbkwozZ7UJbvKIq9BI0eFI
FFBI7nN2iM8l0hQEcuFDQWtD7yaccG6ICWFdRIzwZUKFIbIQUKfO8G5UzSuAp1U2I6WKSsDJyGCf
J/ke6vI1yNDNtc2iOJy4OoN5jHrZXONWclKM88RzXOnGYhLHKDGa4BORU8y0+09Un5AqErcCRFJU
BNBjNe+6p2hCqFMPC3aa67CufxSdifAX5upWYxrP0nA/lc5WtkJs+iT58mr601oljr4D3b8xcCOE
TspY0xgmPhHiy6yVVBInZ51qRYHL4X4stKdu+PJCqt62fIJ5CK3Cdd80C1uDzVXO6BFaFc7eh57E
kUWju+MM4CBKwn2F14fm1yEs0eqXolrNRSAv86lnI0aqVbzo5VF4jgVUENlwBhGIbDO3uQ01moJV
YnJ6iG+9kAi7TnzIwK93E29hVUrOfLzn0HALGFWXvmQ4WnsYxJijXvi01aQvsaYselJIcC8dGS8X
NjTcWEMoFhAbvyrtimBB9xaZebTRhnTdkRkKHMh7Spr6q82Kr0VTYmXRTZ8X8oKZis933FTRczh4
7lqPUDRGKaNz7YcRhR6sf2u6cqJPM81urWy2DtVcmxcZ485+Nib8McaVaLSnZsJqN9p5vu59vGvP
mQ8/kakAJ2My4mQbfmo9cucKdDez+1WblY9cNK+Mcr5zAg5PcBPL9yQTXCBImPmMRNas+koHBhpw
tIglYM6J9E0QYmUUHnw0+VrEOCc85C+GfShjwMmh4TyEFKCRyF4lFhKD1IddH4S31OPwkQ7JrQPR
RkdmUTXDoz3Fj1E/3xNheRdE0yFqy+sWtXVdX1uJ/lrwEXwsBk71WWLHCgbttrFmDi8NATKOvHx2
tsvEdIaEyQ+XAW0gb4wkeNd942nWO6gOc7frSBGNQ3zyJrMEeJkkYmpPLrGqpSWu+s6TF3VE6CDi
OMzzlf1mzv2dzrdl+OYGu6AIzQd3Bp9ojsTJvdJUMFIGiMxKV07ckweVccTUJhpvF09UO3ubSNRv
s+O82VlFCUFeCZl9dY33ZnTdR55/DI3vkNskLjPhP9FGuqu0apXZ+ZfOm03BK8NIfEit4pE0oRn2
OuYTmWOI5njeNUn3mjPAvpgjTklxNWHjaYv3NK4Pde085BEtIjOlUDAezClfp3qJ7SE+1Y14cWTz
MDjZNhxpFReuf+eOM5Xlvv5K3OTOC54Hs7vRGyz2bUy2YfpZAgF+rR0ccjhnkYw4KxFgHa57NKpW
45VrXVYvWnRbztFr0ja/suDaaGqkTGUJ9wRFeoGdrejCGx+qTYXE2OmtL0tmDSnfS7FKN677Xi9W
9NCoIjHSDjFOOdHRb18Ms9mHwY96DOANtRPSSqaCjkCBFt3P0e7/BH3/iqDPMG0dKd1/z4h/at/D
v/3bL/Vaizzuryf8JeZDK/d3YQnXdQUaPN0wfxPzSfPvwha6Z0lBuL0wnX+I+Uz970Lqtu3aAlW0
J015FvMtOj8hDGGhEHRcqVv/G0C8brmoE38X8+HDQGQoDFPYBtpF2+DD/i7mK6oiCgskQle2pDGe
qrajs3Qqf1uEJcpJr18UJN+Lf25gpjuSwh1+AU2C8rdw5lsE2tAAkPPsiHnklzt4z31hDduuMC/J
pY92+aTdho4c9nXnXta1RmfPNwllkfMXV73oNp8w2csJdz05M/G2qDVm5aTY0rYOnJVR69MudoLr
bB664xDGr6E2/wgl0IHUH5b6HpcLEuN3etZV2wyKP45a2ezSyk7WsJBxrMPVhQG0fFTEcHlxoxZp
v7nzg1o0M1LgTpR6AYL56KHCpQv+/YRo6eJ+74rfXkY967e9pLZSdwrb3UUNg+QupmK2UZEjMqns
/oda9Lsh3ZrgOK2lQ6ruUjcqpEQlzvyz+8wBWOWFeuQ7pUYt/hlvcg6sOb/G+d/kKt5Grf9/i//z
f1evpjZRSxjrrMMU1eOhHZAmCBe5glrql1W1dH6gWVCg51W1FFglHVi1eH7K+WXUU9QqaRrhSkTE
gvyzjaVlz/P3I7+94ve96ukWTRSkZMv7Q0zSz1X4/Wb/eE/n/6f+yx//Sq2Gy0Gh6WaPYOs/P0/J
7I8yx7IeQj5e5WXvM41Y5AS5uo1UKIpy/KnFdNEXLNfAFLLxTt31vSGccsYEy9Zqk+/XUIvfGy0P
n1d/ezhRKYzdYjT8XlRb/fFyavW/f1j9C3K/+A2pxWDJrAy9CLkS6QvVBWmzWByXN6cerlQoj0cX
YF235B5+rxdLI1ptpDZXq1RU4+Nwr+5Vd5xfib4TrQ+1ni4vr5bOz8yVDOv8HFfrmACDmb6oQ+3G
KDV8kTLHpGidFzs/r3HvoH5Tj485oObSonwyaEEAAyghxB3h53rQ8L4n5l2Givog86w5+i7iqTxq
Lp0JxqfTAnqa8baUQLlJPF4a1d+LcoGBWuxN4uEWuuf3oro3bJ2TGQfhTq2pG/VEtd159beXVHeq
h9WG5+ep+3wdEW8Rk31RBehowPAVH/0EoxLr2InBnXEUOdUJ23KiCz9t35TcRN0YzUjJ/zdFicxo
hRRF3TKPWaSIi8jJdBAR5/hiYNJdz2b1qFItGfnQIFDKNjwNddZg5FrCuNzlc6ul8426L7exbRTw
qOH/sj++Uz+zikKrVhsvZlxBrncQGoZ1ZewC6PJHP+AmRU6+jWb5GGXjAGsiaJgl9f6jZ1t3DQn0
q7JuqRdENT7ooYrWajWrK/BxfAq97+LVNCbzMcZvhCXblYyY+rhbnTVVTl15u8Drtu2SpSq7Z8vo
3w23o0rWBNUpyrvy5DXEWJFxyxVCGMCH5Pzgg0Kyy07slcaLiNjmaGlOc1RLjVtD4VkA6It20Y2w
zVo2PR+lcVFSm6Z0GQufVTdqKYIzbRAR9h08qWRDKgnzLDNSS/WEeM3IzGulb1I3yZJL5eQSYFw6
0VixqYtqwU0lWm0Hex3gO2JgSKtZI1d20OCjppSb192t7vXD94FoLN/c+fBTS+q+KgWf6PQoOBlE
nph/pjt3+RWUE5JCq/aoS5/X1VKFwoZ/5tXT3gXjSTLRCF7eWb5hA2NQnoOCpiXEeujy0FjRj00G
vV/lptOCbfQ76HYCuGbnDhotm9lEeqsWW+DoXYPwf54B7NZQjGq3ughKYdNM4QcY5lhgCul+31Td
gc4uF+Qudo//j70zW1Jc67bzq/gFdEJ940uQQPRNQnY3isyqLPV9r6f3J/K3c5/yfxz2vWPvIIAC
Ughpaa05x/hGU9XmtlYmdKBo/hZ5M7OPB4BetuHDgbQDZD+cyDAkyEEOXWm81JS1ntANIBuon4Z3
M1iz9keLHpKQ8Jy4wp88gHRgM6EXMRq1y/h3SPrFOezWhf/apnyWXaFmbl+dX0pxxOvHvFwOELQ7
3SAvHaMLHdxEmo8On1hgCAHT0RfPUCdK9XfrfXTp/NGoKZCkSpmTUIp87gO7EmgrfKTKvkWslGzN
YYfuKPFX1FAiiFf5K5W1dPqSZSei9VgEON1Wmg/AaklnP6byHxMT0a169a6rrqptFGXX+S/GF4W8
UbvTK81bp5LcirwE/TmgfZ3AO3BMyozjTgXROLezNoXompVdNw7NMjVYT9NimhUGyrpmd4IOqBlw
gDAn4YHlPiI0gQIOHoU/4JhR3GcLrIXIV1mE84lecUKelWYrGqhCux/Na5as+/YlxdPZ+uei+a13
a6jFOwO3J1Stbo3+EsIbxe8s2QSCtjRNF51mQ+5wfDWgm6pLTzz63VY33RqYg+kqH70/gdFdi+22
iDdyvE/rTVcuc/EYQE7Chcn+VW6h8oxSMz2P/hrvSm3hEls0f0BBiq/VsylsB9FV/kQ6wus1hskD
Pm8hcT3N0XHFe+Rnsv5cds/RbrCc/uRTh743h9BWTAeJSQx3DcjbnAW3GVjmBZs0Qtr/RWEF14Wf
H0xcDKGbeyt92pvyZzQxj2SYhP0DP8a65AK0JWgt62DaVgaEi10UEofGeaEshiRCQfon95/V+uBz
HO3IWGd/IywV/XXEd9MXwh+0GoZGOZsI2rnFtaXj5iszFUDt1lOx0/5wzqra7wDLKfxY2TabrfQn
ry5ZvCmw0YjzDmM/CSjPvYZSgC0bLo0vICopVFsqHnC0QLW9w97HTRnSxafp3SyR0aIyzaJD2Dro
h3p1aZg7sYGMZ4v74qoJjqTeiOiZRFclj5gVq+tVtBJWRr5LJgclfNXsDaglOFwLHc3PQt1PMFMc
UMr3gDK3OzeEtEsjb/oAaXYH1mk1Rqthzdf0dR+unNs2G9zsOoDHr+hdF9jUYdEjbKVhLV/7dG/o
K/EmC7YqvInZITRO4as2UP5Y691W0pmBL9M3S9nWnAr+OpXORRUtRBbTUD4myGqctVW0EcMHm5Zo
AuTZFFzhxff9DrRbBwiQMgk5w/QBxyWwaGTZIBCj6rOBz0xrNJJuLcDVxMaZklozrVH/TYXGusMC
0xzlCF4O+BtdmdxaeKgOPaeAjfgWo7igQTiC7qLMvGZZlL9S80VX0UKQ0W2xtPmUGlpZgLvIZp8f
OZgN6B/KDlSbOwOXCUBh3GwXM4cN7Bi4usGguWSHArHATtfcWTiBYSt2mIGV17J1DfQEbnuVf3sK
aAKXTaPbWRBqTmubYAu2yavXZrqXlQXcHzg9wE5ISVdh5lm7ZAfyzBNRrT1lOIfxMjIUS/2+6/cY
c4LPNjxiRm3bjfCR8HOVAMRGMorCYwcuTF5AEgvv2Ut6IKT0pN4Ep5muQbhC5S2X74pyIqOrpf6r
Z8zhnDlqqESQdJCGvaAeKm/ngw0p7iOiUdOhMmMllw4mZLxML1R2JdWl/YO/fEzc5my90CqxfuXP
GNlUd3BVp3qiV1yQ73uZdlDlJloyLxbUpnEtZnYf4/xAp48yANKOqGyRRYf0QDrLrROudWgYkWzZ
8ewNWpScfftCuGkC0SM3dUIIeulZlNYflrhvKi4MNIdpC/MjL3m5FiFCw6oFw+/p1ga3cdqaJqhP
ZGvRtk0cQ19n7ZMfURh961Qm5vWEuOElxSXWNQfZP8GDXoo8EFdIBUVEE+YV/2dSEqKIMcntGFnC
LeKNsPzoCbWimxuv2UMxl0JzAScmHJBsgHOiyor5Ba32Ajtu99v8YCtPwWuo7vj0eMeCJlAWCsBN
fRHc9CWwtiuOAQkAU0O0zQJHb8Y621ZKB3BO8wmFKl8H1Tpu7Rtm2pnVIi8FUDEGAXL2L8JioOSM
tn6OnWqjXlDYTavIznbjGdqV8u65IPJybQkIh+I2jVjAjHPX69m/Ud4Wn4xjHzlsOUFuRN28gJT0
PJfan39Xz+ZvsicP/uGremkF+HxgCGmQV96S8COBI5YHgiMs8V5da9DUnpuC5goXwVJa4Ai5/lp8
FU77i8Aae0NdVz4rx8yVzyODAhOAO8QkzpjsJXoBAAWUq3rRrp23pMOTqpgqHO+mFzPnKEgOvJSO
Q91t9AbaGUQ97+wZTiffof6Y0bqB8uYhL6NZSv9wGdhUM5EUw1jzewda4oJ0k6ABz1avi1NIvRUr
1NqvryyXyOPxpqWPoNIJ4fV2S4rTRA3Qs+qy47RVqOdL9idJQoCDMD218kp62ait3b979CT3o+O7
QFHro/BLfEbB19GN+SAd10Fje9Hc9CLe/W18sKhZZ2gQl150xKqW33P0CrB5wov5Bg+If5NeoLVB
rZs+EQP5DjpAWm5BvkE44mM6Ydq25Dk8gXZ4qUkIaxagQvBXz54A1ssL8S7dSGbpnuRnNFl2turO
2h7hRXeOwfsgap0Wq9Zaquy0JebqfX3sztXGW7/jvpn20748KitETr4LB2hvBc6B05t4qZgi8J6I
k+oGjo/69YpA+8WYPfEKeu4LVjp7bRW8NRuNvt7H6Jhbb/tefwz79DigKFqQeGVne3mb7WnqUVRn
PxJ06yS2tSCBaxEdvCXNIjuz80OyskDnRedmo5vL4hYfi5vwGl4Hu/2IbtYiuhkL8U/53DvFBtw5
8K1F8+a/gH/SbOum0CyjBUtAHkcPIEFbWnHVeGEk49BhD8OJI9WOCaKPg20ew/vzdK32JsrsTXwU
XM0Gc3jDMG97y2xtnbNluDLeYNIIjR0c9Go5vREwtRxAXzJCgUQlIOhNUFzq8Vxc3lK+1dpfMynZ
JDsOh+fo1uz7P/ERzsy+/ICRl1P5ehX/vKbH8Apn7U/wlv1OXZE9wRij7VBBHSAUAFBh/HxqD5m8
XLXv4j1ErbikPcZhxUkVLm7iVwZ3fQmiYrzDGh8WN+uzfacxSS9qV15S1/xQ79XbeGQgnKXCH9Vb
9Au/7xFxDUTgXbyT7/qyO5cX9R474pKdupYP3C4ne+ZIfRYz/AzD2jIjaG+h7Q2XPJVt8DofdK7w
MtAYLZHzziNc+Q7usT3QmODJYZFeJDc7cUncll8cq/kdGsRm2kWr+j6B4mIse8lx8h+4OsVfj+O+
eYlO2FP5f+Assoddyu8V2Q20U32reEtCpwoYDxlqskX4BcIKbiKxZlzdANtIuzmIjl1Dm4oLFrsJ
+RrXjM/pM3oSvOWcEA+TrVtJyD3GNUTEBpnnXfgUD4zL5GWvhg0iCc6WM1A6d9gM/CDjcfhdvcEQ
BIGx4njPbj1T8l8+UL1l/iycsIKsfBdmawvnpwYI+Nwrr/Fa3PibcDM4XIu7cjXBVBcO2EXz0DGu
6dfI1K62A+t3PC5LHx0Cl0zMkC+msSAUJbiMV3FtnKZ9O17iQ7VjSqGRDA509w2MIaxO7/wVXnp2
9bBM4wW8uZ6p8jYCNzu9DI8B8DFKoMhiUEG9W9/zL5+4MGDAC+0TCBj/N+D0GD+4DH72EI2X6jMs
QHvYSCzVPpoTfKfPNCHRe9lfLThpH9yr3oJXbd+d9GHe6mnvk1h67ZD9VnBKF92T8SLeq1NcgEZZ
p5d5fvAufZbvbGJU2CG9t69u3E8vXBC7zxnVAXlyRtfOAxtThP4Aw8EeHQEoyWLcjs5n5zLDY615
VY6m7S9g2i6Dpe9UJ8ZSLpPvs9N4XNf3BH3QIjn1B/Zr7IpLkC076KfSSd6CkwDrxmn+Lm6ASOl7
yzE3nPggZaFXOKWdufT6bX1tncS1eMzdprG1m/9SrQp7pF61CBjGnn33M4Afra1Rw3jucNH3NO64
4EUnths0tMQgKS6HFauxl5Irzqfxe3pr+qX2W3rTTibXbog5R5h4O33T7AJU6Fc5cnrDAQLCJU0+
Mx2kDsNBex9cheEZwdKysoUd4nBwbcxQ+eT1GU3SlTlF/2XO397fdrt8DTz8q2OccLFQLcul5Ear
6Cm8xBdtl6366wrBvPQicwjEC1g+8h3MTH3hnPWeqS3yA6pfSmhnoSM+jx/jR3GubvE1PTb7jFHQ
+GWdgpvxJJ3QTZEys4WsdDQvogOd8u0TlN0VSRKnM0xR/kMgEPQL2CL6s/yREC7nIMDsExehM/Qg
4RW7kQIbjCnUEmjuqxkcuNKIz6iszGbFvHirb2MHMR/l3Q3rhQvqsiPTTI5a+U63NFkxTuf9Zrj5
W7AGE6QR6JbOZHyJc1vPv8T6yK84C5huzQ1xr7+d8cCwHm/51XphIz79NRP8KOpW35FJHRMrXTYU
1kasjx5lN0zOHFsPQ8x88/1cTQCgSU7Lo9Rkzg2Fxz1pLlE97j1uRlNqV3kfXViFUMZ9WNkeN49K
1M/Dxz1/xOgu9yjQHlWox/aYYrJtAxqcvSE9xf00bAIi1kqvLzYKjBipgZAt9cwFu3BXC+/AkhAk
dwjWOqfsEPaOGJdxZbKP2PJQ6F3JmL3Son+Sqcmvq8RnATzfsHTRRWL2/FL/V/jU415dKxWcdiJp
ZitkHc1V/UfwFAUgpBCPuzHiAq4CPcMl8Z+bLACkE5pUMM27b1bprFikQpJl13yas2czhQXvFNFP
GpUSLjm1wYcnTZqfGvqg2wazmLgZ40+pAfM1YVKLZjl0AaFhlQ/DPClPl0OcHMZCZxo0bzFVLToC
YkSqpxaH1qLxEPQNU36UFYUBtxRO1GhdSBcJAyfbpPjEWmj5y9AZRE/EI23k2frZGHN75HG3HXRK
GiH09/TRrXvUeB9Owcc949Gs68sSrJufYpD5Tw5wqAD/soE//qEQ2tCtAh85/0h2eiv1UAFLrdp2
883j4eNGLChcdT0rsB/DayEIJTb62QCre96ladNu9ajLftdq5Qnn/Ld/vg90wcViTyqHoWCnnCvD
4/+6p7WEdD2ee9z89fDxusfbYgHCDwWk8V0ycwrd9Vcs1l/iYOJ7MRgAYtgWgsh1BhHNTmoQ0VrV
MWkKvtdAkRIvr1htS0kZoG8ja/M2fQtYQ24VRqI5v66YuzYI48vve7Fp7aYMw1s0DedcxJb4DT1M
y9bodhJcLUTqEgJpiIyTXBBkR1WdGqn+bMhmu/l+9PgHSzQNO/Sp2f/jycf7vh8/7nYDLnmj2CHG
oNzKgA/rKt82/mzQrDUtoDf2uP94+nGTzVbBh1/w5+HPv5a4eQGPJevHy36e//4U5UFs+Pknvc8u
Zms0AD4N9MhiSGDSKGqH0KILCnx2jKkyoGgbVJ3dSzKZl3NsCyoEToQtb3miVevcUjc///a45xe8
Cl0I3+HxBgUfieg8/ulxU8oCPxoR2XPUdQfnbP7Ux5uoXkPBkB5txPnvDUbCK78/6ufZ78ePNzze
+vjQyIi5DD/u/nze9ysfT/68/ec93x//98sHzc+Q2XRPf73l8Qd7g0yIHm7m8udjfl7395b94/G/
3bKfP11qxOrJWLq+3/L4yH9s/T++3ffdxzu9n338j7/0fffxgu8vaLWsM/WEqu3PNv+X++Txl406
/J8/3j/+8s/3/OvLPD72f9uCnz8xvU+NeqdN9/awdP6YLh8Wzb+e++vhv3sJPQDqWn99jPRoWv28
/HHv5zWPj/12kP685uef/91zf/+Zx0f89bHfrzEU4hzot63auftpPnqxfjTm67KOts3c12zn6+3j
X/96aDw6nIzP2fcLzUdX9fHy77uP1+fUmmQT4ey/+4jHKx43Px/z/Vd+tua/fN9fG/ZffszjdT9/
6fF5P88Ncxfs/2uP/m+0R7IEdvH/pD06hL+C0P/I/qk/+teb/qU/MuX/UCXZMiSVTimGNQUl0b9g
Ypb4H6poSpamWpouaiCxfvRH5n9IpoU0SbcUXVQ06Qcmpkr/Qf6nqBgmMFdLN43/J/2RNP+Rf8qP
ZFORFEVVDB0LpKqKf8uPykEYIPbWWEw86YnY2/xAVry2zRWN2an1OUgDHs82D8h/gpGby+F0wg4b
7MhOhqvPI1Cg5jZN4BskFR38IH0t8wnA2PxIG1gpC1KAPr7wf6kpxQe5psUiqPsgq8hBlArcLpkX
buVed9oRMpEf61ityplznbbKYtRSyVXKrER92YHKj/WdoXfXuqqZp1aZcie9W1mQNl5vMfwPIFDS
E/v6XDfCcM0MPVzp+sxTYeqBiahNIX5Gg6sFcn1S5UY/euI6lX3/Imkt9IQRdG+o1Q1xgH3wodMF
TYeuXylohmwM09lTGUfBYkRYgrEv42obeCRQGIp6mcQ2XNLBP3eeLDylkfahaLV4GTqV9ThSd0Mv
f+no6Z8gKfbrKUpaO0q56Jby+O6LIhaGFo2zEVEGU1O9WqkyUnqZPkuS1Dp4fLF7Sn2KqaVpgXyn
LkeSerrxOmFy+fm42iqKcTRH4EWSN3cB8EHtTbU7YUJaVlkzbqRGIACjHVaF6mdfo9Qa+7avLUSj
hMfIcr7uuthg2ReJp1z2dLuvAlzuqKYdP6y7vd7oT7oYeGtZBQoB5DY7ZTCEYiPVwcaOtDjI7Ohr
8kgDBUC81pmrnJcfIwM4tF+dQ/lPNkkCta+I4BtMW/WSb7cRTV8/6/j7doHmX8xejA+p0V3hmBhX
rYfNrMvNUcVJ6whKYtoCMPCLRZpCp0XRIWiE92ScIqdprHLnjWhAEkIz0obZZ4cIKRCLa19arKuN
vFlg+jV3Q2xoCM0NgoaQOLimLDkmAdYAIETpXFvgNfoOtrORMdEdFY7tot/+Y4A4f1P6/lvWpuSz
Zs2M4/tL7yebKueZyZAgmrKGIvEvvR8ggB5bGxyIXjcEp+OCbWOq3SvNAA+6DQ+12AYbTQmfmgDD
HxKYNyRiVH9UAlckP/W+x/Zfw3/3v/J/sz0yusa/hwDOe3iHqgZUQ7cYCf6zAlEIMVgLbe7vLPQg
myROo5WGiGeZFP21jVN1I3aY9GuwA3i39fdUEoWLV2i7qpPgxirVSx6VVKYxzzRJap7LxJqWIWuf
916l3QQeIFVhAhv8boSgRv7N+lVYuBlUwRqxKMGxljSTNjYQzHUWmeCKa0KnGqoUHdGEAJyonybw
HXJrXDUtb/T1orN9C4SbL8/c2UJrF6pBgAN2lgkTIplibeqiyDI2ZdeZdgZ9IFH1XdApFC4kJNER
SaBHVdw0ipd+Ct2k2QSfG2vsEocKstnNb5v9iCUYbKth4vvrGgrqkkKQp36IBclHqwkYVi4gy7RF
0BzSijSUUXjvLX+8mjATtUp8Bv2j7nO0G7osqOep8taBR9SfFvWzm5gQ+6iQbyJGTMABajSIG8nv
rwOsJVoNmMT9KFE3akCFTSCpq+v/pJ7SrMuovUuVzskdYtAvFXRTtRUQfATOsTXEfOf7Efg5AOJK
+pamBNmGfaY5amI1JJNIEOppV+XZpNMOal8MfcA21sQxKbVzD9NKNjgN6V8XDU2DJoDvCrtknNKd
WmcCVROMfFWsdBckpU4tZxs2KXeDMSeoKiZONEJ7o5X9sB+mVnZwWeAVbullRsbMIet+G1ZP+FpE
+bMJWFxIvkqwDS1cUTD2gRbhiKoS1zTqehfEJqZhLd5IGgdI21RvaHHFtQDAcJH4ur4Gt0FcVwMk
Au9JbxctHxrN50ilgQgXK97ujUCLQwLK6FI3nUoVqRmtfFeqVkrfG+jwSCM2wZGPC4kSuRqo6k6e
xhvf6TQZ3pOqdxaworA71JJ+TKbStB+GyERFwN6i6MJ5L7pN0IQwgtVwBUI3XEtYz8sR3DxnB45m
z1gZFdYRTGdLObeo5omim5uKtdc84xJgpF9FxCEszCRlae9Z5t7XwlMlWQLV5jtFEXWDIScCCel9
aBZaXN/yl1UhoWoDpAZx/kloqVUngUEkMgyANoU+QPh4oMOezCy0EtbQFXamVPTnWjQdg1o6eVHf
8GgPV9MgxVXgCuDVwngYAdxCTsk2AjYSGmfakzJI6mlqV4U0KZtakX9RcCCVauJ7AtK6KarxnGsw
yAUlW1eCGjpllOd7mB2FNGBoKYdzooI6AGR4LKJKsD0Zs6yXhc+ylLHK1Qkd5VLMCj8aB8cISK6q
xw5bSkVixuw/DeqUVM8uJFac5uNoFtmyMfG0plkcLGuuUuVQaU+Ubiq3FGphmScX5iSkJKL4xqNV
+s44IhIx6/zud+OnWpCcqILHj/DKLJpSDNdhNV6HMAvXpZq8W6ynOdYYeTCvvAci5pouEOh3adVz
l1n3usW3hekxXQ+gU+1+3g95pe3ESBjsGPx6lEzyWvNuBrIbC1CCJp0bUbCYAg2UeVu/WQxKY9qW
3jiRLrttL5KGGlD5ChKB6EqA70WYqEflF6WtnDlDCiWmX6ma9KcPU47FmiZlHfwGa6BD9eBkzDyi
aPXKlTJsiUrXh+s2RJw7j3FApjkZVCYZtaHsi6FrdiPchWTADZtKWrlV++o97/vIFVIUdrhfK7F5
L1K8eZWJ2GIqaUZHHRnPYyQsrdnlG81nrqxSbJfpuxd95C+8Pltp2JY9qJOtWBuLadCOwHZIbpzP
yFTBaT4G+dEwqm1RM6GqalBVXdUe8ykvLh29YF+dqn0xFuRTNmMJRdOnEFs2X6lsQjRt25WEHdj1
5OKIc9Y8W6JvnU1zrJYFJlrac3PXFG7oSAgs24b7KUUWgEMmHAnoMT0lvuqjsFOLsd4lPlNY9PaE
kxQIm9I0AKRHQ5Np881LFPSXRbpSkgmKB4kroCdtIyJbKfMz+eCNEWXxKRBs5C/BLjYjYnkmcZfF
vbYaW+NP33P+BU0MBtcMxV2XKV86o7EbA39wVAl2h275xgp30WQzK6HB5GlIiH0yZZTW/x1bcXYp
8axSGsjfRE+NtpXSXnIjbnYZg8mxSjR5F7aTQGxSI+1ZPWwSdSBfQiS1sW4sB5RnsQJOCazkGIth
tIHfuFDSBD2NTIQ5rm/cmaq60pXkQ5jaEUqvQm9nMvyz4VuHMRSZkCV6vQcLC2do0XAxomMB1jqA
cIJSENNA2cLznhRSarJ0JLVLKo4YscsDBgx1Wfv9R9uosl02nIRd08io7tRxF5rNXmdMW5ldjxiL
PQY8fYT/hoDbBkQyB0wO4qJUDL6bwMmoCqW2obyTzBgAhQ770O2FqL8IeWjYj0d9LNRL1XiUctvM
brjEPiVy4GoT+qZSw+WfzY6JFOYsxxjFs46xHO/6Jmpl7+LT76eDr5gmRJMCRviIXWjVDOIJ60e/
mCIZmyu4gISir9ONPkq9kWVJN5fEMl+9j9V74Vmo8uYBNpyHWiqZhaNPGkobTiXkreOrkk7BXjY9
ME6FhDFDxgIc1QQPlS2X+CoYMYZem8b8ihOu27EsSLfZM9xazJoSprTMW6rfEvkmpmlIx0KRbmwO
mbhx+DX4YnPudESFMQgc6tFEQfnlvS4kfR2qtE/UgTi+vqwnu5t/dlBYCH764TnuW3rUCKnCHgaQ
Zh0b+Hz5WJ4AavwJRQWqH5l8IseqKojVZQgCxK+YyIdJooeZ7LTYROoTAHjnJOMktNlQklfnnTvi
70+MTLhy6VL1UTqC1TqLDLsuzAqSbQcBL2eQGGSop29GUla7MtQvU1Bm1wL4EODcltBQzCLMO6Fu
aNZwDUV0m1LEYKEAHSW5VZdRJgOttXzlDjzQsQjbDrG4nNOhqhadHoWrAJv87nHTZuLvPIICD3CS
BVjlj7uABKy4gyLWWhpXfwOszNRt2qaslgBrPMZhvok7lAPpCHWGyE7X8v33ArIKjQnB5CoMCZWM
W67LeMzxaE5Ta4fMBm0xg3s8VorqeEE6uMFEEmZkyr6Ld+WUVAHSsZ5uoVHElJYLEgjTUW9cWMxf
nkc/Vei6npfGiPvwr21Co5kWg0yzOmwLwsk5KlPfH89dH+xjUTtZRVmcg9KH2TRoxUrWhs+AFdIy
aqocq44o4w9n5g2ToVgVRvkis7pbklBbL5hdz1JpIPhdpqsfbBmb1xBp7TOnt1s9pmXRjUgVkjHA
Zt9vH4CHxqyJM2yLElRuvMmtXmcZCmEC0BjXLQXcRKZMtpEVpEAG2M19YootIf30RKs+Rhyjhs4I
Zm5GMS4dJWZqXnf6VUEi6ZgCukzB+jW0srhVq/BLDfNPlrjqbqhLw5XkWQVlkvlblDQlqyhBBdbr
KytQ4vd+ipbJSLSdL4sGFzlOZZ7X11Uz5iR8tRI9JYGyP4BGx5c3ClE9+66VP6WRWY6vot6E2O20
Be3lMEP7mBHWYBuhV9pdoJpAIZhbaWYQognVZ1qEnDhlYF481UAS0lspOlygS9o7KO3+2GfSVaEQ
IUhopXGU+isxp3us5YQA55gXvEzEpVoZymkY3mV4Qcolb9DOgkSa1vkgE/vHVCMVXEnAxzxKKYr8
iukH1wpl+8uQBvGYdD58E6vU7QypgCK30wa+K5cM3X8rU7N6ihv5qUEr17boiWkbGnuFneWwwJdt
GTwYPwxKQMOPpHWtqn/4VVBbFDF4hlwJbB8B2CT1q7zNFJoOtOy0IAVQHj17IS10mTylJbA2zgIL
J5YqMQBYafnpxbUCA5Pmaa0aO7y547FxuywzD0mP+DwPLIWAJKHe49A75K0X79iwDw9Y9EXz5HTd
ToiDwOqJB5E59youmVv76rnJY5L+6lnUX3J6K2moPjPLfSKcuzPkaoM//cgcIN6bWk87vD6NkhKs
6J+OZ5FCDiTTZEtWFsxdUiaWHJus/5ODRpdo12sWHgNr2Gmlqh1IfKi/Z3OZ7JFJEvmHxDPElaaz
chAqigcNc3cHTwIokLG29mKMziEypd3jZiK4Q1Xjk4el2KkieXJaeD2mkYuunrGoxRPxO5Y5k/qO
CaPM3GrQAuHaZ22+66u6W9dz2S0Ejc/8wkqYK1C8gVq1ZEEhbYR87HZVDv7MM2NUBIMe7MIhCneP
e6WU2l4XJltLbYgNygsBrX9e7pmhma4iSaeQ8LEr9cnspLUpKzQGArJPcxzZPAcKpP1QvCg+c67E
50EMyB9vWTyS+LMyfLk4lXHv7T2ZYKBFJw3MRYUg2THVJ6/W5GJXmRG6InHyaBVLiI7lpjaZoke/
Jj2ihSZk6ZUCqITKH+CA3MzJUf0yLFNjpWbemweJaN8E85mV6cSFz/aBVmMZASgKi38lC7c+zl6Y
6bbrMB4BUKTlJueQJPwnx61bhOOJaBOAMgm6T6xk6S6m9uArQ3zFP4E0WIlJliNFE/wFcp9ATk/9
XPQSBly9c2pTm+k+TDQ/vPkDPLWsYVuEUAxujNLTfsz93/uemJonsTRwjJfoNAUp0zfBqBHAaTTy
mst4dMlHKJSy0u1EPBuqXDE2kn5KWbckuwYaQKhpHTWzLl8LIcyV1vSeOlbsK7InIjcJ4CWMOC5p
oJqbx5eO0GDmMKuITpYPillJh8exAihyw2r40jMXPhcwzVGMUoQsZD3eTZQybNVDLawjIWSejJDC
606Ex2Pw6M+svhb+FNdbKSKFNOzNkfmyEdkUA5kG1+IhKO+TUYGbpxpwqAT96hnM0kpNQg0riCup
tNR9eWiar2gKSH7vGZaMGQsBzZ4Lb5VGa4D8E1kxJFLkmoeO1tq0muUfOkKIqBLOia7koWHi9pZD
O6AlMdGcFT5fac5EWVg5v1Rt1reMCYVbDXGDOmo6kgrULAMMpQeYyN5SpZ19FGryCZNM6Q+KiFBI
rMmUyaaeDNMwhFnYede0pRgZq2rlJgzoXG3FATm/9JWlM5SsT+b4A5ZJSScJa69VkIZY6S6BtEjZ
FThcT9TZ7nGj5nKznvr+SetkY9f16Ey7dABiNE9ATKHagvRM4X0O0lZBcEESnbTJZYKv6kxMbNQH
jBcylRg419PUfxVWdh2MctdngoJSOf/wFYK7QmrjjswVamU1Ju4W360peizUTjE3gkbtR4yQindT
RwqcopUuEtAW9jahF+W9KsQD+gDrnqUHWUd8pEkRltxMkg6aEK7EQTBcLhkkrY6MoGVcm+cJDCDz
XfPSGqhiLGOK99Ys1DNDZVdWxakKtHw3lPWrUkic3xZqrxAWnTf46kZDRK3i+fdSwHLzQjKvU9aN
bframBR06prFrZDmrqlCWfSJoFjXs/OSpvIHaumvPDDJq6tfhAEfCykreGLCA7yicjWaTHfSBAZW
FEF5mnK8xmPSBu6Uw2WoLYcfWVgqMM4LQVT2udBdmiwID/SHXwPEK8w8rQ9tXuLNKR/zVHrIOo19
nNJRiEgV82yPq/yWcAutp6YQsVZXS5l6k8dBC4oRIAHl7JZWzYqBBuAqwzjKwMbfqSHxooYml2vW
cfIK1iYrwERwWmbKdyIuMBWgzddzRbxheEXcX2REVwPTdh6/P1M3kO7CBI1cLV5IJMzIOpxYCiUd
iiUU1mOkPI8pk7AxTY4dVdC9ZZis7n15PyW0FzBgq06R1MphzMyZMwTZx8owPxQs8qtYo2Yi1QXK
e3EJuSMgN8zpoYos2I9wucjFOtcZJ7qAZ8CrkD+n+vinl/XyAP9kUbdmvpKodK47X/DJn+i1bTpk
jmqmkUstacYqMRCS88FQqZik4mbozGBFUSPokIF6FCqLULnpPcuZoTDwRgkBorvWQApsyiBcAkxs
I7qkCl6rFkeVG45sHATXVrS6be0hy5J8qpjMdMKto0iiv4Hr8WoCPTpWqn7FMorMSPSftUDT+Gmt
/0HZee5WjmRd9oWGAMmgi7/XW+nKpNMfQunobQTt08/iLQymW/lNJQYNCKrsKonJS0acOGfvtUHy
G3T3QOsik1bhzyztN5yH2bPMgozlpAnX0kX4Hpa0uVY023FjQfnb07LgkEFn+LdfWs3FyCPjpWO4
41UT0alLM6ULm6+MPZ7rMQMX1Oc9AmaQ8QtElmS+9FR89mK64RF3aSVaSivHq36KFkj9ZCMSE5wu
SsPwTy4I4Y0V1wc5m5wG/NIEExESIVNZNyg2MRF5AeV/4uzzEVm179G28Rz6O/Tfu23RxGrT1QMO
IO8tI1zgpCrWncH2y6d+aHZR7Z6ovBxSv9N+a/YFALPl6lPLKbdYM5EKv8e6H96kdl8rVo65ZBCV
hlcx9eUTeY0brEzgQbJGcsy06m+BPUDMl+WwLXML8FMfUUzZr7q2JGlmOjmPHYrdcJi9E8/p15F2
VrJg4ZbOveC59p0G8bdOnpXHQVvOjEY0x1ygUzEs2RDsgMSxkgHMWoU1C2g7ILes1Ly+dyQ6wRru
p1RbQToPMN+H9jAw/4qiL2mivINvoiUJHJwcwVzjs/JlcugdEQLGpPBj+aLH5cUvZWSRBdGIiGMM
TEpPdPGLmpxqPcDJ2rpWXZ/95Qu4rWtuRnp/L1pie3zyK2XsZO5HZ5tHR1sB1tmAELRdZKmU6w6a
c1on26UnUK2Y8mZHl380pF1c5PKl9AA9VpW/0m1MwJcckIU2ctfFLNVaW0+ZlWG3Er8DQ4tDuZDp
8VLSzXAWPp+P8UrbEO9U5J9pk97CwUGfldXNRdlEbk91hCDOezONqNnDW0Sf3ozhkxqSL+z/3ysg
UC8ZKxfzkoYoHirKQzY7aK/jMX/1IKcYmqwH6FtL+0ja+5q56aoGfET10pN0OusfUJ6zFVWRBc/Q
izZOW4wEc4Izk8g+CZ7GZqAtxT7uFVunnZpNOlbF62wWp8YOiqM20KFqYneeppARa1ZX7idKoEPv
q3o79H24nXMzvKZdS3/GTk78ZHxZMphfVUDRn0rGBvBLDwOwjZtOi7e2HnZxYNqgbH4qqB7YRn3z
NqfNRQ5JvmvspNhllYAsPNAFE7P+5LklYOi2ptlhDeJs2dUnM+BxlgK5nOpCzA/j/BXwhNoK96uo
CFsz04Ho8RA2szXgES0mChTZF/uCYeDJVPU6pa8p8K15lWYcyZT2MkvnFnnc6hwm4ZehIbwxmzkO
0nW74K7dmSylX8vafo5gNDLUruPtPLCx8BEZ+wQU7a2HuEn74MLbYV1TsiNwyizg3JKqdk7whkHe
W0PRDp7HaAm06U1yfrKg3qXjNK3SNP5qaCyTft/gb8vzbF3DGDr1OTDr+yopNRWmVybBbgyb+lvd
5cFZhvOwuf+/7JnMRc01bczy4gHI2lQMH9f1zHnCgXUaiOmxwwt6STvEMu50C7u4P0ZGbF97JNip
Nw033kPsZcw7GIuZoHjd7lMYv5PHigXcCp1jGNA04UwEtJsO69VxJ/rUkloeGCiG1FClX9zq5xRH
KbO2iiZ46ADoTJr4HHXQntK0GM+L/bwymuCJ4xtNWEaAc0sklFfMzrX09C4fwsWJl6IGdnzT34xt
cZkmK2NkM7FwzSkFCfDax6HAu0sQuC0XHgRj7SylwpdZ9xpiY4ei/cX07JvXYUlTLCObKQl+9Lmm
+50gD49boV/QecozzZybMc0/h67Uzxg5aeATw+s0S64UAsveSn+PLFQb/PTvpW2+epFHWqVJCBoY
2KjAng04CXpqtNajeHRUAts3NjFNRo+p2704dn9MOXxs+w7qHMRX+k3GzzBSziY2LNT6HUeJBm5L
Zair5mzLvVQ78KImaXSoJXl9YgChnG8A9xlQvion2wUgFPY+ZJewf0KMp5EApFxJX/y0THJqU8od
RimeNQ87q4SraxXmG5hnvDR+H6zHFA5vkfSMD4yckIIaYxcHkiSv34watJbFjHxHHnIKymHlDc3F
LLLwGseevN6/iyLjkqlBHrU3duZG5KI/oO/4OkTBpyGiS+AKQJxeE0eM9vly/+7+xZjBDvS2cSjB
+j1EJbarUcc/GyEWXkzexA91OBxV1U8IVJY/AwMTPwyq1yRmsU8wbU2hnnnAVSsf54egAn+4fzFt
Ee069Dj//Fk4Txh8NBMS3xnTBzMK0gdK//kYRcUtG8v04f/++f07y6w8aoKWcDZoXkQOEaxXB+mJ
aJALcCFOaFXzi42cJbbxp6WGzNbaKHEp9qO54+f766jvkLTTEN40IbLnqssWpqrzZk+StwcazdpE
894bWUr5VZKQPDft1pIUvyaQj60RVHgt7XB4yWhNXnpSBYAfPXsesZKTk6QHmxUh1PT76MXfCu7s
2mARVEH+kJR0yETovQ2cvEAEJp8qs/5dDslnKAgHTv4n+smaocTE4bmhlaPJdW1FQvu9dc7WyGil
EBCkiQbzSamI9fCzLL95Xv8OqwPvODb2gdAYq12nuf8lt1zGarHatRH+iYlmMWc7qjZCyjCqRc+K
OWrm+iTnyIbcZTpnK4tTnA9DriJmbTIkPnEiL+CRv5cjTsL4rbO++8yLOEk5yO1Hf1s2JlObnuQt
mWYPwkYc7fQEs5Zdjh8kJaBBpra1GrGEONVI7vLi4fG+zVaO7jnATQzgaxMH/lPu5Yx4a0huaOM5
tna4K1u0xpBOYdT20gDWWJNXtHSiY7d7CmmJE7sQYh3NO3xfYz7GX4Rb++hWqA9SikZDE/Ps6vzi
x/xANAzfyoCYMLLDWHabLZvGmtaxuwoUP9PMl1OhOmTGhP69+p73wARSF4ciYRV6Q9wO8NMt1+Fu
hIVT1J9uo/yejRialjAQCunKWxFQS6SpBHtq75haUQ8XcL1tYKg28zwOOeLnPISfqPOQEvfui6yR
Q8/JzxFdvr+8Fy0s3TQB7erU/o85wQJU5Yhg42B4zuvsoSrCJ2bHcNg0inszG5udh80XWCNvAURQ
5QTYrRcFQNO4rwFjIulrWjwxcF0/dn/J7GfW+UxNVbQ09ATR1F1NsGNF3lkkpo0Iy71HeMV6Ish6
a3b6xL/9MvQN/IyuOdvpJFeqxKw65M5LbAOatTxkzHUK1NnGwTi67RebaKnRBV/L3vHL9c0DZfvO
zkxixXV2ZIWnGR8Td1fyCRA+uC3m5tluXdBUJIAEiydAGP6T9AcmCpFf0//Vq6gHicg586c1ilvX
0n10wnIjyhjitKsRXiW/fMfig8ROxrAy2PljCkdRRRsdQsIOfbIF3PJR0eAR3khQeFwEO52Zbwwl
v3Ffk/pRjNAXYo+HqtIAqE3SJpzO2DK1Zo+paKPUCsd3NFDVkw2yCpFEbKHqMBrI1DHW6sCZk4Su
yGUIU9O0z3pskuWAw6wi9HBKb4rsGvY/11rXDS4XOmhsOHaFDxoM3otnUzYr6PGpo7d9UjE3dNSm
VB2hXgXCpJztcIhIX4CauKpHtorIby7o4PGakvSVEf9EWMa6aMiWRlNHrJMivTGo15aRPVUB2Q6h
C6xhNiQ54Ix1po5kz6gvmZWV9LekJR4Yh+IxsuZmNXg1VEtpftc5Rg6robTP2pyBMAnGRv1zSiux
Lmqa9rMnLfK0PlXSPuQFvZTWasn07tOXzmpwQO6KyvlRRDnTlekdZdN7xooGlAEXWoygJlettxtC
862ZaPnQwVg1o/jcDdCC/deis/RuLnehHeAp9PW1KhjVhh6NOAcvSAkf1F3qTWdw9TGBxWBDId+a
wZDt+/qtRfKyHnQccHvUyzQkEZlGKCmrIjq5CR+qZ4I5UNmRg92XNMXHAtIeYtLvsmynrUyGeG8G
8nUaz40Iv9msRBvNOGoXjM6zSbs+DmguOwEn3yT7imkm3ka1/aOGSEGK6D6VNnzYbKRQr+a3Qha/
/F7V+7o6h31wjOr2W+F10WYWPaOG+VK1gtZpbNOMaHHJFtrFTNHfLFXEHOPD5GryWRRhqje5w9y8
TqsL/dKfqAPeoqofjp4Ofvez/BWSU7JtiGcb2sBc/UUu96c4zfcF/yPEQEohP2bdNlUhgjSvw1OX
ZZtkCr7UXg3lo0R6FQ+R2NsiJrerxbJWduGW4MaBOeE146C/6Xw682SwKMSSHggZqqO/XByEwP8W
zzq+vwT72h4iX9+R9n8r55xwjv2YWcIpVYE4tkv7y5MJqIcYKGea0M/P5VVCnl46Wjk8mNjfzQkw
PgazhkVdNsxQNlVhXXSHEtWenv9ygaiL/7hAz+fyJEpD2zQ/SPv6uPJgekbhyeGYhx+upZoAYJXN
ibFvuPA1mbYYGkMmjuZCMs+xettQmP/9Mv7QGHObfNO0+BwtEUjnQ16xRZwwfGVPnlDTMKSYM9xT
3qYq3LfKo+jMlw+zJm41rPL8L/LG5Uf/R1SyHSBrliAW0TmbWBHcD2rLJgLujjoYN/AyklaMC9Mk
CbbuILEoLn/jyBsGFDJVsPn3v7O9fPYffrPlsn7y5JoeqH/zv58NLFJpVeaFywgqaR6RfQHcM8iZ
VNZBRwkc34JlS42v5Rz8htcIrN65Tfdqr+gCOobJ72IkH3eSPf23coQ+M3dnEKr91XWr98KjiEfr
8Dd5qnD/vGxyPDBE2cLhkfkoT50KWj6SyviEQ4n+ijGfhkVBUDF02GTC6W/CWjMpaA8I9JwZHE1o
z/kFAW6LArSfdqgS08GuLlHGzN3Abd12ajpkdvtU61qfOxOiQ4t+zxfGnrkxIvL5ZzEE3X5QKQMH
RhOrAsHFpbZjtHK+t6YVnaKeSO09o2k8oLb1+u+f1J9PZ+B6HMgC0/dthowfPqiqdBqTO+2dOvrG
K8ULvDIXdkbffVWCSjBpaQBbfvql9TJz9++/+8/Vjd/tWwSDeMw+kQT/90OSh/aA+l15J8v0tuUM
jQeRJlEWfrjxl7bpv/+2P5ergLBsK3BdT0qWrQ+/jfhVu0Et6Z0S2/g1VPUnNN6re3c/A/471uGv
f/999rK8fHgHiE+HbhogLcay8OHWZk3R0Pmo3FMWgttIDCgWIKwtRQBl1S3NjmVEkFS0/Qkpqeu2
ROaFbT+sApqAy3i0aX3nKKL6+S4aLWqs+yVI9M0QbozKdch54S3QkfsYqeZEDS3/snzYfy6ggeey
fHHDHMF3H25ZmfThNOSeg7cXRDk9i3KfqvZmdUF0Gn05HiwLADaDME9yuQiqugXWR49tkSMOAQqR
utwDWiOowCHcYK68a2DUn+2kjl7n8lPoNvM/oOD/p6D7f3icyYZntMttZ7//eM8lQUnmXLskmKiE
Br/LtMMlJ+CAAhCzfmVtysXoQCs8Kszzv3/e1v+w5vEk+56gAe073sf90Kd5y+8u7NO4uAeacgYl
H6DcWSJELJKdgSr109XSQQ2mQTPrWjS1LYTyFRq//i9Pu7U8XR+ePgwyTmA5put5rliu9sf7c1JG
iy7/f2GiLEUM3xe4YcN6taiH5kXzc+P5g6VW40H2eeGoDw3fqP7yZvt/vtoSl46LoM5nYPPnssKs
KzDL2DzVpvmNniD0gFhMX91gX4gcPjQjaOEWtEDDZYRjkgpLnc+QJPbe4JfDkzes763lHyBLuo89
cEnO+YnVQvicUTNEHr70hMHl4+hYN4Lakj1sqBN8Reuc9U1/cslH72yyJrRLmruOGbnVaGofoiTa
CvosKwwj7q4gIQfNrQcOvMolIWvFcy/ATjWyPDOUWAZ/7mTXJClI7+DUqGatCY6eF9tIvxRlumwt
9jKrfEvN6NmeA7VLJYPCwQoPwNgCHpRN4kcj7AebeK8RrlxUGxdL9NPbOIiDkaJKMgoC0wwKN4pa
wqCHmbmYZNipOFGlHXgTJ+gDctjzFx1lt07FFqez0vrL4/I/bNjSxAhlS7Y9DhD3xew/Hpcy4fQ4
GaF7igYnOM+Zu0dp8D2NVfDUa/McRMgwsgnNQGpxkFEQdMq0fO3G0D2ac8twmUFV1KArtjuC2q2B
PgFaRoYldXvsGpB/cwmYo5vtv1y4++cbL02fVZbyWAYiuD+J/3HhUd4jW6EGPN1loi4ak9mYfndg
/r8XRfsWGBOgWte/ZvNMEg3JZpABu5uWMG04PVivSGiAKDLIQ/lwCfNkTfdZoB4kvYVhpyDnr6Kv
CPCJaRVIxdonggvIpSbteCZ4pbDkV5EOyOsto3DOImeS7yFTP1ljfbtXVppz/4U8qdJhYZSjvc1t
YqBCZstnpxBPo8EsJG9/tCGi582YJ0wKWTIPDR28dpjkzngLRI0ppUjEBh0Wfz+qe8EdfixC0HAt
brBDpdF5ufbw7S9L2p92HdzhLu44FlReYvvDFmY2Kp77gC0sDw6SZs+D8nWzRc6Gv0iSDhjpYqIR
x0gwqxzs4I1vrccYUURGcNS+zf6yult/bKme4O47FhYi1jbn4/U0iWJw2cIm4+Mdjr5CUuH7W6K6
2gdANsj+nzIN5d+v0T2OZr2LZ5Tq+NppjceVAmZpxX+pdP9c9bkkXE3C9DzJbvmxgApmG002zcOT
HScCmSmADPoVIelp5yy2aM/YyOt8z5yu9Puno5frdWH29llYWN3/8nH9Ue8v14LW2DLFUry6H9b8
AndOrUJzIh/MwheIO+GodLNPGAMCw+RDC20b6Stzz432DGvjd1ybMdSPBHaUZIwUN+b6If9N52wa
TrscJpP0PI/z218u9M/dyaOgWA4lmJs4IHw8muUiTkav9peseVuucEuaxyIyL6hjJee0DCSFwLtS
ovl/DEN5MOS+qXi1ZVLEFyN5FjMmlMF3P8VRS6wC1PNV24IDzKfhGu9GhL7PdTMWa5a7By11/cIK
UZyZWGI4Guqt3bEMVxnBoJOTtdu5kt9C0mPNGflnNcHeJYqkQGdVl3ITlwjC3dShubgIq0kVK3Z9
AASMo/VeoNR3lO8e3UYAspsKf6ttGC41ZqGzC/XTRpkGqTHwMUzni4rMLw80CwTyIOBFc1Ummy6d
p0fe6ZKu5HCiNxoibwRlWjlueR4FY+H7l1pPetdPlbO/H0BwkCvUr0JfZtySuENK73GekCD0RN35
9icLfC/dkOhTYdffcsURNwJfZDiaGL0w+N2a6EHIrgjW9F6uUUy8jdd18vG+iKY0Dc9m0L9MTfeN
pC28EcZ2QGl1SSzjWdkaI86IlsJ3wNvVXxj4p3gOpDx5sHjvJ+kkbH+P+OyxBvXcDXYCkoEi68HK
E/a4Ijwoxx3/UnP8+fC7Fid9/MbSFeYfh92EQMQaNZc6JZngtAYdYamhl2xHPMA7o2GAMEz//2+/
a/HaO77DkMIXH+tNHZm27scYcGyW6Z1ROde86+U5NYDGpr0H/yUQe60TujSosgrMPP/oFdzOCy7/
/lLZHw44DmW6H9jshJjBXPOPd6rE+mE1reswmjZeSasuL7xEbMEuDVtkv3vsG87Ri8Or4XTTZvFr
zD5Polv58nOaGbuYvMC2DIZrkpTfKURoHNukECN0HI2C2kkyyp/jJ8H4b1OhzCbQpyU4S21hz9h/
W+kD64+/Dmu88DzB38UWnFGXvek/NnYnZ1LpINo+xSPI7cCIrdNcuOapUCl97fs/Y1m0TvfvsjJf
q3pKjoMfwuHWOKFX92+DEMkT1NAi303C+AwlZz7dvyRU8UjcRwrP1t3c/8g1KpqHtC5WUaPnkw1G
rGm0PpAGSyao2YgNlBc7fOymY9vMDFNST5wSNyWtKCaf+P98a6JMMSIazzjHxSmNg2kLl/t3QUbw
Kanmkf1ddWto5qG7LkZC80TYI1vKRQEpOTukRs1cO3UIlkWuHYKGmYsRVJFevp0wCzGQOJXLl/t3
UiUcKM3S5CvuZIpVYT6VrsYs06YvOnRwS4dNdOAsSoS95+ztJduLVMmXpmPTYhVDMde8FrpAaGyw
C8T2vPfjTzERfHu/wc7GLAG9uOElQGHi17sz8x/7FXpBLHdRt3ZH/EDdxFiGhLrmZiTvFuHIoSgW
ljvYI90C6hXYtFamqqJDES4R3mhJbIYbz6nVW69l3G0UWhaSMTNGBTkDVmty2rPEE7TPWaXXUxEE
F58QNXrP4a52rN29PJuG+gbnPl/V5H7tckfHB41R7H6VzMCvYMDVsUtaYJ1+6b7ozE42MuNp4PjC
ZB6JEOGGhr4YououKeInDhdk4/S2M69bTa9Jl/2NFDjzNY1MEO5oh1tHhi94/skt4x0yDVDyktxZ
YxMDA0Ht51yjMsofmxTBLElcgIAHzzve7TpsWwYZSYyujBYwUK5L7O0TdnncWgeeQfiKZYx4VRjl
Ph5bzguK47QkF3On1A+8swdNpNPr4GRQnsk5wAO6RHZVbnFB5bKondwLqUzhgiSO9xqR6x7nFuhD
zflJNgQ1ZqH3imAMbjfqmn1V4IfMiGbSQWIw/4k+0yN6xGpFGwpUbZDH1tEunEPEYR+N+mxvNWTg
KRnWjD6ysrG+loX72SmLr4GKEJZ2Mb5SXPFHu2t3Ru+7BxFZWPmi6khcYQYoHFdf29tfEM5SO5MY
sIWvnhxUvB34pWnXjjcuc6U97PH/dCjNDNlh0D5XDSp1jGTPd2PqtMhyx0a+2ui7GMLQy3Qp/S7l
2D0S99qtSwMidTAgr+rz5AtK2GbfBzxGd3dxiML25vRMmIzES3608bsZzd5eKgsmeIy+bzJz0jPS
uMLWynEdlwHP62w/geeCaYhGnJzZPF5oXeVr3nRXjDwWq63poRuhu+B3A6KWWIy3pKXqF32qdkUS
pAfVmBfpGuVB9Pie0xzz4ojhb+sYE8j2MBTP6AX49XP7Mtk5waAu/Dgjw+zlwW9K2XnXAeBbWREd
5dUvkBkisgmajuGJk6NHY8Ja5ov+COvthvTqfMlnRUCQH5yoAls4RMvWO0WIbU0kkG18oVkSH50l
ulORPE5/ifDRVmRwxlCNkDzj5lfPVjRzfOqnIWDD95lQy0qg0MNZcB72U/arzpCKou2rL2aSLMoU
DCc5wsqLLJ84qegLrV7YiZw+142fgkole3JNyFx0DHpFlelFzSt17boKSueJignLilTXUnfWgxRG
iifiGeNOscIMxRqj1Jxvei1pqDjjcObvH588kJ+JGYy31C2nGwoqkjixXPWD3+xcJw5uRqSsR0hp
q4bj7DpCjHlK8MEvDdzh1DdwsgP8xBFDss78WpEiG6EfeM1sskYHzPQbXUePCIiDlyz7wcbAhFUJ
cP8Fpx5Okk1kY9tEzOvsNSaLPuwRQt3kaKlX2vLWzmzgcWcxJP0xj87FeJqyxMdaot8JoW33SSHA
pNcwiltkSeeqCp6VObrc0ve4i44Sn8wpk4jgJsTvu4SxNkg5C+h42xefiuxTpwBq47Y6J6jJD31f
n5gypmfDZYtrJdCluKzRNfoOZWXNkvJsZNGuhs/qW5V8rLTp78bWbPdhlj45Ja0+XfPiV3XpbAwT
T1qHwvyYFCWgzqn4xJbPQoVGlbtt0uiTqsOQhL5tTU0ssSCNPSEOIzmYZKSMEQFGyzQ1rVEROYE6
10ink1Un90ZT8zab7oNMxe8s8jaTANWLLgCXNBGg2wTVVBkx70Y4S2JuQbnchBuvdN5CMi9X0BDs
nQ5c6uY8e0R1z8eQgsMDV+YwAR5wfhn7KMcogFtsfmAkSaPNBPxt4SYmBgCkPK6YYh/ODV4JaS05
v1e7M8UDxxa0avBpHodW4ORH1oo2yRbbgJ79ftTtpgKydkFA120rt4p3SLcWIjK3XucTELNsPLqi
wXO+/GiGwsnaWmgtSHcCXo7xZWAV2pLMgCK3al8aG7SkiLoR8cTNcYX70rBUFr4qb/NUlfuhh445
tx6Gkz7D4hN2wRLma225k+nW9V28lJNaLCPJRScDqrx5TN9NSQL3g5N0/jcP3oZymxy/FuS6dBz6
F1Rq67v2t8oSxiyx+05ALarCNI+P0tDbJgRmXpTOtG379saR8qedNIegl/PRMjcOpRQHo/Encg7c
h4V68omuW5mV5R6czn8gvIsA8q4jq276Njl1uMmj/GIrE3hUWwDLFUhtI+yJa+LhrT0l2pZ8Wu+g
ME/A3QWbmDqcOmInWXsTbQat+phTs3csssbaVI3zch/LdFpkR89oPa67fBNk/OH+9C66bMiQQGw9
Ruh28uxCtDLRdVnHODmMMFr3xH9IOYwHwW+xinoA2k/6URRbF7f3zsTb/Gx0Kh9CZEGCBs9ez+2t
GQkrzqMQkm04E9ZrhaSrnon7rR/QlyEpdmrjyOR5ARy3hGJzOxIgDbSCIAhM6XMlgXi62CesyQou
TettglmQ9RsO73dnuU7QGDVFvG1ndWkCaLuuhCAjIbDfhyG6Jui460mnaCxrMyJt3Y5knVNwSOKJ
kZS1vjkcs7SON0FhPdV0R9Luh+nuGsQIThvKY4KmhPh0slFcE8O9U2K992qs78NiYcQhik+4FQzq
4u9Ii8dDrcUNRWu5mVICe0KvC08c8tDJY41eW03QXkLsmfvEdt+TUIirO6vFqJQebTP/Go6Ds2Me
Cst8SaD28fokZqnPre+9yBzqLfFOp7AA/O5VnECzengphTLPnRNtGKJOaz05Jc1idbCw/dqU5s/0
9l6LyTYJbECvMoTZMU9yl/F232/hNMYPyEkIQcTeDKDEv1idxngy9MmJ/qO1xZQBMhSFGwdm9+YZ
yWeW8fY00Dx6JK2XF9CrjiKIWUB09tDNrnykdeIlCCgTJoIILBn7Nap/o/tXP3lPd8BJlPnj7V6H
Ipre5VLEF+p9wTKOpNtowOwTBl5ujJZY5cKHUNp2PJyzs3Ec3R0ReahNJIL+yZDD0cTXfNWdoVDC
L1h618v2Zew/pqbT7o0ixzQzI7yDWYBQRSWQzrP5OA4djlVZPLdWxoZWGC9m5NRgN5VkuU8Rn7gD
ZvAkPMqxqZ+J510Jy/CWnTM6hDW/a+yzL71QL00xfvasIXymW4Qeqs7sxx6TNe0hADNTqhDzZQHc
3IxTC94mrHn9fE6UOT/aHeCBthiMt0nkjziROs/wf4dw+1u0Ve+ch41Na+tL0jIdbWa6oDqzjm1W
Ut84PBv5YqrCAaZqnEe9p4aLwB968JrgO3QAG+fYudFMyeZwKojcaeqt40qBcQO60z8iYAWcAPEo
41TMRSuvmYYTHJ9PjWtvY1mXT6ixq2MSB0C04+4pEIX/PvCCyRlbUJer8hQhjnwmXw/NZ+sdgWVi
Px67FIM6YbKLwa8ei/iUOl+9xqAeLBWS5FrV1kYjWTupukmOcTHdomauyPGYw69ejNpm9ODup/0t
WgIT3FSJB39mV26Rfk9JbN9C4TxKd8QDMoj8MuGllkkuXwnRPifI+65d49C/mNonV9Xqqe9RRPY1
IczL+eH+3A5owtdDC8NFdSh/O1+Mz+PQWg9pJ+Rndh+5dSf08Bh9dlMNkKBHH7tp/a7dyGE6zgbn
PE7Ynx05OGejMDFYmna555P5Mraly4yO1TZMzXUtUYeWbRE9LUiZukUcP2WjA6BJjC+FBlowZP3B
yzF20zYMXvLgWzi7AFAs+TKAX/mHK8Jr3a7VnLCtL+OCzsb2xNOGebEKGSOWgFuUU2/TMmtXNM7Q
XJXjsTA1+2QLM9vp+xEcQE92EPVA3ggAFzn0bLnk3Ft55VzYaib4EJCOm7r8TStDbpmq2CQ9FN3a
sMfpaFq4IsLRFbsUkd5VVGKHmCc7FwybjtrXF3uMm9PIkCVw2xs/DvFvOiFhzrJ6ryVSjXFJu2qn
Se+r0HwpmQGcJxrS9/bWrOIfJMLiwcH5uiq6ML1gsWZptr1XRvCvQzk9tAauLocKbipViuORQGhD
xS3J73g9rb2Rm2qtF5aRSt3PSYIHp1G52oaLqwmrvnqsm17ty0jis7KCMwtJv8dfHexsml+bpFPv
tu5A66t+ZpqAcmfVR8saRuDlJxP5cuRyMvAmc5MH9gPDsvFbDr4/nXZFnnuUtlCBwwF5e1QTOOKU
6mHQOjtZOjwVOq/OQZN9j3Rj7PNoxNHhMAWrBPOwOyJJo5/dItuKVzqT64QW1ANMnF3pqvZJpBSS
Ydp+n2I5UWqjywoSeOFhgffTZu7iJSPRNAwYSIrS4lQkLg2zyu1OlMPJxS3OdThH17GJhx0mAEnA
dEJYkgJz4jFkdWPuYYmKak3fArvZOBw7v/UOSTg+RAguD6Nt//bbyb0WZkD8E74I5eBJaaZ0IJ9c
iY1piDcHxfHW40TBoaknZon7d/Dbz0PA0mALtvVuGJ7vIChqI5MXX4J6Dv7BTCA1tx7CKVn1Tdxe
Dbd7bVAtrpUGq1wHXsiBnXCiPrLyKy3kcKjGy+COp4AzxKkGAdahrNui+M2gannt2U/tR2sI1DPn
cx7PxSBbkFATkH6XSecRX+656vIR0a0T3ejfb/pUNls/isyN9pFVTkbcXNqmJrG7bR6tupu+dDs0
5avajNpHhRDdwbXm97N68Dv3HJHfsvXAQ+xCt3obWv7Fu/XQHUimHrvyMcMqtCGEm7wcXBWrLNCf
CV9/7bEhYzOagJ2QuZSGYMJgEK1Z+b8XRowHLbeb68DvPMrB/WxU8o1aZdU4Qb7HVkuZS1Njn7cl
Bpo8vTYKuP9yymzL6Z9GKbRxcSx9a6csRq+zy95lLl1L2ecPjR1T8Hb5Syh+WcC4sIc3E2WVezCb
yv4ShO9QFL9HI54Zxx/C/03ZmS23jWxZ9Fc6+h23MSWQiLh9H0hwHkRZk+0XhGxJmOcZX98LdHWX
LTvs21FRDJKSRWJKZJ6z99qrQE/wR2os+wedvCxslprr1Y2/xtm29XHHxJNRr0wy6uvACU44B1/M
lomcTWFgYWklCUsNjiAE07jV9PvYoCSmaa31Mi2t7LMyGf4pJyBtSqVG1pS1qH3rk9GJ7kYPk12l
2skhKtMPfsXCyzRMuC/ecNuPpoICS4lXTUxyRx0Wchc2+qFu/XFV94Z47rRQrJRR7Kw4M25Yix45
5XOrHnboAXRXCfEYX2dwOaOrFtK9CFEds0kOgjYgjHaXoSlp4Lmr9lugUY/ClYnRG370th+5VmsU
q4HN+jXvGXac2vhYc64vAn9sdsbUDTirlGzlqOOKYSJchw15UyMt0E4rz99AkLOADPjT4EaeamBw
oCoxRET52YLKuzdybnYtOuM5Sp2p1kJNozvHmu2VNcJB1L4bWZrkAyXMCw3Fa5g5exaGmeiEa6xf
+N6Ugd7BIjRNw6ttAeeb1MihIjgEs1dwHtDrlyIKqy0sEazn3fRF2cDlwfHjnHu97fdWr/fLwQg6
94rvgioAO2lAtu/rTbHvdYq1V9EkjeJ4b1G8XMQEIiXCHzamXVGFZVkns6LemHPcj5OwnOIWZHXo
eTOM5Yumi1e6n2f7romf28YKT0zly0VlAfGXzJt2Qd7c9o1j7Iza5pYyqteiKZW8+T21Go9aqvmu
IbI5dKf71JtVs+6bJCO2xqL2advVypE9C71htqg0kO2doFa31zt+20CSyPNuXbHaKg18YZyT2FCB
2g1J2n+0iDIMTVzPtnrGRKuKodhlAy2zEeAQ0JUlcNPhgsTTXtgVnVK1Wg2tbuw8BtlWWvVhUtXb
Scbaua8AhLSVgmO777l2WIjKebGTNN6XqoeaIKuWs7kEsiFFTWCB00d7E/TXcpLWJpmbiSrePJZR
PXL6vNzQPzF2BfagxQQxY+tNGKs0r/zMzzC/6O2qCUPtWPflWe8Ha6eMGMCppV+cfX6zhNhiUS0q
qE7hdNlFsVq7tVZIV7fquyLR6w9JFZm71GwoJSrppTpbvTBvRewfK5l/VWUiV0VnlhuJOIFChWzX
VHy1+5Jb1S6j65FX+SUhZQ7YHG4+jxsCBvMdkubxAwHAWyse5azfCE/Rh6SU4mC1ieYyfFxsawQX
0Jf+Uo8YoqdgtI7MRLvxhhqya1QwPCJop7doVueEeGtcCKuvuRrj8cbA5YZxGJY7PkjjVpEMtqZe
y60HZGZZtDgaWSsLWhHzmVtChcHq226AnwLoEplPI7w2iayqYTQUfbBKB91ex1rLfU0hrlZ1QutT
P77IAHcWSHuWmPqQnNUqffac7HMrKJqMyX2d6vqD3k24TdE/gvUoDrroXljzBy6mqZSexRTccLdy
TUvPjjWgkrWBa3tBWRumgm9+qIRYTQycdzmD0RhIQjzHcR0M5peiHMNH9AYfpVaswPxWr4J6px8/
yEwax7ZVg5PJgKyhKTvqLe0DSbllK7LptQ/zAGsDQYSouM1Hz/vEiug+pWL0IfeJ0w2D+KZpE5VO
Rjiup4CUQaaX8ZYJ/bHPKKcrkTfeVYXK5dOMAo932S48rxcg76hJBWDfb/F4PepMgU5GcVT0UN1o
GWDc/RjELd2g8jEWbe2WcVV+krMVgcSJ4aYsc/W217KP+OmKy5jXb1kLjUzvo2QT94r9NI36TKib
lHM+4v2I+8lc6yy9tnXrREyglPrsD5cWClK+sRPPNewIUTAltiUEEsYqawYViKaMjxXq6b0XThQA
R30/YZHBz4NMdoeSk0KXQ1xLoGd3fTQ8ebkyrMmrro+e1h+MuTRijV3HbJvFXJpX4xkd3XjWGcpc
ZSCmymnHh7j1zUs38ocXJl+tLHtmu0lDE7otuztCp+Ot1alcHPPLsfDaO9XZmVai3iQEleZ2rj34
Qb+ydTX9VNFd2SRgKtZVrjUPdpnumPi7nYXbfbHy8CpzPkKoARWpPGvF+KkHevIYONjApSNXhD+K
pCFFc0JG5qRiZzfQp1jFS6s55AExqQ6fjQMkXswt6Qi/A/i61lptPvDf6+ulI80G/zv/cb9eobXc
wAs5iLN+kffJk/VCNVgvFjXpaAYGf0gutI3I13Bl6IZECbpi5TAKQwcYt+CNq2Mvb8L+Dh17Aau4
clHNbkx3tTqvzp/OOMsWz3KhLb3FsBpW+lrsy114CS/do/xovIG9YdZLcgqu5BmqygKMMeBD2axa
QetjFadr+WWgXbUleucwXvqLfl9/qhCt4zPBE2XDfpqTDL3axQlGKEnbb6jl415FCYKDhIjRMR2X
ogjug7ZY1wDRcEvRqGwLWWwBIXYbL2pNrPiVs4yMUdnJPjtju8vPsg0+9Xk6cKFaK/rWxpeYicCC
6SzJh3Vsb/0sPyZx1z/nBTCAdlDy04jk7tL26uNEREHdd8kTTyKUSbnPHDNMnqgkL0WFBCEWQYm3
3DSfjM6iYhYx3Yyyg4HhI+NL3D1VK1J14bCuL03v4sjckzoK0unuYt/iqyyL3nJFTbzu9aE056QL
cJ/fXtpBRB2R6AZaI1G1t6G27b2yrvbXl9dncc2p0abpUaOdtqfzdVSCY0rldl3qBDs4c0TE9dm7
l9U14EV0biTJDMlTG5JH4Jc8avTL1gPxhtefTJ4llqGoqBDP0cZeZBxtGoTr6w+9OWqk7AgYmb9B
3+vKd+8XmU0RDg/OFf5/ffDncGtvjtX5+73rM7A287DPPTvBtazNn1ln3K+9ySun5fWri7BgXUlP
d+lrBTactth7tZ9vxiap6oNa6O1mhvf/HRvwLt/g+jnX96ISgJNWJdWSPunDlJXBurJ1jEx1EDYu
NzSIUHNMACufbF9j60yyaNqgY9QZeogeRntd7PWEOJO/H67v+XaVUNLLD8q8168P9GOpnYbOnJkx
WAO4GwWJhKEy6ncihLI1x5DE8wf1tPe/aQf/6we1cP2vf/L6a16MFRXc5t3Lf91j18/Tf87/5v9+
58d/8S8491Ve52/Nb39r85qfn9PX+v0v/fCX+fS/vp373Dz/8GJ1ZfLftq/V+OGVvdZcvwUY6/k3
/90f/sfrv0P219CHIQ37r+8/4a9/OW/Cf//nOsmr8OX5e7D/X//mf8H+6j9UQ5OWCsYJmwc2ir+w
/tL+h4WAVDhISDU0mQD6/yMjyj347/80tH+oaOFRy+jq/xL/67ydf6Sb/8Chg34OooFtoT/9f2H9
r1rV76TPYCgMwQJKE2JWC6pXyd53yhG/H9RJFnm7JcsEY29ahTdKlEcH6nQ3zdBpdPyDgKabEh9D
+ijLVic6kq4NPSpKPlNw0FvcrQ3zelmgibFFlXHz1Zdl4gfcJLOaoJnuREcFmZqalRsngLP93f6+
fPuy34PS36lakbwgcUSYpONFYQfr75T3ZelPWF+GZqNyqJZ0kNaxkgIy8lqMsjoh5lAZ6KHZLzbW
qj989ntx3rcPd2bVtm3iILLefXhlRJ2mpaIBJRBALQWIkBiURscA6arWL1rPv8GHplDQYGVpIAT6
/bb/8vM5bKQ/2JxjCAV/VP5MGgiQkcLWJpX1xTD72NV6zLQ1gkSK6ETrxTusMq4apvWK/l/4B0nx
e5XpdftnuSuqTk7Ln5wiwILbmHl/sxGioRRe0cytyK4zRoBgKs1k1OONj0WFcaOTFGDHkRBFc4Ou
JqNhsTCKSvnDLjHZ4u/O6L++kYHEi4sLZty7PdIMRC0YRdNsUJiRDB4NAZRns/yDgkzj4nz3MULn
crGRkFpUQN5rqWtfGnVXei0JYbOsBCXUqhrQPsMdWMZW4+9VP/POUw3fT+80CM5Kf7ErlNKJXerH
wiCkPRksi9BwU/5BEPZO3cceELhxJVIwDYGSZc576LtrWpQdXketaTd1+WJ7NLPRfn01DQdClHcf
msxILY8Ivd+fiT/vdqHraERxvmiIaq138mcviKlOIQzaRCr4pczDNleoEHV+/ym/2uu6iWxR2qoz
93d/3DQVK3ykoSzb1P4gEQyyGRX1nUWCnO8P59Gv9uL3H/XuPEKIi8JBJO1GjqDh2oQkgTaidAKV
1bBNioZgMMNgPP1+A413Ur7rwZM26mgDnyMnMDef7w8eaydL9j0XNCawdhEoTbZ18N80oU1Tv8C9
2pGdGI3tqSj6+4a+1Wosuy1Dg4N21GbFkAhj1UfKBr6zvo0TDGJ+q687i3FXtiAUxiE+lgKKctc6
HQ378K3yCVZXvJlcPXTLrPLfwNhP2zG+sPZnjkR9BzeHHh4lxpPmVmuVz2Ypwu0ftnzeoT9euFS7
ILFolpA2LoR3py2qKEvPGy7cRAd2ow3hrdFAFw18tkoJutsGKGrZd0gROue+TkxEPiaz/6wD7TKI
DqP4XYKEG5WZoy1aWKeFRE9h0I9z/RA2dMfJoncdfJCKlUUimM7bE24n0N6l6mqTDs9CN6PTUH9F
v0HqtOzVrfdxtID/61HLCjd6+v0mkxL0q23m3jUPVoL/321zROkznli5bUhzS1dtOx36Mnod8hEY
e/8wRXm8nFqJQUyIYcviGqW6eMP8eabTsy6mSDn6+UvG8uOId0gPrdwF+f8p8AhDD42c/jqCGqsV
+dJorLVvJPa90xK6rX6JFBk8pEPTIf3kPqmUmOx0RrOmY2lkeipCsSY9pE6NmlPhZ2ZE8CosQAcz
YNMeQbcuzIxYVMx8J71RyR8hS2Y4RJMPKjewdZpV5b5vu1u/6B9kdwBEUS2BNgPINe9UVTxIkdxV
kRBbx1IKasLUrzrpLakLJnEWLCtTwQGNG8HNqZ8tWjN8DJcVVZCFbIb1JP0HI2JZZXc3FUGnSYjw
HBvk17EgdkApspHmTUlGOIsAqpS6vNjuaAHM7Yr2HhkNfmqlufH78BDXZroeiocyBBA2mggo8i7Z
m2rZLKKpAZshKn2RdMoHDenvIne+BpX4mtvVRZj3Vk7+SFqKz7pm3ZuT+dFOaWUqDo04zaJvbBvI
OSV/pOraB8uXLJBmz02e4rFgvAoXWQVRORj/cFb9PHDh22TWylDM9A6l2I8jyFD7ohV0ojYtevoC
SJfsoNACz7z3Bnh4UOmWXpJlfxj/f/mpGCCxdQjcse8dfU7F2eFMMbddoleN/pbYi7e2ss7DpDxU
ZvwUO9bHP1w972x7DJWzSxWmuaM5jvWTwwWvUJcpScvcyyTqPCN6Zhyiu0pp6lX1LGjXUIg/0IJE
8Cqmy+8//OcLFzuGPk/PHdx7xvsoHL8VXYRvhc2184+s9dfRqKNpmdCG0zzeq83WVl6U3k7/sJvf
pwJdN5oph2SeaxgGu/rHo5uSP5M2Pft5Fg85XGGwblLC5P1x2MVZiN9bJ3G6w0+dBNMZWhz8jix5
trpHIFJ/ssL9YvrHbsDxREKRrdnMO378NnGoTJpVOPVmGJgF0SxZqGjzUGWQ75JKOsIJvDicUGoH
pzm/wd3rJomMVmnQ3+dUQzciUd3fHxn9V4eG+TBZQJqgKme+m4lQYDSnsLNriA+6RB+trAqoDGvK
Ao+Uz9+6Gt8RuWGoFSzd576XPLHO/jDannqsE+1TPKAWRPnZ7AMMcQsqLEAPLdTLHFe3Uf17LdJP
DTLXM1MRYlJ6Ol1eeiqn4C0wvWElYv707zfpvdf+etAdG88Etj2Htdq7uYhvKoriBQaoLnNyNqQY
+O1Zg0q3yjqabIkG7rmLwnLZGSbKz2SIt1ONCiAR84WfslqrVetZn5i6WB3QUSSrfVHMVmT0g1gh
XBvULc2OTHVjn7Zka8p7Vc/tlW8FdMZNZLqVc3QGu9mKnA3Gt+kb3FaHJNn67COCMtI/zL7Md37q
b5vs4KUzSEVjOJt//t0k1tMqJx1lX286JL1NEGwDmxydQBm3E/rhrgEbKvBoBD24jDbLBuDhb1Go
uCJgwt+1prJleo7CwRsslwUg4T4o2GidAKxHFfQxHShnR/NiFqw0oLUviuxxuSdyn2RaTe96nv9Y
hpsWtHko5yNK0Qvsil28l37vrwoPIGcQjs9TnaKriiE5JR6dcV2t7/rcevn9CfDeOffT3nh3ndHe
6lEljzU6UY0eV0L7Up802pBEUboFYqMV40KxROhF85U8GUev4S5j+uqi5ub330X8aqRnAs5NmlFI
s98PfWTHmf1IZX/jAIHboFMdD6YeP7Wes7JKbTyGorMBV1FzruiwIzjXbrBuxDe2U+wcE9YOX/zo
5Sq7tHAalqrjwXZSY1FNqJDTeY4TZeVyMOMvQuePhCXGAq3tdtiF8ReXFv3T3rznz95Xso1cApgg
vHQ5IfQyBtckw7eEHDugSvpNk+B/EKn1MS0EfTYaGQtj8oZNTEjvaKg73MlMKAxJ9Ryaznpw2pSe
3pNhes+anT9YbcS9HckQTs6nFmyzUQbhMSwNam3+i9Si5A+Zbz8vb6gToashHoykR0oaP570Qicj
1YsYTqUZP/secSHKpAaLfGJO//uj+ItB0mKdaDoslPmr73kSOLKtjE5DvSn87I3ABCR3xZah8yJ7
UA8BJt8sNYOlmZn3v//gX0x52UZdgh4wTQvu4ruxrPQIh7A9wfBM3FiL3J/GKfKouKm/wgmjAwj3
ztbbZjEj8ReCBJJVOrKS95jXL2NIj4UtX0yBj30qQGWNQRWt8nDtWVCZfv9Vf3GiW6qpQzaDcKKy
sP3xaABfKXUUXSiIAnBkfXnI6+i5U5PLoOBGCsO3f4cG84tJDRU/HRIgli6sXO9OAadT6oHidb3R
uvasGgiIFcW1bdxxln30kU6i8qtJ7yEpgSrDBzwXOx3MnwvVjTj53LwMRtW4AWDfdTVTdKdwvA/p
aTXKn6ZAP6/XOJCCWycEGNv8yfActk0ngo4xqZd546qFjZ03tiFcq3FIWlf09vuj8cszliWSnLkk
P3sWUSvEftoOGEmzEyjcE7y+xtUz68zgbCxIRSMac6JhrvzphP15RS4tWqzwGeYDYkrzx9MgQk2T
a7TON+nUPKFBucWYqiw9HExIDKoblitLlGLdKh4C/Es+MsiIlIigU1iHk+u+lGkNLEnt1qqM99Nk
FX+4Vf6iFMUXtFk8qlzM8id8RT+2YgrqmCtKMZ8ZVToWMg1OkKI+sW58DUJmx50p15bOes0e72D5
u545FSu7gl3OKPZmjOzC3x8u81fHixkyR4rVrTTfn8iNT8CpQZDJZiTyaK2mY7BTMrFLQCu5gCLt
c40tBciSr659vDkuE0cSCigiEu6QXsZ0k+kivDOG4bWNgv6u1RBUejXN3+zgKMZ0KGVwnhhpjqVT
tkS4iGwTMtE8Z9wXnEg7NVIDyeMEzmlCCQDMhClcqMKZBT/aPdXlKStYISCkaze4uHGXDOLj1Cb5
TjEi+1Ev/ZepDFdxR4JeDyX5lGjc1oxqKo554dYlc4Df77Bf7C8JE4WgXvBCwKDejYuBIsNRZBbe
K5+cr4m8m9acuhXOXJB/rbgPg/YWAf9b1P+xiP2LuZbDXceGDqGpUr4vYocRXHgAOki4h8TeRirN
z1DxiHAFP7iUuaXt+qradxDE94Dm+6VhlGIfjMb/f03FWkpgcp+7ET/dGYqsmBrUfSWRgePN3Icl
h0BV51xKMAWB9oyzUzvj8jjiMK//cLr+opBOjrJBNZdFjE0t/91Vrk902POWD2+IMQJVGmx0mX+J
Ct8/pn5JjC8s/aU/TViV/XURAE39/eH/xSgDP8JyTEuzUGPPcdLfz3eZKWWEeYpyk7QTkA1nhzQ2
knW9CKNUd8lp+tMWsxQy+Js/VtwYTGk9QcyziXd+v5aUAMFbf9L4zC51vuS6HS37orEuA0UbtGuA
uLMuca/eQQV+EKeh92LYQXCw4Ubja/ecS6Q8Z5EarFpYXIt+DsuIe3IT0Ssfa600YY/CtGxsgpES
QF4P0quXdB/FgnlyfFTiwX6sKTHVqlfc6UHyVI8dQsu6ip6bwVkbY53c1uiy6CLkgjsg1EsTOdZD
1uBVx9uFP1YfjKfYNL90VoA6QB8yrvRWnnxt/kOm5j3HqHQQAmkIiD5QzVHuTY9ppI3Ccm6lYoJu
vZMXJsgHclO5CLWrbiedhK+2N25pbJQPzZuRI6gLh856kgZScS167ajro+JaVG14b7OCuM17oZx6
MMrLIs1Yc8vAcz5ENsoFwrgOswRggiT8WGcarKXRcD56dZRtDBsoa6Ob5k3mJI/MZNpdFfnTecC5
IYpW2zeN85lFUHwqtCECbI9khTtk9jiM0b1a+eB2eyIiHK0ZPwXM29KxGZ7NXCSMHaRlEnqK9RTH
53Ic2/wuCu2vqKWmr2qs3WYy+dSkobLOdDM8jXYbntqheSEZA9A2YQjTQqY56hIItKz3kg47NmCd
RZMAoAvjCkWGlg7WKkRnbidk1xLSyKy+TZ4aJWo32vzq+hZhnRI7gpm6gAjCM3f28NzkAIJHyiTX
tzRJUEEj9Q3O0x5vLg+5anbfnl3f8+LBrRHmb2btdhQb4kjp0Tpen/390Kd+typ6anJSkM44hja3
PT0PT14/hiffRLUDVLpc+V6cH4JBhQuOfQvDhF19Hixim6zJawgR6dv99dmUpskqSQDZxp0/3Sh5
RYY5+pncK2+u79D5G2/CJML8O8WI0mc7lScufz+UWbsMmauckZvT66/jYZNRft/WYzYwxy3MhyE2
MGFDvO2bdlo0vWeifWZJRWhB+ThyBNaBbfsYRAUps3MCx5hpT0qQI3kPWMsoTJPVolA+NAW0iSEv
b4G8QyKNMuWiVdSOYUxuvEExXMCv3r0fxOU+qGt/eX2ZMsU/jRhEWwSyVafgtx4I87kwTYCmAx+5
icL2QkID0QoHvQ68WxKbQVUqQ7LrCjIQNIJL1pFq4YTMu+iWAlO3GsZwcqfRovxudUhu1LA7eFMR
LRsDdkIyIvMifAr2ByiiRwuvzDIzG3j6k9zU1jA9jqZGCcPvplOmeNOjHqd7Ban5bapW1WP6OZnf
NOsg2SG05mKAMYSTsXzwPWe8sxqYrrZWPmDFL12cl0TpTUa0snIwtSNL4hurDo2b6zOmruQ3yoUN
lBdTScMcKRqN6miXE0m8ZfyZkDyxt2Vj7dMgsTi/SZ5uvJw4qNRf0l6rNgJCTsq2PMw1yoUOXwcc
td+to8zQ7lSiZ5GMXlrCRVYOOe4bhxCUB3hUlqsOQE4MjEkUpdrEHbS+OCmjPh2Gol7X+kGrelyj
VOpvG9TAn/3B/Ni1/UGbsuzG6nXjnNecJzngWexSaXOqQcOaZOS+YBknr8v0BTUIwnJyX6SrrkYo
HmVNejel7e0oB+tTGslsVXfFsFOgCn8Uw6MgPujRID/GKBQKx1mEBiot5ac22Jf6aH2m/zvge50I
W1L8+KOwaLTP71sGs9ykIO2yGxhWDZnXDxYO7aVe6eO2BURcQCF7zMbwMwNJ8jkzPH49vov0vLpI
grwfgwgxZJg+Dm3f3hoyPAXjY2GW2r2snPxGpsOD31beAwKX+Bw1ytfrK4KVw1NWA+JJvdnnlSkc
DWqvt9xkyKyzvDtnfhgbzER5MJmHhBaoW0TYvQ3khu5EcWlb6Nr44HiW6YZhYdBvy8eHBKrEKrHV
L0MPEqfMo/qOgEHtRGrzBwLY6jvslfWdNlA/GHIJl9CPm2XeCcrOmdPv+wyeUzm/jNomuguzwrV6
9bOTVt2mlIO97S3n42BkMes1i2tRJ1FDMYku9OPwS/3Kge63nYJiue2lefEsm/U4vsekFmfacuki
G2KJALyhTdFjvGDAs44Cl9VKNGHgDqGPalaW4831WUf42AxVWIoJX/iIJ/NSDXV8GdIiuLGSR6f0
/XXagebvDF8/qJ2hHQqdio1N2ohrQcHbWxr3Xqd0iGiE13MwqK/FRXC2R5v8cC0uDmaRqqu6jpwN
COllG4tsTYu2vkUMGrvGQMhfqcvikFomZ6mNDPZ6s8tNfhpEsBkpuk7n64Ogb6DFjrpR68qHlF+u
pK/pO9PznqewOVgB0I2ofCWc4qvlEdKXUGdjAw5Ac3ZtEhAXJTUHs/GwCucwJuKBfFdkWoTkN93r
47StWEYs5sw4pXM2hlG8hHH8IY499Iwo1v0pfCX6alMVw0IovbnKapNvwbyvG6C22HI76RPNV2xK
dVA/NSX0EL16ibojftoNCxiU5uanLrQ+qADaXcpft0zn3Qxh9NKOde75nfAB5wOoTk0SMZsnfWwu
Uz93lYsbQmXmuy6dJc9ESWIv0NY/kYpEIqr4ik5sA6JxM+h7r3MY1pS3rAvPoy5fpmYgsY6IE8X3
mLTaEipNAlZMbYolrVAoJPCXV6CroDegC2QxFO21fHpsR+tSWrietKTYxdW0M8bktgOK0rJkSop+
hyUhw/2srQnw3dQhnPFO38y+c5HQcrRHZMjBLVbY3h2R8M2wbSqQ6Wiw25iyCjaryJgrq/Gha7r+
aBUPcVx2SysSHyJTnZZtbUII7DxmBYJ6rZdiJQ3lV6klJcknGGqmpLnNHO+DNU4lituRFMqImYmi
pnORERYg1bgylzdJ1MrVNPXNMnPImMGfmBqwtrFh3ODvfw4nay3yidiAamSDDO1zVqhnSiUd7rhN
ppLbTGSU69TTS9CHyhzcuWs6zi/uSd2yVKYEWFYl16NSnvRYjVwUIfmyLIyLWikGInIi0gj2WCb6
R72V57FG+NMJTlXkgLCz4qgG5liee1vJyFjTqjWtqm7hKXiT/Vw/C4V1BGLrcF13unMYLYYE035V
GpLYyX5/UzJDXUqRQzCZHBxo061aO6yQNQAgnmWtTF3JQVwTcBVDAFpQ+EeXS9jroiM0BqMvTQtr
OtlB1+LTC0LM5D40Z6TiWvjQTFNDxDLIVQv/H6VkUjQWdZu+yih6I24O3yR6xkXLzGJhd9U6TjnG
Zlc/Wp3xudQKBAZYQsUH8yZUaEb7TsdY1w/uQIwiRACFHVwgsFYEXKSoOThyfaWIqX2bnDqPwBrd
ekbF4ePUE/G6sgS8iZbQo0SzXC2C7gt0/WjM1phIHT4KTVE2dt/fVEWHeJ3O50Ir+0Obc18qOnuX
6iFMBpKcDV+ddnXZfs24AUZgjm6bsbrpMOuDlQoIhYakcIh7wOnXZ3WouhUwzF1Xc+sZKnODK7oA
vID0MrRZ5lJnFFpRHBJpKkhBgoOTlfmiVGeXSehkbq5SM5YRMLHUrw6SjAtUBrXfzbYCfXl9s42M
8lA0/tEYMHDRuykPmlJRUSzU0iX/BdEv65tikfaFvmnV9mTPH1iSyAsOxmb01AbBVQohZ6gojM8J
n9fvTuAM2UN29JXWQHggGyY8WKzdyaatW7cDHcNwhcUtUeP6IMoITl06yz6qAThjKM95HG91HFYr
fIVfCDDIcMTF5SLtQIG1806II5oLJMhhbPaU9hAIe9zmo9gENNuxSvTEmiMCxzjJL7AI3Mtqjpq1
UMxLp92OBbKRHgfbEpRmfbg+0Bdc27XubCtFrAaA+ruqESYStRT7ThLQ/y8rCVBUKE+V4pH7Pb+6
vsUS/BhmdrSaqvQQztHNUxpkBwlvT+JSWRgtwjIKUUCjLatcwB1oCNmY93IJycHViik78PWy3QSe
2m5SMuolN/5ATQ6NXyXwB3kGKHIziaDZxln7URJ6tOaVt78+5JMNnS7THjPgqwwnggT7+YdR4jBU
Xp/2IlpRprO3ZTb6hHTFweH6DEPwFngOqyB8/rWp9duw6DZ2VaJ076ryCevfsP72UgEVeeCUapem
ISaUFKzyEPRe7UDXh1ER5KzlT0nup9/elg35w5mFyL6fiiRbN6ZRs9bAFZa2rbKvMKFqLExXNDMk
rO4Om4XfnWHsDvvArk+kAciskvTQQIQHkvuaZnP6JI1BvDBHfFGkuEI0VnAYmUDRTKQahmDBTwkV
q1MygEiIHPCRJV5iLnKcJXltV2s/eJ2k5h0o8lWrJK5w2GS7yCrJyoWTs2gBwpDfQrRbLGfOR7FV
ZtJJEqtf+1bpl9o1e1J1Xka9WQ8Sv2VMSnbfkxZZOdqcIDmrqmVK1Zv1CE+n0MzrAxdxtreu7zq+
IuMF7gyMZvO77fxbotSileFRqlBGbTWparC9vk80gMZFMf+eapF6h+Bk/vXrw/XPX5+pvWFC6YtJ
N5x/+u1zvj1e/2lO5OsybRVwIdevcP2t4vp1r0+/va5sy53dLt99t+H65a8//vZNxJg8CX0iz2X+
Sn9vROAFYL8G8yknT4M59/zTWBHbWgzcpv2i2Wf60Oyvz5L52d8vr8+u7737PaQcybpts4fr+9cH
gjwIrPr739p+DRtjCG6ub01hMq2qNP9SN5h9LOnli9SxTVgQvPz7AeATfuSp5GhfnzKmt3vTGYQr
E2Ofa8zFg7IWhFZDqqlIIu5UOCpoKGfwv6jXMRlvmyGFHVIMtlyocy+QwCks/WbzNkRasxx8DT9B
an3lRlQsVAbnTVwFOyPNCBj3W+PSjBoBnV42nCzyUoG6Jes0pThT1bjHTWIxYQ7ESz3uX0lqUzdT
kNI+hWcQCVdp6faG6hfJ0uUmoNTBOvsutT8xYwvcioF8UaaTvaxTA1+OydhjxclrPTTnSui3CFaQ
fQ5h4nqB95RTsV8o1qSs1cn+7NgXoanrfCANe/CTvQc4cmXrGqt/r3lIIpZ0LajlGYi4SbHqBRW0
LdURd1mDuCibSrAw+mUajXWISQ7fLMmfPcUTQ2v+h70z2W5U67rsu2Sff1AXXUkI1S7CYTuiw3BE
2NTVAQ7F0+cE3/wdefPLfILsMIRkybaEYJ+915rrkuM+2rq9ih8YtZ9hh3KTmePGGBgCJ5UHTawk
Z8gpxJa8ll/JNyAnDwlZwJvaMKifonujGu/1FHm/aflFoYCfmJJ3otDDIO5YeLgGOb6teUrnhlVF
yhRhRGHBwo5mET0WOmKQyjTCiIQifQ0v+qUw6h9gxnq1fAyzZghE5LpEybrevSOrX4CXYp/cxD91
1D8pXTP5vUrcXlKOZLHGbwWZ2gVuEdVdZIlwVmHqCXh8feBUpXeOBNqEhNpIKwcFQsK7XYbaIZbf
Y+Rbj5FGOVMn4UVBn3LWpiPYONRIhkoYI4jtzEuTbdJXyU5tinKHX4SIwPGW1n8qMxphRCxxo1aE
19WqCIBINEwWqnQCLxLtpiBQLJ8inB9tw8VeZLS1tOymKIJI3nB+R+OY3RxzMZkI91zIMUFHJocH
A+EZrrcXJa/bs2P2QPVSSDua2VTXPKkPloTtCu6KOJriWeFPOFu0PjZ1KBkDhu7oz2Zu7ius44dW
r99Y3codM5wqiBxd3iXYvaHYbYBSyaDuu2hbjo7YScabCNIbJoqFw4KwYu1OC6zwBd0BHkieWNBM
AaFOcpMylyUC5gEdk0dlQm2A1OBsC/u7JLYILy4+2ByJi7pLSQA8rlklq625sMv6UmLIZmxcUwfj
wzJC9N0znURUUfEPhzR46CVGsjNSIS4d/aHWRZllkkUPvyVCnT64r6NWY1nDVNWLuyYMUkBV+Nj1
Wx/RYWhHJTlkagVzCvWHtMi8a0np2abE1e1tq/UCtK9AaDPz55CrctsS90lmIPU+oYIRy4rtrCUv
xoi4NCl7a0dKUAXjliJVRCAx8ybfK0re0v0gMc2pyHeap3IKcIzeW3ou/JgX8ehzHfseR7TaDhw1
2GKnkojaBRBBmrC1JRaJ0t7GdISl0Drk6tuiASNUl2KEd4d1HR39fP4AaPGmVMkPpao/+mE0T702
KxsqeTsobORaxVzvgTMUfI14vjcCJFG0+DcxqfuxtBpsbUlFOLXnXOMhBl5nEK7ZlMg5cSgijPaS
Czond1cj2ObSaRJDJMbpICoItWkHxoo8iT/w56YHzoAIYWQPFbgZYTVlKSHLA9nvAhLZUWE1B2Fa
Oxes3SN7sYlLCjBD1Z9NpQj3Bb6WY6X1FiWQ4h0miGxNnw6gnNL4GzGGf0LrWtU3MKQq627LWDrB
6f1cad41XkKaZovaTBR8tZdv0WA0w7EZtTsnEiziyNlkRukEtjEhy6RQvjbLZtimsUlrruycU+d4
pBw34tJ6dXb93OicGzvD+wibmAKLIYSPt5rR30ajlxo4TXypSmQqVpJuHcaBzsLSmHTioKwBfESL
cP7MgnLc6TjtN0UUigoFHeGPBWeqpZrUA0tER0/QWSFiFD2CUrqbLiIV13EO9lQCBUyaYxf2AkLl
m6kB4a8NYsMGYuV3z60s7X2OCIvWVrjtY7LGCOWNkLlytlaIcKRFNBxMtX+byjk+OqHktYqtEkLb
4LqiE/4R+26Ny7ru9QhimrfgOrv8nBhZtSHqem8Do/g9FPK3ro5bIFNcNdSEdewICb+0p/cKv/oE
tx0HtU0v1MUuqdQXVM6BpIK91/Rok7KW2fRINzd6b6CuEfNrokfmPk3Kl7lLrzFssHM0EObOLEfh
cMPoURApG9H12qO8EtNTG3KWzePO8hk3/6DZaG0pbtHuYMEk1ltnmuOJc5kFntCDstM5R/V8Mz1e
0+D0eNfw9k3xHWXqsK97NdrghiILOdOcfZt+p+WN+cjbkzV9583kbKYWQXYO8AiA5sNtiCqYYogs
/KFY1lhuPp08aA6O0o/3cXvuSFIEVOveZVSAUa6IB2HUv5PM46AzZXYds/Y1a8AETTRfCGCUe4uu
mU+dHO0SInx9MdXuvsm0a2yyCqkiTIQkpZ0dhul+zkl7F0XmvB+EPMEK0X0YcEAMUD/ftR4XF0M+
arC3dmPawBhZLDGgQTR/+oGlg1wFBkgApEoYIWVZbitaXvuKAErpdvvLiEb8KKPsz6BFECA028Sm
njHgwYuaL8G95iA4x9LrOmhiDv3OGaINA7UjfZnpaPXka7SCkPiuDo8KqdWoosZfCowouFGpdxmB
lu1zNJWosXSGbaNXbRx0fzdaAeoly5utBqnnvjFZw4YT1BWvGl34GFV6/6AmREdkjFcPMLmA0M3Q
oDDrj/oB55a4N8JHkGkFtIFol6eRfo9GofyGNn5JIYUep/U/RB/WT1aa9tcxTn7wdWueOrenrLfi
cuOFH7pMi9eklw0eTWXcqssuyrhi19mk8RqyGo9xDqm8caL9MA7ah5LkZ7fufOGNO9lYzmsxEWuM
CJAuicNadSLyEdSGwN7QsSaglWSFKQg1vRl2jjbMdxBkQUemZnHMS0rIiRcKPAU+chP/tMhJyVOI
ZDUEqxsz0xuwt+IpyfsDLSgNOVr+0Vmd3BKQFO3NQv3IursUEf+lGX7RkGivBM0y/suRVsYl0WBF
b26tHopimoxHVWshFQgV+4bSyzMIps2AAiYoEPUw26LsnBo15xw5MCRh8VJGYXIwaptTO2UKWRyI
kPXfhAWDtZIGKrwIrlsSssANu59LcpetF9XN0mgXhkUHhLGdj0Na7scEs1I2zXsFAO29TPHdToZ9
ZGh7gK34aJlWdwNyp3IF0eS+rqBLRgVX19Byjmj34sBQVe+SN9SwQ/kq9HikQoJLXGreoaj1X04H
xgKK5XUE9boxRsO3h14E6tTLU868ibTBmEW8a15Ix3nHWkdD1HEGP0tn28/LAZN8ZR+7OCn3UU4y
zNzb/daJ4JuF0FPoJ4wmEGqwR2G8YY6S3knOulqiWQ8kKlsbNSycTVGnMAVKOiIKIzCEJpNvJ6ax
VYe2P8wiD49IeYDSgozJ3RxZFWeKgShAg1bVziISFSKbNW3scHoGZmudDRwLIH+RMscjvMzSheY+
gqf5puWFT64i4lTULUFtw5xmUJUQaFpw3qI9vtGbdto5DN40tT1yRhqRftiSxoeMH1141Cqy6tby
3jUzlEdp0BluDWvTTQlF30Ls1Vllb2szoVpwuYyqhan4utlfNTKO9kVPysiy/jxDu6X9qYcMCazk
J6EaxdF0vZ/ERcqrINs6TuP7aMQskvcudZKtFhQXDh2VmtUdK1pxWGBnxtiUl2E6IZxm4Ze20Htj
SwSQ0wNEmCjO7fEYZhjfm5Zo26H0st2Q3adp49xEY28Rn4zfQXZBtlJetJGpjCMeIIaRIWCMv2G6
DZeyYuFJc+3ipuHsZ8hxAj6Y8CBMEA1W6CtJqPy0hz+hU9ovWvq7norQhws3XZbol6MoYU8hYeai
nsXXuMQBo5nl96Ic2ys4Bu1RDk/Q+jBAIEu4xqmb3YqOMwmt/CBDcPJQxD3toTyxibK+WS5ruchF
Ne0W0QJia7uHkArmY8qFc1OSiQ62hXjVNlCNugrHb017QYJX3TjFjJto2bRm1OEJn50NZaN389QH
xl6XYlIPkaiyg5jnpzru0gsjiulRQNJWZrhNsk8ZP1nma9PO7sO6oW13SDP9vV54wq2aO4hQnWRL
7Y4ZKJqe5jAdr1wP5KMp1VOsxz8H2sR0rSUTmhhVmqMACp77kGzKURE71EC8rUb5UBmZtlXgMNMa
7pmxz+ATqxzts1sP7pGKoaYrF4p7fd5BJvLQLvpmaUy+Y6sl6fUF4La4BcnkgvikUewnukoGHclo
Z1WRjHMsxs2NFQfaFA4PGbqRgSFlk44uWYbZePIixNtJPbwnDRQeY5xNHyLdeLJYsFZJ0hLh02Cr
LSJt18d6tNdc2opkF+VR/a20Et6lrYFp6TLl+D+IXN2DiQs3OiE9uzkkVqJTwuiSuOV9FhvJIWbA
QAd02tpG/crwnbOIWSb7ESztzk46mDIVGeXMR9K9noe9X/apWJCx5kWzfqFFVY5WXLvBqCUn9Abi
vG4UMXjbeuSNITK5eCimyic3SHuSfONPqWx7XASqhAXu/ijD6F3BvHmfGwZSybI+IqYCcBcaAyUj
cafkahS7aTD6XSXISfUaOzoWHfRlUTREus99c7DqgYBXm87dNI30XuNlxg+SxbL2XRq2QbcweJrE
fZ3bmYyFCtm7MYjzSLAqQ5HyFWNsxyHhJT7B4b8mU6X+nfLh1LEmDlLNbXapXTzocy9upDCMpIqA
FJ40fTcVhrUH2ucE5ZBBvLaBy2hN/DK10CuMDvSeoSDgC8E4wWQbHBD3Ir+zojdP/2gcabx41YCu
z85/VAr+0JFE7R/01QGmcogN5sKsVW3O3hj+hpjEwM4wxD4uhqdCSwW8MNaCBYQKu4Nzw3n0iAWG
7kCQdTI54LGHjB/Xu5DYJvJOBmqPzrX3SQY9NM0apCue2tz6s1o4726vI95sQmunW9OTaRfmse/6
jau2iBV0RMhFWfKJdh3rDhedQI/gDalNZ20SxY4Y185/bBMVbsVwnNVjXXGNm5qgUghQr5dgaMwg
XVTV+zDNBYYFB8k6q6KsI5oUgrRGX4t0J/oVzcYAc7rLEu2tCf1W06n0FcZ+Xe0FeU1YSehVhxqu
EEKDuAdIbckgD0ENlXW9GwHObrJ6BwSO6Wcd2GZlfgzqEf/IJqPTb4WJca9omgT0oRwqNffX1FMd
PEphh/0VBOqPsRh/Rzq9kKInnIActnEDNhOgtbIErTjetVYycdHIHN6hpioYaDJEhaq7Lw098bne
L19d0FtjAdRofE0rnTLFOZFzwvme8AthNw2XeidaEDn1waCcSqbBBz46wufHIW+T5XRUaMlQS6Cv
q4dtVzHNLaoUyHgavza9QqeWHj+LVPQ8NVmHqIBuuZgnAtOyIAsn5xxZe02DWT0rbblzSppfuuV1
ROFAxO5gQQWhCAumIXl3qqzuD/1wNXAN4PkYpQd/YMiWZ9UbYzI7mCKDtpaCtYYqyI/0GMqXrZ4L
CxjbaPThY0NzaRqZ1/a4F86KBB0/lt1jk8VQBrIIOQTRxd+68s3RzfyEDFZuSH7Sdk1cLxQl1vUK
jTXZJcZhwt4LVh/XgkUrHM9tShu9oXIsnJdY8UDcFYQCNnDAdmC5AQCGo7NfWG18WCO+BsHahKiN
O1lqJ+x3+YapKhnpEyJxgXdugxHK3MZxa1xMVDnHYijuyduuLmWZrmFY4uY41Jx2R+xaSfFOoIR3
Byh4ryT01pIUit/Ydk9UUIKD1UAsQ0CE4erpDibhluFnRECS8IJZLZBTjDCZK2enEBV3I1H3SWNS
tnSknJOm58XO7KuJNTVv3FBPLP9tsEldCEIsmzt4mdEJTH+G6WZ46wdd266g5xbo6Cb2zdCLfb2h
fIsq7VecdzlTjvJPy6I9GOsyJG7xvcxaCP3woveOlf4ZQH0jkCHZOcVyb7lDtdNxEe5NN/yl6+Ud
7Jmlb0sje9KZk7Ux5t+eo9pTIGdrZWxtR4/5S1Hl7TbqagWIXUohi7VwC73H5DxbvDPnZZFVUL6E
M/RgRdIscpWUxkI9Xo3uJz2MbUoh8uIMx6kTzinTOm2rWaT5CheWbw3t2cfAf/Jm4004qbpP1Dg7
jbXdIeTXfD2R/bEp054FOqcS6siHMvzQHFE9qKY1oYZwhV/WaRrYEd/MJXaCnqPHghqBqodtJCJn
CZGkd8zy4Qdom+QcddMDLJ1tJJr6kuMs2KZ2xYQQKhadBGRYg0VQWUU9kOQ0g6bM/B1qtGjMrONT
HqxD5QxyY1sjxDXpGSfLVX7lGIlVPK17Wo5cD+TkksTEv2eOLrDxsiH8KDTFLmLkeOdN8cFwkHTR
oY12ZhMagcOwJYvtU1S41WaYtOroKnYOoQpivTR/qJPinpux8zCwDsnRMW8VTRYDVNWoKA+RRuLq
QPAAxNqWL3IuXgwnhGGI7iGoZ9XeVoyfRpPUe9NoalQkNed9cmvP6yYfrD81vTV6f0mzp3mRHJkX
3YdubV5iYfyiplR/58J8sEI1hhrVuHstTq6OhGzYJFLzaQkRiR6y/sFxxgfchjlrTftAvyV5Sb2K
jLN+hENkXdN6GY910VOHnJWCKU9Pelkcm6zNTxGU0WM5Wg9G6YyB3nDSmrOG8d6WS0YcyU2OzuN3
R7nWC/clzAXF+WCQYp8R0lF4ykgdYHxPicsqFqRt1WZPNS2hgHEZCg9pNLeiF08UVdNxJA6IGPX8
uaRGmuLOOEpPdBuM4H7oLPExddxyRhrMrcxomE4uBvsmnDZxp8cnoXIVJcaQtWEDJTxpM5YCMy4M
LUpPDUCDC5K5/SJk90sQgQ9tXMmtMtbqfpq8nw7Cta1qwzEzR7wHWLfArVbdodEr4zxOkbXxWIt1
pH2eM7AINBoGbS8M1jRzpV69WeM66NRBETGLmTIlBXopnavtZUFbeSx18JfzGYePtzzMbcIle903
wRNu2lqnQxOXITTb8aCOpnfKqaWPMsdlbtdEogBsusUyVw5jtOfvYF2upI9T5YCoklN887AMxin+
CR0ebQChnWaPObbHmWAdxofXtCJSgpApaJraXB+7shv2LhavnasSLtOxbmtG+zXnu3JfaLBk9TY+
liio7opauRWTkMfeztqbF0WgD+o4vw58LwlE0U5WUSE2GUNACGjh4uwWd2a/bXMruQAF5uORnR6I
MudsVaopKUCc+F3JatJRYCJWna4fuXbckolSUW3q+ypK7wydpu9sEjuhpPLMh+lwCHWcyOtaPRCr
QeosXR7RCPsbGHswZEL/VpXUKMT0eTuZMRmSifarTOvyPnFaMNmN+cOl0bLFCsSfhL/DL5vCeFbl
oZPvXd2ZTw25t/du2j2VLfop1sP6NjOi/NnK4/fKtuV7VdHfsyZvMwv0sJbCUjiZgbcqAG1bfcyu
rk6WmzfWP7gMlmgQ9dTP7Co+9YagO95Pzi0mkWQfRlWxHcl8jLQmPyqM0sMEOFziPcbFzEGksjqf
KqPeYpCekCwWxq0TXD+IrrfuZD3LbQyIoKKVd9csm0ktctyyJO1AQNXpD6jm9xnV+CYenvHJecsa
F6zGkN9PtTEe2rH+KOqs2bqp09gs+hEUmdN4P3hadBOqWjBueCxDVr60bpyzRZ9z52JmoH0fp1ud
EFhfiXpSlkhwOTatSDAB4G2ba+p+gZY2pahFB1fBUOhY1OnEhA9kOf3ULPJaOl0JsG3Ge52UIJ/T
/U9Hmy0q8qo7JtUQ7bpEZP5MihUOqrg9mHidvmXF/FFzfCeuLJ9MDxh2wzp6k/FdnlWp3g0jp5/U
ydCszgP+xySrroVYhC0mCFAq0RDeMkjcZE4uGBqzm65dIsFwu+qMAgGJ99DlUXUHdFScMslRh2Oo
PUN4Vq9yAWbrbX4EQPzNsBTazzhzjq4QFDQdMHuHikvzIuP7OHmPNPu7EzhB4NkT/qYqCr+hEX42
B3fYqFmTnRs7zB/0li98ZXjJzjESOmR0865eWtH80zHokrZZXJjRssaq5aHwtGnfp53+UI2rKdja
NX1uX0bIlrdeVa8a54xd21ekkC5XESWndWtHCco7tE0DAywrnyv6gn33GClALb341NoBZqv8d0Z7
Cq622t638r7q8vwCcl1h4ZlprwgTMXBrosMLNg8vrBflcA1r0/1hkMXG9IeLokb7h+rQYboURVt6
lv1bOaZIF+3aPBVa+5MVgXrWBdcELzF8FTu4MwAf7dCT86lwcspyGd8Po/FUudR6phbTIVk2LgMq
kBv9Q8r1+x4bxIMGd9eGEUI2T4uKKNWSs5w8cm0a/EatRbJkGA0ctWyijvW2Mg/DIe/7QEqiCRrP
Sh9DhHG2ClGb8+K2gN0J7rdPD5MdDbRkihNYT/rcnhE9i4S2a0Sc24VPvcTB2NCANrPyZx5SiADr
SB6KcsnfYzr6zGwbmd4DnT3bzO70AsFd0cH/durnol9Wz9AFhDwo2IauZqR+DxloflRGwyXQIbai
p9MnW5VXDV3jxlToIRsohtwunPwJStSu6gtC5SXxxRFL9Cqr1atKr38TZf23DoEy72uZvMQN7Z3G
xS9GvMDe1CaDFa22tShCZSHra53l5L6hymQOReq4llrhvSjsNzeyqyC25Tddie5EjOC2z8oxCO2W
RVvIrxFm/mBNrntmTl8xCR7AQDZ5eChzwD+wZOXDgLtkwHfwagsan1mWPGi4DRmU6CCfMxuXR3jE
/beHWmz/6fEp2KGfVfSm1k1qac7NjEz1Co1pF+0U5kGvZM6J88JD3WpZqb52QvaI1GL3bAzI+/o2
hkKqyOJaJynabcvqv8cc3DR7s2fEVGlA+5Al1Rw5x7qNNADkXv2LKIvtlGjqJU5BH9SuZ510g1yx
riLBzGgZ1RuF8dtFKvS9pYVDNWBB9nRcgaZiGB+nyQZz2IXvI+2gxyRM531dIlTw1n5Vica0rGOD
2Q3tK1u0xcWdPhwHCuvOMFB2ApXRthDu+qDpFtdBkhrfrZlcjkQnDLsNpfG90ci4WnftmusdtLhp
L3LZH1So87u8HIvjNEyYBYro59Qbyfe8fvRqr3qWehg9DsaA5iJNH7whVu4AHwR1HD7R1ZkureHF
yPM8+JtlGD9r6yyiH+uTDAmvxPf5FOfzpfMsh3ZKNj1lFZ02TGZnkSPCYJljnAcHS1TkieZ1Dhlh
YS6oT3gzZSAEPQcPNRtggd7bA5vdmBYi7HKRl8+WGIO2GFz8JXl5syZ8kKXBJHdCau5LwIJ7prso
KkFLEy9UfNBqcINGV1Ew6AO8alPwlaDY2IwFA/5wUjjNUOlu1W6c973HWpbaerraFPzbuhok9Z2i
HTzN7O7kzJK3ziL9eWL2AOW9f+QP+5iE8HYz8hC/z+KBuAPG/6LLwguy785nqsmANRT2XYai2M22
nexD0gsoeIu2/+DjpEEYtS0HUm/ARc2WS7Fm3LPSNe9ZVvZYfqxzoVij341V5psvk1VkT+T6iSfq
NwIklTwOrJr6aChZYw9zN9+skUZZNzkvvaH235HYssR1iumB0Y52m8Nq12dOesXCYTGBnH4Ku9Ou
60aRGsMePJD0L7iPMdlBNJ4M3GQ+81nlJ9R62iMJ4EnfZw/kCBvnsBg5p2ksa2zHeJq1b52n6C/a
77ztb+7oRc+xokd3EEVeRtsjxdpyKvxt8XDXi3a4K9z5ggM29E4gb0homekb7MuJEnXG+MqYuFT3
7ZJosRANzmo2c1U22g6IbaLf92b+lnpoL8e0Nl7QScWI7L51khVJamvRvjKkuMZteeeYUrljwYAI
KJb0eOZUnLVIIZuBTx5oyos9a/3BlA4IRUf+YGVBAm5PeU7LLiJzUSv23ohnRuQzkHt0oDROMtMG
4Yuy1tejsNlVeOdwm4nnmK74lmH3W27q8fe5v7e7uPAx/g/+3Pbvsu4ep1pzd6NZDVdIFSdZGRbw
uOh75DVkGxWdubEmZd5xnXCDQTflp+Hy/xNNn6YaLunbnyIhzq0lL/R39zedFHboEof7fyeavkwV
T43+w3P+IZpqqvlfKmgd17RUXgs+y38zTTVN4yGgTMaS9P030tS0/gvruWkTVgBUAecEYIP2E2lq
qv/l4UHVVNVlOEgir/4//hdu9f7TrvpJogXw+s/+3zjQf1EbVFdFbAXN0NJ0k9/zb0QgHLc2E14z
3IzmNSYQzOo3DS5HbB3mPavfv96Z//DLjH9BEP6P3/Yv224TGWo9Dvy28Dp94DC0n6k2q3wTPiCJ
EZzyXqrsHF2NoHpK6o35WvvJexQkR5MVK+jCrbuNL8OzdsEPeFTxFBFYRBfT7yq/Ov+//1TNVv9l
MVddBgt8bqjJCX/mw/sXGQk1pJZb5LRcnRZBRU2k1qlcNt5g0NGBuNaeJINxGt+oQozyyWlnLGLF
RPxq31ji1NE4Pa230sjrNhFy+V2sW/Q2zWXw1icZOFg2UqOTGZrqz3WQowCZPbE0HrZFSo93va8M
gTBpjJZ2Tep59L9ZOoZNIyG7FfUnMnnlJru4DqH2zzL1SbpH5r3gjRO14sKVAFo6rfuyBXy87taq
vC/dZthzdapO9kJFrhbCsyGU5vS16VHcnHBHgMSbCQjr8+a0bgoRagFitMPXXUJDNrqZHcRmvEkE
Io6gsdUF2Nw76EkZ6oG76kb628nyKy26HAfE+VuHy8vJxOdBbty6Xe8gt4mIYlMytss1smBcPK2G
XOQdsLpNadYnJSVTab2Fgqr53G3FperwQq1Y74JhG43eGK73ulkJ39qoMAZAgIGjdeF6I91DH2UC
9vvar8yc9IkxfGny5tA1qh5ILaPzKjpWIhalbwJfe70L2zDKAlc3bD90kx+u2rSnqMs+XJk2PnV+
e1rvWjdfu1qTvlqLrpksN0Qjy/9vLZuU4dW8Xf/z9VNxsXc5SP+Dr/9yvUWhhn1jvQkoo94Xc/rt
6z/UM4Xm07rvdAOJKqrR/6ljEuBCFsoniksO0q9/dr2lmfCp+Dr4k9K3J0XFpbzegigkA2nOR3ds
mJw41vP6WJ6EEcFqBqbhFj2vgjV1JJbwRBQpv9rTCb9x++r5c9dYUOdTsFK7V2D3ems9OnRL1Q+D
2W7X+9e7+MQJ0PY45kkG5y1aKeRNiNV/q8WdsnFb2BJjpCBo82i6o7FYkJcNojOjH7EVDg43I0zP
fjKXBB97yXhKNDGeFkV+VpXzwbHc+vMgxlL6z+Es5/6hsAjb++t4rVOHo3b9o1oEuvs2FNf1r6l0
EO+ff9dya0WkfxHfw9bgGweH6CAnDprQ5VRRAOs8rbvrZlwe+Nr914/kJkYBQleUHTp9cVInjtCo
yJBgW6VA4udVgeZx6K6Pzsutf+2WyI02HgneOzOV1q7NDfQ7BiIUf32KraGWr/P+9evl11sdEvkD
8NbPnxJMy7cD5vmtMHm/hpZvPowBSJXLZr1vqkdO36UgBSaTMaO85Qcpi5ABNV7ufz7810926ruC
dfqYLpYAdDPlab01mmktXtebU7SYC9ab66ZxrbeYS4bfrhaFrwfWZ1PR4ltY7/x6tXVXIatygwwp
ZRbIO5/999tvm4PG105/7ONFP8l1dt7yHSHZ1lpOUYwovAMpGviNln8NZfw//+/6T+vEK6NqVs+f
j5o2JpJNPC1nvc/HYyLiEmG8VNNY+nZqXBi4+dbyIp8/u/7Uuo+m/59XXnfXB9b7Pl/ur+eUSl8E
04DjRug4oVWFAfzyJftPL/N1HwsXd8ZZ3P1xWhgsBvAw5L3VyR0oKrXceVv30uUudTleASDSv1x2
B41Der31tfn3fSQkca62jCRQeDcKhnS8A8vzEFx+MGgv/f/43PVpX49U6/O+9tdb//5V//ufFPVm
rHq8DYyitkLVPyrOZj5yNXEC4+w7I2H0Cmt1MyTcKl2ueutmWK56DYk3Tk5cXx1IQAVWE3X09xne
IlkXcqN205IELnpOFGzgKj0a6TKpXa5DXxvVkX/vrg+QAv6OhKn2p+X3qHWVbtEso7ZeLnPl0OH7
7ciLwm9HQuJqXVk3+nKB/tr9677lqieyZuR8lS9HOK5fvzR5k0sQkbt+asgetJC4DE2xhx12dFEu
7DPR/eTtkEeF9kJqx3mQ2IznS05QaiE5p8tv5LtlWfb5O1dDDNhzXr8xq2w3ZvSAWH1VfmLx9gga
oPQenEOZJJ2vdxglw+V6KYt2oGRbbsYaJ6Z1A6jf2sR2NO/ciRCLYQoPtfy9vjeWoZTVoYJXQ3f6
li/vyPougY0ggcFp71IM/4Qct7goButj9f+hFQdP6r41bYw40YkOXtZOBwyEvVYx+4y+xylf3nap
sMiBFifP6Un/lTUho5Vs9ut9y+EABio/iBEKEMan2TsO+mXQuIS0jQN0KswebM17xlR3P00RMafD
uRLEncq2sAMrio+NFeknTTG0z81s9sRqMnelH34ws8q91W5JNMX81BQhJANSROVQPyYaBU7F6HGH
N3ojwtJ5SE36vno3Yq21rOK0bpaT7ckj5Phz9/OBZJJg20rmbktix7r5PALWm4kNu9LNBrlN4o6L
rKPcHPDBW7WdxY5U48sQoq1xUDHRdWqP0h0icgksmq8oUDYjeUwbu3fu7Dkfg1q1yJ0iHeyjZc7l
o3MgVmPZaEu9ZnnJP7ulIbVgtvH/VuafetTuCXKRp2xRcK23mpQRk0ZI4i6u+BIW/AfMO2c+mb/2
PZWTHYEzy92ZF7efj7mcOqRFdMfXXetPfL5G0UtKstbuPHw7Fbkky7WlWTZAUQ3CSZabvcnEN6SN
jOCipyJSB6/gSctDdcb/sf7QemtcLlrrra8H1p/7fMo8Jn/yFA3Rep/TNF7gCnNv19i03GWjzmRS
btZ9DnZkB3MJCHGBoKz3OYrJw3Bc5KSRqLc8Y30wXggp662KbPStxLy5yZG4gtJQfTEApMNdcT/S
tIVAV3JJ1+NjTnZzMNgR/uTP+zrxHrmR8PWayny9yyo0ZacaBCmhgxKnrwe+dgdS6RFokyPpy5HA
et9VsJ8ieNg4gebKWx5AGuuMs0aWK9Lvl/Ld1YrrsEPDqNBT3tlP+Y1lx6PiIxKKN1h2HydghyNT
R58bOuYFQB/mbhKPJOuK5PY/2TuP5ciBZMv+yvsBtEGLLYBEakVd3MBIFgtaBDTw9XPA7umafmZj
Y7N/m7QkWSwymUBEuPu9565VUuqn0WEeXnr1YyBNMM62mD4y0nKzFz29Kin9K6+QjlV6tdJtt4KA
t5ZytIcW1yz396lML2I69dNpARngMAwHxbe3id007rAWRjqzyT4r9tkMUWgKQl5XYB7Kk01Dhh3b
674WuAGb4g9O8abbAgOzpHcsCQav/7Gz9silPXm+Mlcssld0GgxAiJ0GN+2KT5zbOv509amPN9CB
dOI76BFBEEIUF5iZqzN+lwOzIPloE9Hz6Vg1QW646XOT3lr5Mz/LQe2ejENNXFN6QRrELeqhDz0w
+vfSdxqgfvqHJKkPAuzImvXhJ7ES0Yh6d7bkz+7V34CGNkRtv8l+/SJ82j07hxnWVdsxHXSBDdws
stZc80bRSTt4b/vFmUHvZ0Jh2V0QC61WLR2+dxASeoxa6KSBFugDhRN251eSG/qfpEhcy70RLE8m
ITib7C5dou/5d/xS/6lO4gQhwfCwjb2VhmtSZj93pW9cmAq+6f53t1uO+/6dyGfidbfLFr3onXvO
OFS3AwM9a0uQzoyBJGIoyJblL4arbcuVQfDWkdIdP4CBU1E5NYFJ3B4gJmi8wGymxmWCYj7C1tE7
T/6tV/c49uZfURVI8gZp5TLT6XUZWY89U2feNG+y3JTmwIRiyE1RmRBZrwD3ad6b48m6E5J+L/em
Vz6axKAOa0TXXhl9KXzVll0VbZcZUh3heZ713AdLeIp3zl31y3MUTO9oJ9rf6onBO6G3mbOLEr+e
/PkxzwAABx06LAdQ4R4QZ2U+4JgpP7T6KC8BeCg/Ve9ltquryxjIXzUk5WVDNOiamyYTk+vOn6Sq
lFyJuN2PGZmIMn3QfQohDmeAm72I2TsaTwPZiUclAGnwavyO2QfbFDqF65zCB+zp1i9CN+fQy98d
nIMwFVJPP+r6bnifn5z6pOo7+cTZ656/K98y9EusoJ9gNPLD8CFzVQrEaR6nn22Z+RAgo33OGcWE
zIh4wU1wmcWu+lpuO0AbRJG9mJ/DvbjZb2I/nQvZrUeCk0/c/tKwhztKYhm26dDtf0de8+1w+yib
0kQtDKOHIKBAx2wEnpaW/EjR7yln7aDdiV8lCRigzAhg8Fs+jx/SV37TN5VHkfakvkW/6VMnLipP
bN3o/b3wkr2K1+oo3+kORAHwNGBfrnmpdnniLm8Y5i4v84PxKO20W/qNiMqKPE24hi//oeVnHqag
2qx8+nnbPHfb4a7u9KO8zxK3eSFSavigOs72uEtcfSO9EVRtBaEPxt/vnwikZi1UgGLz3S5sN0Es
N8g2lmwKiPvwXuxhOqgOL9HVE1c+YdXYRq+6csjc6LEKEYZ61QYl3eCqVL+jq7pqYO/Ku/Mr850X
5qP+ssveiy0prPg47SszABkRq8ei6UcHXE+jb+rkvlUnbrc0oEm3i+AAv3IdEk/rKi6trwPMGe58
lYy0Sxrjow2M7XT/CnfRicpzV+4WbtQcMOGtIwEO9BFwCnAQWFkKBCaOq/rikb/pvjtOLnpLtfKA
3c/RLuE1IHvAu8htfXPehOyhdqwiTxC8aiK5ckvVFReL2EzP5jrchrR3ttEm88Q2/TWeq+aZ2isl
GIL/0QmMVwXIA9de4WknsPp7ccIPdzBfwObaW8lVdlPmXa3Cg4GDOGqnsaeAFfFRX9GOxPqVbr7n
a3ZyPvRb9hydo238WTJXvKxBpN7f7c8uBQ2fny1SY9kohrzb0Tw6yLrVbGMtvCg2B5turVTCiqww
fa2N+pGcvqQ1e9TY9puZIiU0djrsKBT9de9rdMAOw/otP8+itSD5eYb+i8CRfz515ETepDnZDTre
MBhJFcCBtSr6v3+3lq0RawgTXKszUgasppd1+PJt0nR/8HFj7PSH/t8PaSP3B0mDLvfz7OcLbVu/
M0436SPht3PGRj+AXQziLFPheuw6e5QUb1l0Vsqfp5NM77E1auGDqmb61MYcOBEtoSa1BxgHtYUw
vChjMGDaCiv4+Ti0+JKlIXzOsnlnNg7HaRmB/8HBb3T4edbFa1Hw9+OGpiMuWZnZNkwSlM2QthRi
7OT1wVqD6H6e/f2cgjdnWzT9LZQHP1G4+DEHQi6K1k6WKJXan1NF2pIQFQGFPthWzhnELJV9Gje4
UNez9M9DlxkXMUtKMK7dhb8P0VoK/v1QHWP+Smg2frps6DYpRdbKpKltlty/n9RN2PxW0qCoXKtA
rByejE5099MO7taW4M8zc+0GJ3gldgUiesVUHnOZvGQY2qyzE/5QFC/1MexrhpkyykldYz3uX0iV
HvdjMgZM6pAi/jsyULZh4UFUX2/GpMcvIbrlUCx0YrSuYVV3oNXHKifPfkjwqPQQfdcP5ZEwP8Jy
7s4QPoEhwNhQTCNntkV5qlFRBswApgNzAHwEyqRttcTeRcv6jje68Vrg0tsM+VQtoDTp1+kZbFwL
eZ9vr2mDPymEfx/+fo6QmHmvhqefnD8MryADftSrsy6eZBC0FlUPOkNzN6yNuJ8W3RrshqpoYNVb
28l6u7Za/tk8/ttMJozs3TAsFlYk+K5UTdqhnLsjtW/Myio+Z6LgaTqQAxegKXsdWluhcuOBFGhM
nGO/aRtT2fy0VX/e4J+Hvx/aXZXwIikM0S25P2+vspb20owUCFqfYwDfhKwzzzbtnX8GRK6d558e
slE3fDLCZlE4OJ010aGqXABxwFynY5euqZH//NiWp+Kf8Nv/Gcb9P4dxeB//jznOGmD4H/GCr99t
918vSRMlZHf850ju5zv/NZKzrH+QvsFI7ochiz+TOdT/jhlU/0HXCk6ADlsWevb6pfVqJEuQwZtJ
eBwjN8sxyZtaAbD/mslp1j8UVAKM40xH1lWmdv8/MzlmPv+Nb6vbPwl1ugHbWGEqp/y3QVk06wgV
UjoQo0RcuK1W38UgWk8d8cRaHUYaTcM6WyMCEn3/gaoATYZ0ykalvwzBHGMOIeuEu4DhWb/Qiyqz
0Dd0kJXtiNzZtD6SNLz2bAabypxC6muCiDJRh9s8hZQ5RuE5MY/1TEdwlpGnIHgG+yR5vUpPKByX
1/HD1A3sNz1mjX7Z2X2NBTSqd6M8qB5OLRHIprMZOs7uQuwbe6r2OhZ4f5iljltt/LCiuMCFNgaQ
DiJyRyfUDYg/xmVmfAROAS7XtRiwVCsO6VMUCnEWuyMpgXu6B/G2DMuzVClibW+bG0V9xFmFkTfD
ewwM9cziu9yglErA8E0cUi2laNulq3M1W50qhBRMGvWEocTFFlKo4GBDqZEnaELwkTxmvWEHRuI3
AwaOuRSJp/YfzZwDtVxdTyB8IPSqVgQk0Z2ZOWyYzZ2bcerZKizJNwWne0WieMR0KfyIUR3vUxKM
SZ8GuG5Sn1z4IMY+8qQN9gNhhF5bwdKeYKHhxWjPFOKciDCAPtUrEE6OpSccO5u5gycWj3cDed4w
moFAwWOys5bwO6vkdSEKOnHmjZAl+tPO1ayW89A7z7JVf+hluNpB8FZhEuqyufGlzt6vX9XyqHS7
2GJi0r6PyLA9sr4jryuwd8uKfkEIiWjQ7NqgzqsjhHHk7jBEMFIpuwze5xix6M20hOjR4B+Wh7M6
yG8JumoMBireErJuglgzXTzRw4o6I9SmWkvjTFdADS+0pm2j90PF7Lap3gbVEOPdaFUqZC5wtzPo
GMjCMo70BJH9aNT15bEjt54LLqp8YcudX6/zUoEdCINttM0LHOY2GvAiIpgFrb1CO9cfo+wMEoW2
gqw91IqKKJic9Ny5VqjGMVS9013Fqq6kb6KOm2sDPHhKlnEnaSESzx4vKU6aTY+ecyO1TpA0QE4m
KYtPrTG4RZ7EyFuVbSYjm4lKxo0IZF19BJ4497MvMjPeRJo0bnv8lqCmXtU8L/ZRSBBiT+uMlYDb
bKrJq7ZaukjhKWyoMFSDc5porrGG6LFttko7jMhZ8bRWRbWB4m9vICQ/EsvF6XxxBq9rFVfU1qXT
C3G2kiEYum58jp90lbZk82AXyF4rndperpffaVeUNIfV34YtLviBA6eUuRf1ttj2WNE8NkMkUkuD
Acnu4rfRuKEV73bOBNhyWFpt04UWBBmP2+YtTR9gFyWgOGt/gCyw0RTjYjXgMcjO9Zr5tVSm71nC
bB0PHNCwvvZMMwLwsxTDNpHqGdbdeBpoxMYgdiuj9AZb7VDvST4opJ2SOwDXw+jOUh04cnhvh2uo
op5uIPxx4V2sEua1lpkaxYBK7apbUE8WY4IciLTGMXqHABp5J7cfzrwYsGg+pqnHByKTdRbJH/Ky
vkERPQGEEoFFtpuFkcdr0jbaSXY5wABuvnoV819RUNdiqNoLWFCnfAQrxFHvYRJO+BwX+UHkjwWu
o02XlB9zH+t+pcXRgYhRXkwVfyMch0wxagR+Y67PNeuqIdwEODi+WI5Gy5f0eTMVNF9gXuEoxZpr
3we8KahwV7U2uHMbz4rvYJiDGLFivOvuVNjGt5n+wW/3gv2BNKmZ9oCB/3WEUQnVgSBDcybfx5Cf
rIJw07H9IuWPgtIA6VTlyD4H6MkaCYvwhsA4mZFHnlDsOxoLVqd5WkqwuF2zMgmYKFM1RFBc9Ohu
bhWrb86dNENhT8ALx01SbENj9s2uad1BWrsCKwvBQhmb4Vyoe+OIl9KjWf1c1DLttZhapE2xkuTJ
ISRy1a5ydYMzkoEcHbkCpWSAkZW/sdWf8bU+C3nX2uI6Ui5MdW17UlpGPiq/ANeaei+cVWRVl9wF
8PdbQxp8xdgYBjNQyQHxp06baMTxZmRMjURGUwPCPDOL8rGhRvFyJ6KQzpx307EQPf9x8u4N9F0G
QVXcW8aZewrVJSxdO5uvuXzRcwBcdM17v6NQjHWVEWin2X4ir0P3CLe3ScUbOhxZgaYfBdaYW947
DKY0rp3khb1AeGGGM8+SIuUyxFhMGra1sRA3kMf2jSwN+qWla+pW+TapeowrRxLskQkeTIC5OTHW
p8Ssz+2u1EzpCs3VTdHRAlTq2SEH+ajLzmPSSkDEBim7Sb3MA8rLvZSau7hud0ZqbaC4PC6WeCYB
5wmLIBj27JUSFNiJPb46CpclWPtgrIl9ryyGUgIgShEhNxs1h8TcGotlu2ddBYYjUQct4mqP8XDP
7COmaLoxVkP4GhPparGxh1v8uwYQ+zw490WT5nvYCxrf8/K7n+kiJBPOIW61dyKSH/qORPl29WY5
EFGLmguTMwdMwFDtPLheWLddFeHUhuv3aoyGX6FM9vvSif1qrNEQ1d+VoZPJPlXfRJibnilmG8IB
Jc+gNwG+ZyWoRvuAO2dF38W/ClTgTW9nwaDrDxEHEJDlA4HITr+JsfY4fWV7ciHvQ3ibbVPQzmA7
Shpp9gcZDJBiDmdrgP+S7MKF0NWCVC0T8j5ElOIqNzZjUTV6F5bVBokiZTt5AGpSLfHzUNFImQv1
PQ4TqJoOGzzBVE47vZpNBhxVFE9KZr0aPV3vZfLMQzXKIQgLJaa7Vao70+noZUa8oRUeVsAUHwba
87dGjr6qWCm3jZ1tNVU7mmJsuYH4i8nMtehuQ9kue99KbPOkEhsYONFIjrVFizcy1Jci59xlwlhK
OxlkQVfAO456RqeVifd2eICh/5L3sHErEYPl6YAUL2I/I3g6RQSecaEOzwItO1Q7Vq52lDJ460jE
LWupz9VEMixGYrX+lEOhXbRSgvlkdoDKpvSwzN2+SOJ7otS0S2vjox6SZgOn5Z5INYKmyDOX6G2u
HVZE8W6SVZClne5rJBq7OrW8izG13c1WfG51OFJoi+95surbtNS4h7byp1gDKHXQSRwfoCFwfILJ
ZqVotcmjtmHLVeEruF8naNQ0sHif95xW8pOt4JEsWeuSMcR624po07UjHq2I5NAkG+ZAzLSrm+Yc
oVEOFuuTFNzRnca83tIjyTP1U5KmgUkD9l1k5p9tpL7rKpyOVkquSM6So1I4uo/5VbjStZRZokto
lRtphgsnxBXkJBONPn1Il4uo4nuowyfrABkFMcIRF5MNjXnIn25NRP1KtAGAfp/LRvXlvvEAoWhB
08oP1TSUFzB5pIVwRHds9rGRJCtDXRf3lGyPZa0a+gdDHoEkV83d0oyTDUA9zJBHVMPU73IJHe0Y
gsHUYV+xyy4a6bKDtGNF6lGuLs2vQhevHHk527WI56HOKF5Zt7e+pH0zKoRU6VW8r/GiPWVdBxBt
gGej5LRMW02yubv5e1urH4LviZxpQgfVP0+WgqulRDCY2FMYLDiGj4OUInYB3pZNWrTvlolBVgp4
I5f+sMbguBB98W4Me0soh1DrXxq5DSS8OqdFVy9DZJNSxmuG4osnW6kbAHjMTiaH8XlrNCE5qkzs
FIezmbSgA5ppeXaSlV1TkNwcrHuBem8yoEvXMFFwuLqaFMUbsxB4A8PxRU+s7WKVJEekWG66YnwL
6/RrAM4Qptl0bePhu9cwxqW6yfyqMG4yxcbJ6FlREqCxRYTCMCRZJlq/xPUH+brdmyMYdG04yjbX
aMYN4MNgwfB7kgqDHwUwLUA5g/R7/lZF9tCmcr2eWEtcieqpPesSQm5Rnsn75ndqW9030mZth+Bc
luNPfB2Ly0nkvYCHZJsz+96tSZND29cfVFF3c5hfRqkJZAmApKoegSS+d9LYbRHwgKVenIdiiLZG
iA6RWXUsw49Zopx8+Qezdh6MKfqw4UMRdLtpjMbNVZk03ugDdC6wMBq7ZFBGlDeWPgLlyAE4K73v
DNUBOQSKQmsP9hpg98CcXo99szV3Zhh/OsrztCybheptWO1vTEcU03nWLYAPNNYn5ymcnS9On7+s
gTWE5F7ib3+pK7E+Q7xOn5+txZZzaoPytnQsf1Z4W8C9l3H9koBprBnoL3Z70x2cXl1uPRjp4qOc
oXGvlBjdUpDAU+rRWqKmHlD+5ac0L+41nezB1A5KkdGTDlWmp9J0Ncz4VI/NLV3UN+LlEHOMq9Xu
UIas0BLof4OpRxldYCND55kImmBdmPhrcjmaq8gBM5asvGii2SFTpRuVGZ8wDsOqOi+SzchJZE+O
ruGmba6zJd3IaYGv86uvq42UVWs8GuExko+cfbPUdXJ6a5KV46jJTwjod33KqqzsSQwwWbz1K/LV
d1HVtPTUcyTCS59tVMLWbNIpoil7NxyD854wPvvCOXH+xbQYA7tS9P5rEmYw/8AHYq9Wch9ZC1sB
BwFzQtuHlzEtL2TYbYj9+IJOc8eSRUeAsZ6sgv+0TV+rh6ckAZRT0DRY35oSwxi4v6Bodk5M8c4M
RFLFY1pFma+MgHYm4odV+O61VBymSj10BMDFOBlh1LzaSw8Uj7V9ZEda/+bSaD81lY6uK34K6zMS
jg9L3iYltIpwIJq4Mhhlzs6tV8eXiJ5l3TJSXDPhZ2xruvHMseKF7kXOMYrqWYrDWwaUKAL/tgo0
jccHkFfA2ySl30wdfJy+yG4YsvErjpyn6LicJZKbSIJst3KFbKMbWDTqmBPAQh1VFSqKR4lRjLmP
hnXY1NYUypLwNJuchBUjG2ndmWSw69TTAWDjWm28xdkcpcekUgMpTpqdFOq3smvxXqlc+FXewQie
w2MZMWnPAMbCg9+AlcVgyi8QMhPQuIeWycqvSGVenWIYQGKMKHwwVU4988gFzzDa6+WSp4SwMLxX
+5ryVY4/Go51CRiQMK/A3Cv2SYPmROeKY1ykXYi66wPrYtrnRnAsSGOVYj4+c3b8hHnyKaHqaTjG
pSO7BdIPRr3CvODYZhZPieZOObzPuvqsEwBGhV5DyXcUCMjFGMROe6sjBv+dVL2aZgrCBYZkyGS+
kcb5SU6uwg6BUoYEZIWd8aRHNrB3cRu0lJm6bG2tWXoy8Xz02viitrRgqpZulVw7EB7UqwXAwQUP
865kAhCJFsM1sGfutn7HdYmPVBZMtxxyncrsnBAcdkkiwDshSDy7jjfNksQHKcMGF2a1V4mRdhPX
nbGCy+JafdeqikN0/aUPdJKnxgS4mRt7TbY2qYpxpIK4UYWrzLADQGCdMkcF7RkluISTbB86KcDN
pjvmdDx9Q44ZAm3lEc5gMpiLa636PjNjPMkQolRC5AYRDpFcGX8XaVt7uSWtQ4Jm19YsG+Sy25si
w3c/YtqfLPWoGpQc1fSYxsgJnCL0irJ7VyBbIDgAXIajbyTFZG8oK5TE6I5zTIOt68O3SDdd0awW
8EwOSqdtyRLRFFh746VKlIR6lOZkQvIRFcWfYuAG7S2CyGtjeDO7jHphfCSRuIDA0BApVWGyax2q
kpHgkqMD6jdg8HfvgST6/OuMWTuFX2FY20nrMrh0IdUdIlz2VMuFOUpDgCSqK0dx10nZbEery/eZ
YezmyTw0cU4YSWFtdD0kg6ulvYH/fHiY+t+VBt9ybAHfVd1It0o7i16390okA3zXybtQQZzWOJrI
FULRULeXMW1u1oRIl1asO07DtMFUkSniywhpBaZm+nuZTLTIFHTwf5QvjD7fhaWUwZiHktvbVnoc
avmxcdqdLGF71vvo1snRnUiRS7hajkOHUalOojxus5qz4NR7is0UMIvSW53rX0nrpJilhxO2tvOi
hEGmNustqhV+Y4nUq+qKyWwm7Uv1KcSeBLyG/xh8xzTnFxD4llum3T2vtKee6SLwbem9lFQCfi35
0A2WRjUGLjaSpTOJIBphutA4TOGZUHFbGdiCUZDxYW2bsHup2oh+bGRuaiclEgGrmq5qrVcWdEZL
5HV9u4nHxvktyeqzudCRMtMIUAPitC0N1V04FLvQou7ANI9yCS4n6vpkW0cpsnnEunBEOfxOPdaQ
wfEWdS/CU660bteIr0bSVdIysnEtme4OPs4DY0P1EEE5QFuXG4GptDcYt8qOVD9PymC+w8uzDmPc
/utZAzd5M47IyJ1Qkg7cKFSE1Dq+YdP7/Hn4CTyaddUkOAW7hvvzyc5JiPXRuNVb1sxDHyV9gP66
3acaSjhyiS80ZAyQSExR61KOfVozMI7WsTF4OubLUYTAthuYPM9QhNakBkh4dGEoNlJlB6EGQcGq
XceGvxuLYsamvqpUV1fEz7Ox41Bjz/u8ZgPLzXjfV/dCEQQlYvg5IhOkFPn56T/yzVoPfbOsHBQ4
kIWxG/Jzf36Zn2e0xCve9v/4HKdQiJy1Ck2dN3EoEGyMjoUopFlsT43p+9CGVg+lqf7rIS4pW5ms
vGrrCHhaZZBxUTnIQdanlp0wNxTrGNdep8NJx/5DpuVJkB3OoVQ3jkOVpFvuPMb3CWaPeEVHKQlE
HtjV7eHnoeeu2Yyq/PH3U6phY9spa+yc/ap++/e/rWccDn8/RLyp+HPH0v73CyO+fJ/RXuVWNcsb
MOstpWR1+PvgNJAZ+O345CqSFQ36idThLoA0CyhE7YnhIFagbKOOGHJC5uxCPFo5CehVxHl4IMN5
Gmlgox89FlaJpAshCTjmZaMA2PHlgbjxpiMtuy9sWM3Ag1OOD33rVSXFSupIEgsPZmp2gjvcPlhv
cy8/5GFzSWrOSCl7KbJP+LGcc5KTRVqeC9qBylnNwk08mN8LlJ5dXQ57agLj1M/JtunIx67pSknT
oxqJDuwwEGagMwTb2Ris4bQr0LbdOSme57Qdt/q8ChhS5Zjq2leisrGgOB2CjNA9Jczrk1QzA1es
GOgdMphoWjeBKKHOHNVNFfY3nDYtCqoYeDOWcczM2JoEopdJS3dwgdlVreiwaI7pscxV3jL0WBt6
aL3wz3alPPeHKhx+Cal4lqcWHCj9IIQd/VjcqRM1LzZqa48pmHIJlCuLpMY8aEvsHg8Vhzg1+qT2
zW+1pEADDnOHoQ35DvroN2X9G97KtZUvka7uhEapos1b4ofuZmG8ACiCGN9o34VkPjYU1TnMnDwH
qwkpldanHnp6np41TX3OBNGGAJkg4OxNHVYvZzLwTMP01M7YTrOnQUWWEWnjNez1B6ep96OTXuRk
9mtRvdCMp94nC49SsnyedVbchSH9QP4LVI3b+mNrW2FUUrQumR5wNZP0NzRHd6CDzyBufguFvClC
IACMuh8N3XrVJSY4A03ZPJbfSiKd6EE1v8dGe+t4hUZKY6RDfKv1avsrnulhV+pj052qHmw6jUrL
1ef2dX11nk674ZyZ5rJ1lu7DGqKbI3E4B+O/tnYPI+eJbrikkU3lBiBaNp5q+HXVwu2RE8CxDWv5
WXQTgnwCduKk/92OHccr6lw64OyV6r6WdYhS3ZOaTiEw9aJjPUMsCaUlUcEVxQxqTFE07pgU3xki
XCYmQ+WXZC4mxEnFsJlDqgqggc3iasr8VKvOlxkZy7Gt6UEBzgHIhiD9Ks0m8V2j4NwHuq6T4oaO
w9boadPbkgU3EXzRjkhzE9McR2hjKVyZWUZeleSoN8BVyXBCpclkb/3TMSjSPgRQtEGT3i9FRZWq
4kx3rd54k0yY3535qPQgAsxKP6uM4NKhIydZpecdKjR8Q4G5GtjE+n40FfxWaP4OKoj2rMz269DI
H6yVml9W2q+hakgFQXZXClwM+TB/kThZu1IOkK2JABzmI19unuBC0EAA4l0o2jUqa3zfo2gC+jWZ
m6TGCVPQsCNFTT7kXfo5lzazkPaemO0fK6MRusBUm4sK4gOydi9xFmAvDCJk3kVAlHCzY+19qW3e
HlhsQndOiyMewl77PRZD47YhPdcKtWvdoZ7TebJ+KSE1CNkZikvIQpWtv5gJNyl6bm7H6qWxFCBY
wxgYGfLlhkihXLxQZDmexuzei3IdZtbYpHsnjLw2o6QsCuOJiTpykYjmrzNaVG4ahB9LbLQUEk3S
Dhydk8QXv+SerCyjICglTXhL7OaIyfxVloyLnhS5TxshjZfXFqC4qo/XDmd40pn8ZNXG65T0e2k0
lN1gxk9pbIjANpv1mMrwzpb0bRTNnI0lkHlJup7dqbaATc8tWTvJmsxh7+hmv0mxBoTHZjNHDaqc
msZ8FxzBWqMksA4abFjbD8IxP0mhhrZsvJVa/61Wy70WN0utNjPaNSB0XIvrF3C5MAgW4dt6wTfx
sukTZyPp0V7TpcPUVjQnev2eZSDn5vSjHSK4JhUhU0CvepNenDPKtzmkE8NhQfWNeXqOq7rx0kx6
KLL8VA+fpKaBHxm6Pf7H/UxCkmc2kYbok+EhAnKtBS9s9Ch8axu5jOX4IaE4mTlf6FPd4ZHftDWl
rIfbT6hjlWvXn587dzlsOdJ/qPZy0K/VQ9zKECJRJUDLalxdRomIjSV0OSBxIsrA0Oj5sxVPDlPX
CChhOX9DRNwSMBiz86w1IipvthexSfuHliwxd5CJIbOb8uyUZKQpZO3NY7Mt9A+HPi4uJuOrZt0a
yXxrG/GcinTbAhAySumiOUS5xqyKk3Oz6SZp3RpY0MWsYDo6bkDpqIXeO9v+Y+efcoX7ltnZU4n2
oU1TXy5Juswqpu6NvGNxxQzS0GGd5B0+iHfauBSLNhp8u4Oq3P6SSvGRRsUDYoprg/oor/VlR75a
jvTeWjacQU6xHB1kR38CoPVag/g0C14AZ8t9MoPDcPhdCNoQ7kznvUZKUTOGcVecDGdyfJ0IBw1z
hbyjPaNl3Of1c4qyb0geZKP7kiPOOJA+u7Hd5twnbLTbvBuuMpuBEjOy0ed9XdEmVhb6knatwNxV
mLY3ABrTmZkYiZHbRiY9b67Us50km1kGybvI6/QqBC7V+SXqhN6ac6pEZimy4Vmi/pX2BIxnnUw+
QHLV4gZHc5rcCS/6bdt0kDKddKlcbNqu/RSz/l6IklQpjgV98izM4ZduEQs5lNOdswaEXQtFiiWS
CdFx9hF3WuAwnXBpl7p92XwavJ+hPancDJY7gQ20cyXb2fNjlErdPa3kE2JvVRYCwd6kXfNQIbZA
oCOmbls8g1upIk/N4h2te2TM5ZhwJRgNOWBJ/UZD30eYRISX6JhLKtlHJ1AEhGwUjMW0AH7PGR/W
zOYpg2tISFgkQ4DzKsR/yQzkWRzLjpMPuEjdRUJypPOKRQA2oRXv00n/IGhC50/9ZM/KB02z3FPG
YSs5aBpI8fla7++wigRqcRMOWlF7hUoQyKSbT7ps7YFYsPqYTOFGbT4ZIKhduzHRUKoWgHcw7BEq
1GvbZxSgqvRVwYfxDOmlZNWUW9G7Jlg812j0V6QBO700Af6YBMXEtIx/jvtW91s16U91EfEdjqSs
W/O1HEIOKoIlEzEmaskvSee3aAHpklvpLRLUYQceYLp6JQcTtyKRJFak7DO+bycdBMl7mVr2hD5k
BoXVTc7S5NgzKdFIPazITBxImgU8GT45ifkmx8wFonA6z1n40snD0WztbKMIUlr6uOWn1N+zKFky
1OVepssW3CQhfkV2rCiH6CowCulQ0Voa3oXe+tBa0pwzy/AtApRoJKGJzaZdWWCiZcLv4URDOU8b
xGV6MIKzNV7FkmApbQu6dArzSSt5FSoxyBwit6GNCcBRsztHIDQKs/WG8AagdeN4HLcaL5RnXpHG
jLufN4pcCsiol5nm6tCLiSXDfCdYIN8sFesKb64elFL8IEQkNkoIR2hMA7OKrlXcvqlLqmyAWS2+
hDCpdTQ6oVa0VbAA89fvD060OpHpGFhMXBkGHeuWqqJqjYuywvA1mxBZNGZsJjfVGP8Xe2eyJDeS
Jul3mfMgxWCAGYARmYvvHu6xLwzyAiGDJPbVsD/9fIiq6c4sqa6SvvehQhiZlWTQ3WHLr6qfjmds
P4+Wl76OggZZ7DvRNinZyJqw26fTigp15mbHYY28TMnfnCXqXOIdgpKTbI3JeVR4VuDv0+cMbQ/D
lA76A/D85lRHZ6BeAN65EIqG3qdhRC61O3dkTqAfAoCKh0oltzlzqyOas1hD+E+qdn7AcUuvQp2D
7K7lkv1IH8xliiPnjGTWCWjBUUdwc2LDKtIBy3zkL2e3Jv5J6m2z1CleKaZ5dV9wjoyJOgbTa8dY
aJTlU1eN12aQmj6r9q0z1Vq6+R7UH7ojMmiZJKQqI3kqkuWpdBjTtWiWIMdGGpse/Sq6LMxEAAqO
HBCri+7z8ZAv1m/A5UhKCZH2epnWNo0B7nD/WwaF3uXhfHRT8epa3/JM/8JeDJQHCqNT4pxxhuS6
QFDeB5EEXi2cfTKWd3LJ31zFx7oMahQM/ASL2RU+fXaWjvWhr6MTgdc7POtUIc3g/+KuO4SxneyZ
R/tA35uVci1YE+dyFzvsIbxrnG3SM5ymVQ8kfpMDb6+Co55cn/Cmd/SnN8YzzAjxOh/8bvhRSmSZ
og6fx8l7t+X0xjjitS+JiuGFaY9Woe8mgOAbM/+0Wyayec+RpkW1iXK9EpTBOQf0BtSiP2Z+T4ph
jAhtVGwk9Ao9pBqef1y1EIqz4dCVIP4CZvWRn35fcm5tffE+Ei2zw/6bodqk7Fp0+TpsOFCNtwji
t8RH4fA1kX5Em/WcksKrwd9mIapH3080x3D9jJbiZBbv3k/IwBbLYG9ntuyTXiTUMpeDFqNO5Rxi
kxyHUWYb4o8/QF91RDQx/kbpib0vOlb2ax+4BRRhDntZXlAzacUbPy8eUkXbEAHKx6CUz4P308BN
X6mDW07rP+quJ2sAzbstbnMF56DjfwuWJdJQeX4Mw+UKiIlrrqRWqJQuPeuwNhK97wKStLi7T9z6
LOZ+kFxTquD2uipek6TfxIWzbGqYVbtALNMaWQn78ndTZtU+6HEs+4n+AWix3mRFqlc+5RMdYN15
GgnPmFm/9z/8SsanrEFNYsTYw6IBLgRtK+24cpX1IQ650mbjq6+a21hSveb7JHWWct6p5jUJTXMM
iuVZS4tILc8vB7483Xeydnf9FBtgYtBGcckcZdehrJUn2+nGLfrW8xKFkof1XrVM1u0w+a59mZwH
6roMTY4k/noiKVORkmSf5t3iqmNQDt6TpSDUayLPljPuY8Yr2CnLbV+11NhNLnbF/ISYAxxyHgd4
mSdZD/1jFvGTyXStNx7QcKN674jp56f7+H+M2v/GqG07WmFZ/q+pSafv4/ck+bND++//yf+HJin3
D0YxtpKO+8lF+rs9G0zPH9LV0GtWnpInHPs/7NlS/iEd25OBEp776d3+D3u27f8RUPrnC5QSz8bV
bf937Nn2Smyq/4ZWOv/EBw6vyccJpbTUyDiu6yv+/cf3JzBQ5v/+L/t/Y23Ol5Sx57OoU+vExKc/
WXnFwKG0b7Mks77k5cJxeCwvGKvcV3/hCCeDdr7JCojT8H7eDEcgFv6SjS4RzPk+AzrUiHRZY12E
6KsNlOr2OAQGMaizGch1HZZujDNlo4Ds+VZ5xR8GJck/iC45eW5nAaCmYVWEOUlHEM4Q1Vj3JLs0
TDSLOTrRsgjvz2xP+psfrDVotufheCMl7Pujc0o6/AFzOXonB3v1nqrw5WGZMFkIDbW4iqfswDr9
2EQDNXOC7C5tddmmM6l/23HtW4x+bUqmHIF5bqoJ1SXEIG516hJl1Nf20WlJiV8GEXfk0mMppTMY
50F+4LPUbgU4mX1IdmRH2IjEpDu695hdPwzXAWuu3WOb1v2xqMf+OFr6R6fmL37ptnRXAQt02xoI
KkOQnC6JEVff4wxw8uybFWueEoGuukQ9jfiu3cbrvhg//N3UPfipDA15wja3ws2JkxLAapgCZ2Nm
ThJOLuqlKU+gRA/pMPZ3yo1uqSEbzqnX0AWu3Zuqmn5/8m+pYX23EvFgKrk8FTSsbPvMRM9lgtna
0xPtCS7CcgsDUiLPnNNS/B75O15ISH2kXaDvWi+PIenTUROJDswzRScNnCS86nF5rDHdPRS03v8N
6vYx/Z9/Dv/SJBb+8YOsNXEGEVAzBO+Kp+nPH+Ricd3UCo1+LtGEMhH2J+X0ah9P+bwP1RCukl63
58/F2Jp+E4oscF1UbG1ueqNiae6HgPgcRnwovGN1HLPBfvRgc+/MMjgPaIY6iF7sqqb9d/ajG68e
HpNMDHSHpjN0pf4g7RK3G2oI17AaGxAFp1aHZM+sMxobDh3tspbSeXj7AZdeh2C018uCwG10VxXm
GM8W+17eJ+v04MOrMyaQi/liUIiCxXsb8l49xbW9H5bxmyxWo6jhoxpwcO+h5d+n9vxE3r/bOj24
fS8a5Uubc38uHYEDFwv8858WuX8CQJNrfOSvrzhXrXUR8n0B1025K4/tT0tH7Wu6OERdPntNhmF0
7oAYxfN+xPl560QYlUP1hXNfdJ9fJxy/l3S2HqZ6+NYJvBZZwu20mZHN6779UFxowZkMJBDtor3O
CXPxTN6iq6aHdBVnkTzTTdRghrejedmberRvOLGT7w57wJqp82Cn1ZmbkX+TTD8A9Wd08qx3ccs/
pXny0MRAI0TixTs4Y29UTBMMmZJXWVf2hVepvKIIHv0+8kCEE2KOmgm3RvgWuRNzgKZMACMgzWcl
uAovWWy8gPXXUZhrzkX9WPSLRfTiyhC2280kcPZNgHNm8OuvicD4qkf3JtB+cRKL87PU/XVspX3y
WNzQbSh7HXCOg/uv3uZovLqhwygPrbxzrQ7QKeFhqDCHmPgih1pwpnR+UxiPSbkfRUaRNUUJeRHT
zUqghH0IyXMhTztz+3Q6KrvXtu7E29pDpQ/tqjOZNHiHjfdRQW6mGSe81tiXTZU8K3c4Z52hEsOk
0TZC+oyr+KnzLX+72GRhLBIVe9FHBAODHttGuTNd2V5LgRUjzS0cv+QLaetSl1rbr7rktuiOpGdM
Ruh8aoBdG+KBNAZmJ9p9ODHHyJ0QWRFMaI6SSU9rZd2cmjxz6f3cee08XqzYZycZeKQXIh8XFDRy
rGQb0QZ2EEH6s2vhgAiwxww0+R4aD6MdOFQO5jaG/0VhWfH9/sQhab6Bi3I7DKo48qD/7DSafCtJ
qPcSD3foZx9lbMypyFsJZ44a7E7c8rnCZkOSGIbrFSzPLsZ3dulZTCS14rfjio6diUCGTRQd6GrK
7qf50YkL9yHskazKkPxyophfzoqSlsCrodbzxeOSUjcInjN/MxIWWc1NHGpgoMAZc4XaLaP/zZGY
IDE5Zge71iceguzEnZS5GNYaKywpex/ldErhZmwHVOYbh0Zlxi/OkUin2c2Lx/aURdd4LQmVfv3Q
afPRt/F4+tfLgO38deFVQviExGzhOLYTOFIGzl+XARkNYRhxG36i8UZtxpgsiSybgJN/CjZeLecl
cFvqn+j9nigmbb0ebbvfxha+bx4WsxdZMF/Ip3CbJZzgFeXwhjxZb222dxoPp59LJNRzUtxQ7FZz
37kaFW5y1dz4paWPVlsD26nr7sZCtyhip7tr/Pp9Wm1wzTL151HxSbaiGedGN8trEOXJXuPuvxck
b2CXokjyOF4rAk1MDky3LxAu9vRj/QLI3V/iqCexJUEyVNTxXhbJdbplULuNqPOLsZJXbU7gHqsz
fDEkaUa7O0LegQx/TIUTnQrhFpcWR2JfTUDpAsT43JO3zcDaP1qgkZSj5iv1UTiROwtkHQ/WFS80
/VViHej3RJIqnVOQYHkFl46uOHQOgywMxurSzOINiPO3oU5+aAuJB8PrliBgBJu43TAJtve9Ap9r
gPnGnV4wrjT+3nOV3AZJOd60hoBsjXK48ABf4IcybcAsekjCjrYdphe3IzbQjT8XiG7BzLlMZdEl
iXh7O0hE66gkZQGgiYH7SSyT8WTWOtZuYu7eVjkdltGYXX1aKyvP1sdmfkqY8R1cT1lb4VjmiWtm
T2egfnHKbehWxdWG+VoReLj2ixc9fH45wfX//a8/tXr9UP7nsXf90Docnj3hay2Vwnb71w/t2NjG
ipY2fDIhbMdgiIJLiJfzglHSnIhFvnGTPVnWMj0N6iNdgvnWpWnIQhJ3iAR8F6DarTLP9vASOQVL
hOBE4k+LMzldixGeirU8WbNJb6ZOW5ST+4+Wyuevfgm6l6Rm/FQjkSM8ieToIr0mDNr2ygcDVium
aIHfDju3LKbbpmItc7x2OSy01V5lhOxW6BF4ZLL80MloXzqVLfuJ9FBnnNthoinG868weAidlwyG
rc4VT4rqEA7RvGm6FW8BBPTFW+zT6CxEl91IX8GodTw5D/CPCqziOQYyZXZN0luHf/3Cu+t94h9e
eDwxNu+2JOZCcvWvL3y5UKpgx5H3lOul2zOMnO6amtXz3e2X8KGcAsxe7mq/p1Bk7IjWWfGlMkl/
rRXxkdmloIP2Snp6LLIC+XyYEyoK+qx+E6HAVwFEb9u6Q3BH6GbDvrLWeJHeKlsaGZIY7BwnA3yg
yOI+S8ZWVsY70TzInUANKN6zk73YQt3nmf+1LePqZhnAt5QyLK868zc+2/lzF4XI/tRqYqUTZ8s1
4c2/fo3gGf6TF4lUl21L6QXS/ccXaSxaapjcUT1xRmTHpPzvPrEfzQIzoSXof+TPfNcyzbaa2ecN
6t/EdSUdts1gu2em8rD6kYOOmSEaEaqJkljKL3fahVFdezU+oywA/4HNQUfBciuCEppbiOxMcFyf
qRiGidXRdtOkX6qe1oDKXONiuJK9rA6mjm3QY7DC/Kg/dLog62+8H3NcqBOr4vLiYSxvSaSea0dc
8Bcn12EodnaN2NKKlfDOiZE2qGLa0ec33+XA7TZZQrjHSnCxi5kbTlC59IiVlMgLlH8Tjj0Fozgz
KG1MoyR+t2yMbgD6B6tvr7hmDjPg8VtPO9Gux6X2IuyZhtxs0agOUD05SLCQ3EQRRIGUFvb7QYLM
iYdxPMrp4FqwZRrD9CmoaR6j6PNdA1Q9jtx19syR1Kb1cb7BlGQQWRAqo7rVvlRnaQtsyoG2ThaH
pgfbHWlpCNo1jJqDniKAJeM42ZlKYzXI+6dkEQdY996m6XCBLlVI1W8i4mugknf88iwbhgrQKvsh
p6n77mdUc3T+AscdVRW/A/Ek4T2ASv05gEqf8JZ1BIx2tJiqjd237vFzB6KT+AFUeXOlHQzbjHWf
j7Z/3zZ42/04r/Yu7ctlbu5cxWxfWCRvAntbeZV9g2BQKWudInnWDQWwZ1G20ZuTFbCTMGg9Jg01
QBp5JpnFl6Lz7ddxWvulWkMznIUA5gLnmGVCL8xQmkNH0PCS+t5DV78Wskjvm4ZbjiTwKFUwARRk
5YkKRnCDczETTsdm6C+jmxDdzsdfnk0XCu616FAnrdjMEuC7k8BxtOJr48NSqg35zM9v/cgcvSL9
wFtcneeJUxyPFNdeaTh/w5bwcWtabg4rbyXGTWP37DhzcYjnkV7MLgpA80XilhfX/3eA6DVD/9el
LoC2LCA/KQzjDGz+4UbqlzbupmxonpTmcDAV2Bhr1XvkJxfA/cp/WjRLv2pL997LrGcZh2ojG0MU
cpya40yLOZ0SmhMFt7vJUe3FSV2wLuGDVZSPrkzLF6Z+Gl3sUUhanxOi7QwbYvka+IZJoa8dJG5R
HitZv3Spr2jkZN/+XGedFhdikpvxTBCMdyLqx3s/C38O/vAkcid4oarkUPE23w1ZiAuJFsbVd9jS
00fuS9W4XOXgT2TXldgxnelxc9j5wYwm23mWDk+hjel7ijHsBlaIPWb0DuTK/AuJE/8ubKro1Be4
U2rdlPzBUXmveudizUnI1Ym4FrHt/qsHZTFNM+hedjPs80gQD8PZRebmcSipF1+sKn51COUzSebP
zQmpvxThs8aPsOcSZN1iKMjPuFrzMwYCCD8hq5vA8TTYhbgNGSjvCuFc01AnaNdtds9J8YvRyKTx
LLOrbjjnD7Fb7KJZpIybvY+iisqnqKddzMRJdPEcC226OpWBM17s9TgTpe7M5CbwdvUwAW7iyPTU
QeDomCEcaQDvyHqxcyVlf0bqgfxrL5zmE6s55DkgKw57m8IrwjvZVBhkhFZbwibd0Y9JQHWdVd6Z
KWOuMVpvyVAN+xLH0bGdbdY43XPN4NCBu0ldcMLiXm8uqhrUJgyBDRPOVvteE910YiKXBeoNgXks
G2XioxVp/Dhx03R7v+6zE8lRUJBR+iVGwt80k3B2eW8CEAx4gqs84A5Lj8uQ6pmmr2SnTPYxqtx+
rnSHXbZyopukLs29Rrn3qi5FhW+KD9u9Z8cNv2P7wWne8URG9ohnuUoQ9YLwErpFdpf4Cd6qPn/N
bfWDgY1926zfdU1wCaIFjTB3bnKGmS952WX7CHfMQSdvBbVQONsMtTax48GTw5ruG7T6UBQ+b2GQ
PfmS9FNWcf12s99hO/7Qja8f0zdJtukG3s9ygIaWOhV5vJ9JF2MbbVv/Eucq2kQeNZLzoIhaisp/
dRc4b0wRm72VUlKcjdy72AbeLECboOvYK6mC1LuwFMT32H8nQ+mtXIrkBbsuVL+pTM+RKl/rqOqP
vSjFTS1eBgf3UVU5MLfxCDekkJeoui4RxtGuoraSzPJlLmR78LqZvEKWHCL66O5E2eEuiLoz2WCQ
5jjhWF7r+S0L+dhxOIrjbnlvJiwxXTaUu0LZANdYxa8FWE6E76/1VNAmrD3vJDFNYbitHvB6Lxtr
mHARuu1z31ExSl7dQrwMckqE8XwHIeNJ6mE5k1lmxgCcfikTqfY+Z6ht7wdg8Eq8cmU0rAk8O34v
bALs4zh4iEg1M4f2J3MKeRdHdUA8Ek9MmUEwQinSROLAZ3eJTdS+81/oElHOE6eVM8Es+0ot9msa
dtYeTTBPu/YEcihlDKaKi65njoHcnzY9ZsVTYfnmYGN43jmpPTzZQMWFqvaiM2vrS4wWDvH9AdrQ
QKylzM9FBHWzp28aiE5BsEQla0QOObc0iWTVGYdd14zPUZXnt9KfJ3SW+aYgJgZtgmPzrL53OUE7
Lu/PSziDSJppzCmtWd7hz8qD+Vj36UeejjlEbl9cZSPImxDdpgOGyH9FD4yew6s1NssdxggM2nUD
jdx1OcySOjkttvPVK72TbcxXgD7yJIp5Ogc2h4Ssg8yWJd54Z5NvWxgW74VDFBxe6hMaQsCLFpCW
yeD4iH68y+vJMGtyfucNQmw22fMXdy7vo5bsMUAg1jQ3a58yKs+D4I2MYPnuMzvfUT4CQiLuzYnG
e+9vO+X/KEv/RlmStLNxZvivlaXbxJiqb/+iLf39P/q7tuQHfyAGBa4nEakkd62/a0uB+sPj5sBQ
0eMf/gn6Q02HJmrmO9y+1j+c33/lATn6D2a4lABp2+ZqTIPHf0dVklL+4w0m8Dxpu3B+fd8hS7ui
jv48GyY7njLgiuIbyVDGh65Q22V3/GSRfeK95ixXR5UB6VlhX59fNIzjVoj0JGbm54P985NE//nF
r2YGFZ+/JHdONIuKnywpdqEbQ+/s8nU+VjFX5mFi62pxfyqsAMUvbQjxJGV7K1b7IhP3w0zqkGeq
5cpBfXk4RbtokuQZe/s+LGDjTDpqrtTxwaEBwVoGsPpme7XC9cszNNyMbtHl0qMWIbjQWQc5Wm0a
vxh3ID8APCM6IwTu2mDlkFFfeJ9lez16N00bLF/EhHt/pj44yK8Va1pYhj9MDXQhqkIMphvjEKzQ
JgtI+jRcw5MMcw04h51vk1v8hI1JBSY2DOthP1nwXjm/kgVcMQvMs5tEEx4fD9JKgo1DgD8xNADk
ASk9hmhHW4b3UxR/t2ny2/RtWm6nWvxy5EtgqMNL51LujTVnpCpjLoIKp+ni9xk1hmTC87QgqTa8
1qIgkhaqdu9LvIvVpQasd0yj9LdOvaesoXayI5qVDC7VGI73kMfRg0/coLNJoAsNBiNrqq2LicmW
PaVKDPL9Jb5fJ3LJHmOj3BV02TFur3eaA/rtuI4xIGaE+7TxHjwLC2LZcXKFoH3fWprptw21aGBH
oXaC1yMLs5dl7c1NcJPdJJSTFtVTavfLdyMPUzP+oj8hPBchpkybaD61bjl9AkLR85c/qzHY1X6D
x7VkWtd0fbwhRUm3WlBN+8XjFOu3KaDHDmNyYo3TObbyG7I4s1/GJ/zf8Nc99yUoWmo4AP26g09h
Ym2deWkuXoPOECnnF8wTSsXDzt6NNm+vpayHZODHZGfezLSDC/52LWfBk9ca1uDewwSWDekphJkB
x1R8thDPsC/nZJ+19uOy2N62SmX8gq97X86wBmUDYaLJQRwUHBnvBU4+nWXRWYnh68Q0cOcI7W9z
f9qUtmYGSTfzaOhnZOK5idB+j0MzxcQ8yp9J/gjBJuAngDO8jO46tFXQHRgejFLdiHSEUuQIlKip
O1sSndZx2ieKXkkqkFCLO54zHy70uVBqJjnacTpwf2JELL7FBqQjHCSXRuDZ7zf2kF1ddraN579E
S/nVLnt7FyaJe4oTamdN9RTVc3KoXHMKnBJUmAW/A8bDBsfWMY2T4qDiDJCHt0ML4N2LrQnz1AD1
JcZRxkZMf29/GRKsmkleo7fx8DRtzCXaWMex2g7tsV8i8lPk8JQ+EGygA3rAttNxBCHZG4tjV6Sn
2pMQQypOVjWth6XOyu24li7nBREGzE5suGe6TaEz2ck9bH5u3NtkhdMU82sHtf0Ia4+id/8kCyt6
dvi/36Y+6Qjhf/UIgZqxR421vGuFhIA3pMcEHgyXWqofIrB2a7rwqA3v8TWpUa6xszOGUSI4R8kr
DJ6eGnKawaPCPK4Rc+a93OzicU/EAhZxCW2XhnLcOLRvEC18mIdluR+MebeG+EvqZkhDbjUjfjfV
uQ39Q8XvUavqRwsT1hYa/AMmJRlBHI4QsTZWIL5zhN+Q3g0LdBk3BIlMlfTvGKpnH9Q/Q1K5d9Jf
WJvgD21UpmImQ54GRbigrQvC+eGM7b1pafzC/z30ZbPlzJPuutpnKu+NwHiSE7lK7+Dm9mVZ9L2T
hPWx0rQTZL35AQUO33cQ/Eoa971v0vYsy4Rielnf09aI1Dvhi4+lqI/OSO4EhXhHDsvZzYk+k921
DvM8f5/dmY5BuC84Bpn9kgrYiyRGwaSib8CGh/NsFQeIbFN+cPDpsJZ0TzKAkA+tJEUTnlJPUDrd
RTWWo+gAD22+I9DULW/e5AL9NQJv7uL/HIkiVyTfDUYvdJnmofGi5kQ29mczJB8p/R6XcIjpo7TK
gQHFF6/L/H07g55V/sQvyMq7avnObJDnBQYKv5EOjjVVCJta4iltk3w8ZWL8PU9VtbczhvcmmLH6
o2alE4nRkn6pcmqbM1vLo3CxNlTqpzcSVMjfO6zHz2MSUMZMcyBRBLhpuRh/deSlMZgOdN5pCm+D
CWe+E1wMYauta4tvSXsd/ew2LbFrUIA1ETBrpwIjfkjRAISbrsbhlocRXljS+BxseZW6Yfgo1Jeo
iKJngWcK1YVVpbibA0RYQZX7dgrEm2Mee6fN95oMHSw4SOUT0u8m+GEzFrPxh2OgwzM8J86zqLg7
Mm5bB+nZqasnDxoXyYwpMjx+jb3HSP7NmhGOnRz5JgjG8CAGGsHzsHL2sZ5edby8Jy6pb82B3R7J
DvD5oIBCOvtKdF877SOC6ghrmI2Ugs//YEDBec5Ed2SuzUbZC7ix2GCPThjxB3byzvQ7vSht/SRE
me0zhWelxTWyc30PBFfQMKCbsZACKExuRwpm1AiJuuich8oGaRSVvK0e1Rg9l214sbhJdC1x7Zrh
RrlLuvcQkABpKX0sOGzkDSNNfHThkb32XjGs82vqvXMKs27IGpwtguC7KQKrXXtYvMnnc8uMSAtR
fHsgJvPWi+HdAftbzgZPgpNz3F9zclXmfIDV3elW3VmmdjfokMcS8sFWatZzKuXPhAKftD88jHyM
thg5RWt4jBNjfZB4d9zReglESnvmQHoXIycJwbxbuhuSKzMEIZ9VZ17es5qH15UDkPIIQDXjg3d2
HUUTYhvuJrh4G0+R2ceSb+HOyza9g77FsolNmPydQesNPVPeWC3gEsE4s+xwq4LzMIdB1+d2Mt/C
pcJ1N3vJTavsX0nHOYO08ImCnfSoPORbB5zLbHxBOLJY9qqoyHv75Os917YfbLHAyVb562QD4QPr
CM5XivCupXMSE6OP3dpDI85SKyNYTBv3OqV23vkp562hEwTjnhW9GdXOey84upHnHHu6JXSLua8G
UbJn0Jre8HjBjBJgblW1nPEoh6iDQu9MUbCC+c7VXTM+PuOuEw8SDMsk40SKm/OxIgWswKGg/cFP
KWxKtOyIc6jWFFzue2OrkxnWuLqy7wh1youYmB6Pyv3Z+kF10qaDcM+JpVcvfD4JM47wzGaNwQBR
7oZeWH9b4G0hfIiBcnJIecqIaVHglxzNTs4g4kvgEA4oeqZ6rSV/RZljCGfpb27nNruJMfFUZgyd
Iyh2FJlu0tGdD3WGoAA0ZzdZEYXVKTS3hNdzrnDzRuvSmcO+sIS5d2r32yT5rCRue8FmTxNSpr6V
ft7tZ88ML52IxU72bI+f3zZDaW+GlKexawQ7SBA8pD2H01mpc8fDsaOCnkRpXj2L1i0PBZaO6yjW
9Tsn71W79XD0CASxClZPDYTCDmzLIRuG5q2IzM2kUZxV0xE0dE2Kxa28TTsO7ErFjOabXdM8WuCH
GDR49HFmCzxurikEptKLLr0HPGsRidQWHgZveZGychd1EvIhpHa2KfTtEpIdKZYvNdoSm7DlXgD+
R8DNfVOd/FGOe0+jn3opsmsIUTmo6Fan3vvHlC7Q9AG3QNwbC+YO8uLanb5yELkP4sEA62NGpckp
Oz0TsqRvbnWCqd80AK50s88M7oEAorr2hgN3DvOFchVO1UV+mYOEQ4GonomyhnubocemwxPY2cgb
Y7ZMe5O1RxeNKVBkKHz5NMn+q0mCs4y9r3NFvEfgNcHHSpaykhGsEpbRCZE7ClLnACGEbFsS85Pe
ttaS3Qmbv4gP00RFqIS+Mfsl+hbX83wDbDkNucFwcXhvfZd4k2Rbld1wZGn8SNrCfcxtBHem7YB7
qrODF37b1qW+cVV9Wmd9XniMo+FDeb5/a7Oxb0NUjXR2w2crHX4S4AVHo5Jul1hPQ9R2b7HSCBXx
T2NN4gDdDcrIkl5yC5bEfIPZkdBf/zWAEnDPVUYswSqcUYswgNfh7EoXZItXu1neB96173PqMFDN
yt/RXqTDLe85dl9BhXHQLDS5ezzTsd8AA5LykE9LQqYEb+Kej5I6ewLkPV6F6NzqBMM07i/ecA2b
z/+QerU0WdLdgFYC/jCY1whk0ElhwrN5SOOSjl458zkCZuTFlOpGiD1ps7APeP65cm2M+755skRa
bYELud8LBsZVSn9SapU/ZYorjbH5pq1h4CqEfd4cnmTuwBgxsztMblf0tfu2k/kL+C4W6LUvqLYt
qqymIYcNFp5zy1H7thSclXldtiB8SDSKmuaD3GaQ6m2VmM19rcfnPgHFyXU/OgoxXEMwWCdTsK3O
VXc/jctXpy4eJiF7JpaDPCR4rzcFkgfx1fVgZVYrAfY+9uR9tFYj0v32iNA0bkuRg0Faq3C43E+u
xBGl5g7swnCehprmZFdNx76IyJpo+aWj9B5QHrERKwdsH9gfxvdzntPiN2ykQwxB6tYehnucuhmn
zDVslEJFGMLhJchsfWldAolxxh4/OR5lL6a7lnLkMFY0+ZYGO46WEC2ggf2qtaX3FWXJKvee8aEk
2xRpYZ/5ttjNNROAoKyb24ZOhGlsiZJGyT5gHTiQh3IOthjsW5+gZCeojWrA9nQlBYa55+4DF3KS
Sb60uqW7xYKNBZniGSMIZ8fBoxPRI7TkeZx1gKZA+zXEV0DU1/bwyyT2q5ki90z/E8PpiwjdhMMc
Vxixj0g9MUcdWEzqoFfHXmZP7uxeJBQPwMBYGZhBdFvKpVfWUwn5KTM3BM1w4GVihZ/gd7OAFOII
hRPBLFxWCel9fruCNCN7Ow//lP/g5PtdSoV+EELgG/lslxVPmygCe4NN1r0DUAP6PTzp2QPJy+Gt
8XoeB4+/QgmOFo+V+KKZD8TMi8MBTVg17b3lU4aBizcNfbj0dv/wiXX4BDywTnm4klfMw9JXzp+A
D3VBxBc6ka8NtDbrsWmrdIc1wb75/NIoSGzV+uXzWxZvG+DTmEMGyeVNvX6Jc2rWN10b32l4Pkfo
l4pTW/Cgwyw8f/5pZmVMfH6pHZo26YX8zx9CQEzZqFwaGDbhwr/jy+ev/tm3ZiT5Wlrm7K0/oCiU
uDHe90pQMPD5zec/pkALbNLQ/hKtXeIKgNhBhoqD0/rDfv6KuM59zjH/0E8hZu3Pf2bRq8rHPjoT
rJU3RdT/HYjhpCXsCmlnW7cHPKK7fuAs4ngplQ8PXff/2Duz3caVLMr+Sv8ACxwjyFfNki3bcnpI
+4Ww007OU3AK8ut7UXlR91Y3UI1Gv3YBpbKdZUuiyGCcc/Ze26U/09nEKzFrP/Sq3DYsPKdqebh+
FdCf+/OV4mO6/j+QYQM8gfSSIMd1bTjCOL3omXQI3YA2Dibp8EaPwGk9w9QFFsLvad1SgPIxuQz3
DmpgpFI2w4lI+L8e9BWz//cPkRSy12zgDVDrPhgqG0lQlaTLLV8Fy8PfPyvZrTOPSNdAxsdTJ6y/
HnKDFJLMT560WNpt0nqMGpgNdP+q0xCj8UWdnSxc1b8yyK5fXXPJ2GQT6hXA4fFNzL9jJYj2YWQd
dAaKQDSwzYnhV3OS7NE5oWv4gorMrLIoiZj3SVW4fgtvC9BtD+zD7UkMTVEHnTKuxKMl3vooGgmn
iMo9Xv9bVOrjaVgerj/3q4zpHtILA40MGOGqK5cd8NQPRNBRwjc5iR0B4oZtNhdvVnq+Jglm2svb
Q52kxHdIP2WsM87rNkJ+9/dDbmtSKsVEXI0uL9ef8/zpCbN7as6juY4seCWzQeDGlRdDt84hmsCq
91ElT44HaSatY8R8rSAT5t8P5fKkrdsBgLr+8MFZ/oJF8iGRqPzBZnkV/ZSjy7h+z8AZkEEuMSSq
6qli0L5N3QD6jk42ES7qTjLgcUzKpLI0BXoWDdy7ewkQ16PMIkAmttx3xrgE7mQjfZFZ/II9CPYg
dY5jBi4IUKyvcCQbIXEyc9bByzEyHG8VePvBC998WV2iGOuDOXi7PrV+NE7wOjEcA+SDeCiNUbql
D4TMaUrppjvHaLXWhRBfqfGDHO1mq5cEDuH5L5MX3TL9z3eM1yqEs2OwK6avAkkYXja9JRoGm6YN
7shAppZCGD6M5ZBtSoqGQ+qG9kb4JwMZxrZy8pfIR3DhLtTyHC1hH/TUFyAAXZX/qGrf2URF95st
XX/sPXalRvaSZABaiJIhL2Q/5JMH4ptTUCztciYDK7Qswy7wZX+fVvxZ9MKQTaLq7GjoGUUzZrtU
lQINwBJLCWgcVkKHfzzvAuoJEZDMYhtvrsl5UU0AizpRrp1QhxsclM6KUPEPI39pcY1vPCWMFX6V
LSnVoOdExlRylMc2SL2Tnyr86bkSqGvVMUuHF+xU2BSq6dRUlGcu7wwBctM/tCSpwRB+boppXfVs
lovReK0IvTYgou19hI+KXtneMpBjuHg/Z49kgbchANbhSLnLT0WpXhMv70/07ultGPYRJddb73BX
lTiQt1Wp7WM0vqREsT7RyUKjMRILiOY1yMel7MwvOoLD10Io9CT3tyaw9BbNy0+GzGz3kC9wnD4Y
2OSfYujfSqkhj8j4swOVjOnSQLQy8mEYEV5UYyw/OeAw2FMM4HIXdAsx3Kn20WB/DcXwIwGaapAZ
EEXgH0NJ/BgqYDYz3r4LaIDQllhpoWHlgCXICpf0OcYb7GSqgGwwcV+Oh9DUYoODwtw7lSQy1oXm
y2g13uc6+gZTTjIaG3JmC0t3bbjMjTEfLMz3c9NT2Zk4Jqwqv53ctNk4bfBMhYCFVlNiduwRkvad
XsH7qGFqRt4Sg06HkVEIt5I4qR4wKCIPqzEIOmBN7Sl+HhRhTa1EahzQX123ZYzW9UE9IszFBYhh
ki342+z43Y6ZsEVByuhWLKbeaoRfkyGnscHxqTOXFmeX595BS+rhgHhvbpEUh7J/rApkK9rRL6aF
N5nJ8Dskz3yhWkFMl5xmbUqqHpSRfV8ZzNjLN4JnEupwiM0RKL20M2nbUDG2fnpUJC6s0MVhcEcC
tUqK8IkogXoFZqLaWQtC1fLiMxfXahll5BLFAKirfD0U8kgwRr3LkwWFU4DIdR/qAmKRIyNSaTjc
9GIcvMb+R+RX5m1IsA3luXdfY2pYeWnILJ5W34Qs+KYhsc/1jVNYEzdGaCLMopjYzdy6WKGJcTN7
p7GNXCKq0ILgXfGt6Ia1dVtW3Z5N3BYcn9gamtIuxgexibFZ9dx7916XAGiw1RMEC1hP6ssw+F9E
GESMacODqw4P3XTEzs+NX55bgO8bzN9qJA1s1tZLlaC7iG3wIOyNnsQI4EFkA52CMOsRKQdiV4Sa
NICB/nPAMsx+OlwFNLpXIkbGpw1CkadFrPaM4tZ+AKYOWqHizAvrxjsyVo/WmSE+yrZ6LjWsTtl1
m6xxil3kYzPwXBT6mUdC00RQNKD0FT7qdFtG8D8ibqcgkd/8Ph4wCE+3tgMdp0NElC56BdvpeW5a
kxSXd3H+4g2JB0GkecGvHp4MBNQNznT6s8n8Mg5+telCm87a7B2VTdrb5NCitXe1o6ZDbiW3yN5e
MpRu68537T254KBtEcdNU3JGDGBRdBHhiKlLxtNnZLTzPg11BhxHPLHxfDVj2CSpofcy4P5fxWo7
dOjKSI44J8kirw9e+5C4JWxkFtfM+BJjZqMRRsSSQzFSBxa0SPljJPFuntCW2hNBd8xjKPhwLcQR
sMZ8eG2YHKws4ixGOXwk1Yh5QlmPrcYc2Nmw7ZtQwS7AvzKY/X1b5N80A10wCPESXTVgzcqYW0Io
qMLkmC4/u/7D9QH5U3kqlvjgNMpf6GvC6Z/ZpVwfmobNac+i6wNMXXlTSZybcO/GCUxtoB4JABj3
ETagZjzlg+pR5rBnuD6EJsHH16+msIOOi2U8JPXc2tR66yOES2qb0UpvDDcTYN+9z2DCt2akYmQ+
JvQkGdNBkmP82axCRn6RW80nSbzTIQ+zc4Gi7RgE9X2suY0HqeXDgh7JZV8scZlpEhDvkhClYTCx
vNY2OSHsX7lJtuxQ2MQKSUxT2lbH68+bObf3xago6v0LxO2KNBrGk0n2OIYdNA2nCE6OwDogAJJ1
XnKq7QUAVwABCBhlHaXPRkhA7+amipS7NCroBqZJhLOZFzfO7Oc3s9UXN2400hGhvMINsfA3gZKu
miWPNhDMZoQNFsKN2HaK5eH61fVhvEZ0X78sl/y4ajfEZnZTwha60ZljMR+2vuuFZjf5XNu5ywZu
Ame3pVv2FZnER3WGaE7ekv9+/ZZSD1YNtDYsPvQ/lo9MhslfnxautxGIgLrFNEhwqE1Wz6xScHMS
uEceJtk6oPhD38hTuRoXzqJWmzkcaTRezCIx9o4rikMaYguZ2Bb+/QCFgG2qndDKvX55/ZcJ/HBo
Uy/A7Slu4i4C8lEmKMzrt2w5JydTE22XJeoMZ0zu/vEzHDVnDLApFyqVH3J2MjeJehmXs9tafvX6
FfPo7tiXL2MKNJmV0znBkuZKyFbGlZAYkOHnLg/WUiLMs0s0ZAxfhgANejNLFfF3ltr1Wy/VYL1H
zIrILZMbLEz7tKRPnaSo3R36eSejRZjZosILkPUJR0tyRBqfbvOyrXc7wLG2VJxjy1b/+iCTPtjZ
kbwrlrKuS/zvaqJLym39KBnN907MNpwtXJlw7oAu7E8ksknKFk3bADz9iYEdUXPXULK+xolriWlx
AUFx/PshgCB9sCJK2DJGGchxLbZzYvxG8kVQWQoG8foQ/PsrZ4ktcyTnqIcijxiA/i5zyCj+oxbp
oYpkoj5spniW5npE9nLoBLThpUaEYcbV5jnUMxF93OsHcU3Ny+cJNUerJEEZjK/pfHQjQ3y25HVF
PhJgJUw1Dq4KRkA0KAtt7OeF6RgtbGyu90MMVoU4yboa9v3kHq45fYAjHsMgAHl6zekrCjiKo7cs
eW0burvQGS9IuRnnyJ69eljR+HU7XuzgHnxC+MZrIWR48FGy6me7sCmd5dQwl1wAN5B/ZdgtN/hT
s/zrn0i7klBgJ+iO3VLkDb4D2McxyRWeXRZKZ6kF4Ukn3Dl6KpB2ZjIUM3jyB5rCTv8p7Anmftru
7KUKld4SRZ2hb+MmyPc6Guh5qoRjMVT9DYkhybGmrXCV4OgrxPP6ZbWcn6p11IHpweb60uPm5yRy
dby+0gpy0bx27O4sWz7CIbPhQhjXbEAYDHMT7CKepDIn5xiLw/VPTn3CqXT98vpgZsmf52ZU1Zyu
D/Y1Y+/v74dhgbC688Xos3fIKXsBLnjfDgs6yl7OLs4QRLjxjHVcL4vL8jPlAn6RTCE213fsyiVy
+3ocUqP9OWPa36Rar8zlcMS3kIkdgKu9OIHTXVdj5vy5Nq8vEbIETKGpYU63lOWq8D/DqXrOl/ZI
20zRXiytlOW7cEq+Bl0MW7kExoeMD9fo9tu1tYT1XV/q9Xq5fnt9mJd/GPu43wwBPffrK9cTemGH
0JUAzk3k5qhL+HRT6cUctwkuubPLEopAfN7HoSiyk3C45AuMxXTQf3IHM1apKPJ9namLke9gLv5w
et8hl76/s0qL8iEKsbXD7NT0WlZdoM4DfnB2EDQjWbnsvMs3aoCYkjTRtHIE7evGirkGjZNdcVTt
evhV09fEyVE8+rX9M+3Em8h9nD5WQJB8Bp+8xsEoPe82T+d5X6cpt3OzO6Esv2mx1qIGZ97hmeAw
oF0VElXOROTRqi3eo8Ce1/1gF2TGJesyDpm40lkcHEJBmsR97qcbpwnPBAExbPdGfFn9HcLL96rN
WWfdcz/inZBZ9Yt2fPs40KskJ5KZdTzBGjUPHfsxf0GFsiskYAELLuHm4Ubl4kyb/sFPQ8TWF0uG
elu7YOq0SO51zs44AQa49YmMdoBsrdmkslHpIA6p6hdXJNgug02ZnRDAZZstSQyprdbo9AXcMAYp
U+MJYFYlRpem/6zMB6BW7q84JBGN+oS7fMUedSgiTK/mC0Lf+4DGxTa1suwoxu63FbCvb+Lhohtg
0G1lBLvrxUjTuT+kYJZ0qcz9KPz9dRUJlJ0umnAWlAz0/rGZjsgQWNemzrq3gPzg0i2DE+Jg83gV
MP5/ref/QesJZ9xFI/lftJ4fSfn9HxCRP7/xl9BTiH8FDtWocJAf+Q6Sz39rPaX1L9M3F+IB3QXm
a//giLjyXy7mRoyOgWlfNZ//Vny6zr9MTzI0lyb+M9cO5P+N4vMa4vgPWx8zYRK9QC8sQBHcwGLB
jPyDBdDJ1DQ6TeHfA4dd1TUVxMruNnT77V/WSb33T8Yx2pAl4h3pR/zjQD38eZb/UfbFA2jQbqGS
LEaa/3xy34Js6FtBwLvBB/ifT16VXtUIM5gPJPph8l/PwOORXFU7YvjMBITT2hffKJX+H592sTr+
4z33bugNCnboQaE9AitxDyEZECEuKABrN169g0j3359yUc3+tze6EBn+8YxM29BlDTwjMWb9zCrE
dGfLYj0luPle/vtzudL5357OtyzfRcmLMBiRg/2/HNc2N+o0GojkiLoxPMWYpqXr3OsuiNk/+w3y
5Swm1MGnHqfcBWaQpecA9+sqlgw3KMTPmLlhjxqIyThzgzVBOaDqG9o2syo8DIBEITitSdiTNF+B
pVggTshIm+h4kNrzxTCL9RXWsDPK8lBGGQBpp0BGTAcozBqozymUYaNBNpqOZ1eAfkvmFrmUbklL
J3lr4D80II7YMsyjW9mPVC/g+0wgdHqKyDEAUOWI4i6Ewk2GttqAYXnNgnbZm+tnxyeSASbmDw2G
6ce5T2zNrS050PE2t6FE9xhVC06yhbKlPtpJc+Y5H5S0GLbL6dnDJjSWfQc52Tu1gnkOTeqzRGyI
I/lUxj02yg7fWnBnhyhagtL59or+nNQN3v/heZzY4Lft2fDG18ke5Vp2HFl4eHLdinCTWQoAhOGu
BFM6YKVYnsRnn2CbFxP6z3mgZQuJ7Fm3KSkftXo3o4YPZslETxbdmxFTrgOsFdrXG6c6NNkvq7S/
HYPfGx0+CTtj8mLzp+yIcs73C9jk86ViUluPIFVUP4bkAsYHo5l+lgaF9hLc1JGy2uPcL2g1lIml
cUclW9et3mUETJxxquynb3rLz7GAchHpdaL08zTSjcrR9Q0lKSqZnL8dp2B8/QXf/KNvG7K6fWbi
5BwwHTfIkoa9L8f6PaSNbUgEm6XvQt4ZngG6fDMj3yYdG5Tl7xSOfjYn736qHkQTFBvCJenezeuk
xs2zBNv4In6MPJarWmmckaS6ZkjnXLu9nZcRtaTM3/RGDRNTLB0XhxylouWosanZUHH8bm3e41Ez
SlmBRf5mIkL/pkvWbmFmJIk8hDYDIJkmv9uMd1BQDaxio7ulZqbR74BYtnP1M3VcvUqr9iuoKNKM
WOptn2WnIuP/bczOt5kntJkjzjl7RrzGRNOCQ7NufF5IA5oIHiVKCXNADmCm9jkP5KEhtnUdIzRY
oYq6BJZ6dGdOk9yCc5AG0XowEJw5Jtv93IiPXY7uCzn/bsR9uG4yWuAxfMRqMjdJyGQkzkArTxO/
MBBcuXzQAVKcqQk/EAA98Lfwjnas8SEHY7QVkkTmGHHTbax4PEe1fUF19ef0LW1Y2dj/fmFsJJLK
zy/QhZnQRu286lwf40mYM7rm3YUGG9EKt/jKWejUUmTH5bzRU/mUFePdZFMbAeF9txrUNC1xRlVV
e2tXAuvHhUv/0SZ7ndSUden137mBw3mKzcPQFzsu3xtpk43WM4ta1Q7YuEw9JKW29m3fnv26ezZK
2stpz+G7nnkgfTesu7Bfo/rdtrkM86Qp9mkabhMF68lbrrhKmpwwe7Mh0xM51EpPXLMNNs3D4CG4
t1GsRkxZ/G5eZkURck3D/C6s7oc9pncZ4unZ5UqFIoV12SPms+1Z412ldoEYnwfJMUY99i5xM2xk
0F/UJGCN4izyy4gerBFP6+ElHFCk9t4okX7DTIViA9jYIyGUPOINUqHjcjr5FUGSk81iFnXJRtbJ
c+68qIaoUNOv4UsW4uLR104FF2SMOGmqppeuhgIZmnzyMWrsuWTJvy5HGfvyllb9RJRa72EX6HME
rJgw7ZFBJiYvTuzI/Ub67K6GiU8k91n8yTPDUk9lwKFI+VDd2f5WmF5XThAcZkc80kDeC15Yp/lh
GeDKc5OLGkicVeWzYWdqp5IpoRWsrr+v545BSvUa2ONzM0zPKijAW4b3puB0RgCCUjTVz+g6dpFM
fsDK3rKo4jobXRjUvM5+XNYYVbyrxMNIvx0iZhbEIXxX6fRse5yNrGVHUzuX0c0vlllciqD5HcwS
vAnAjIX2brt8orPmcLVGtnMpmlemz4DJawrEXhJxDelN4dyee5NDAWWBeJj0to05rHpZ3DVJRrX0
yQHpQBR7GUiOaKSUSrj/oFpEFpUDupmDCG+Gsr/RarB2pslT3t2DNm7m7mXK4GSwfhoBby3yKaiw
ZTMbU+/LIZkabjG2S442nEjY/fm0zob5+gYtI0fh3sen6wnv1d17A7eiBFQDd2rb8pw087iPgj/c
y7Z7445Moqodo2blAw9CYIRmW1xojZ65tb8DAv+psthaJdLdi0UUOXEb7+WiPkPlFgC533TIanuV
f86WYNS7rGqEiVYrxvuEZKu5WRH8qmjAJwR0I6Uax+zijzTLq5riu6tDxs6yveBZQVAdKNTVivDW
2LtF58UlFKO5REJ7AeCACV+PDygM7/qwPTelZ6xG0kzz5c4Xd/nZSbsLBKF+61XxD+7RN3yE4SYl
m01lqNT88RktcbGDlwI9N0WrCTz7d8c8HWeHvYkLs95YuBEQo4l1x7xqE3tkG86+tza4Yon/KIu1
6KbnQMbrVCCvZZU19nVd2JAroVwkU7ib2hs1Ps0RAVOE8HVg7je5aOYNwOifqiGfBkCRs4oXb7gc
kFQiG5UTep4uavOt6fGnuKl+tWCGalwDKRgoboD6FlD7LSN9Gm0hqRgIyl7HmIgz8EckEq6NMMVv
n3b9TUrWjdd4u6Es7NvZIDjO7ReIfuLi2fTeYOgTM1mNPJW230dUD+2S4Uja6rpSMw0GdIPVGAX3
s9KXeI4N1lj3Q4cUuxlp3AR/gf3L8xKjgsObikufw5mLYpcGREXMAMpsgWoxy/NPoyKy3Bcz9wq6
XGCtDaz/MVGPjctEviocYrMilwYur2gYu2OKjxHG2ijWkbz0Ivx0pzzDEGm8Gwg2udFOHI1pOEC/
AiVNHlAx+kyr7Eecl4REdjR4bG/ltzVZh4beyZQNHG+l3hRqBGjQz/7BcNWtTQSsM4oSzXv2Ehks
PoO2DUwVKR2AtfYG8wClsSB/p97UZdKstUTojkMaF45VgOKaveSAHfMXzDBGHM4CnvfAuHn+Gv7T
k9/1i6ra2HB3QJMQAyLgv6cJNe1aoZ7Gj/HFajfeiAGNnTNbWxKC4F2P/RPOJtq+XvhRLZafPy8i
gRowTARFTfe2Md8GOnm3ioCQAHOkmejkI9dHzN5gMZ06uOJp50a71DBfQeLT9OjqAw1joO51lwMS
IgKIbi2Tik4BpeelZbH7hLPi0YmBEUlydBC6oLVTnWVtnSAs8cGx/anxM++19skUdpamMdQS85A2
YXVE9FBvPXnUlfwMwWLi2i/sfa021qy/BslFBdq3Picpxn0F+rVD+8UALoH2gPvp0NnVI9gddklN
+6vl0tyC8koKToh4iH+5NgroaSZiIKVrt0Ikhf3HrjYp1omtrjeZB0sKtRwdaOI4jLhi3Z4zrhaW
3GaZXOYOL/56RrFQJOT4cL2E56QSiL3IqpVqWNObzKPp1hprGtw9MghGduWBI0HvXRTWKrYY3qZo
+m+1ET7k3leU82G3gnB0RBNn5MD5FqEOOGkNtgei7Hbyw2brJMln1g05ko+ECiSlbQtaZEsK6UC0
ERwAFzzDKiw7ZzU3Ah94RDxMb7XOhtTV5wS3Xh+RGpZTfaEyaCS+dO+jKEhQxMwzgxN6KJKJZcBb
JLXhHuW7v0tbjAsO3SOtuBGPGgGxRktr2WQ21A3cA6zQe8MB11XXEXf0icmIj+G6cyC4MDXalab9
4tk4vTrGHSReLlmt1R0kcmPtxBbHKpwBGsXZY22ijUmH8CmreqZlFu1S1bNtsbEa7YaU9agDSAU8
iUyhIYXFg9I9yT7jckS5xEhO2tDucuhI2nXvBKaVnoKVxhnsJeXZCIQpt5Qrv4rI/k0fOEPiz9a2
XkLWSDYHkuG25MSJ5kjLL1u3ZpoiR+5fczE8yhqGp4Xuj1tQfIx8xVkAaPSiYlKQsYDD4E3vUFr8
9tQS2VKjKa+m9Nkx83hn2GhD2aPeeWVOHx2vYuI7TPXtoblp2Vp0FkAb5tZaIztgTylWYd1aJBn1
FBvkocQwtUFQZDsIK+0+kuHOUZosu9b/2WWLjdQl9bCWj/RTiUMzYETmzkybELeCGy+uTrLBGtWy
iZ3qdh+mh2CAMO544Y/wnJee99hmS2pMmMWbkrwEUi5ck2FfiFVkYKBBzQEQ3psJA+a7Tzl3MeYz
sRuDwd1GAZlm8QTrWA8M1F6x1XUfOg9+CGfqjuyskCKjeFtx1Mj3Iy1rzRl3y0a42A+a6zoYg/tx
jqjIaRnE/TLmaxV+E8cHaWDaT57tIsXUn6iOoFVaCCbyiD5tMB5LxW47FyOEVP3pw1ZhUeQ6s4jS
QJFSUrv7uPg5upzu3YhGORUb6UbBsRsXnqdLVnuH2mProrfV3XK5pWo8iF5s5oK4OXsikJpqk9Mz
yIhkjNRulJ4BFHs503LX3FgeSpfG3vLcO8imzN+XsNyR1XI9U2OYCQHkvR6Os8FeP24Au/NRxVW0
oQNxKH0TKYCk94ASAXTBFu0Na00qUeWaIGP9hdBfnzvClVaBYEyMTlUmxErF7qw2ZryrNaBzUTpv
dOK3ijk8gWT5J5rN9zEFX/oLC8zJZVezqr3mo3IN6gJtnTILZJIZ3vb0xWdf742hkfRIios5N9/Z
NIEmWFSDasGjp+bE+s/5i0cc50f5Zk7Q2SvkoVNVX6rE+KijAnKYTfFVmPjGJnddDvg+BNucVSuC
xw4zweYe7f/EGau+zJHsgbKmjW6XxHPLpNkRxNlsqn7hw1eP6MjQpXeYAGz4RqmD2NEklAqaVz2j
DM9+lC6dw2yeDmG4HcAUbwT+nltAZjfIxfeD92JoWe5nhtQ7zKN4CmmBJTgtmJPm26JMvC0mRAKd
5p1b999An+jrxz9kGb6UmJPXIkfO4ccMMKOcRVUaN47pGRugmeqYeNVr3XkM6EsyZEIMjvSjVs3I
PDyQRBZn/nxTz846BwOy5+jeauVc2sQ9O0LlaxwR6T6trV2fO/pIYNO2yAUpOJ57G8zefKii9GyE
dFJSPjZ2tc5DbeS8ymgykPAgp59I2EEoQM5HRgRs3jybJf0TjSMBgO68w+2FLAq1u2jJIsMUi9+l
przrhjLYIBSbVmJkEQxrYwuu5qFzQPS0gkW8N8WLYJO0s9CCF4qsbOn24sbB3pQ8GCbpT1PcaRIF
+t8iRh6V7iWReWsSn9K1TYj3oyHBceazj/o7Z8KtimFtNlZ4ItC2QxmBiD0rDwLBNBZ1+Yw3N9gt
9V2GxHo7Na82HYy1QLAelyxvacrgwZwQsMa8g6a+6xFqs7rkMfMftj9g3U6VaT/mY/tTlvgV3QnL
1FBMd5lU8PU07ksnEZh7MgRDnrshUA7nbQtJZkpYwhb4YlaCvXRivC+ZHs6601CmyNZD4IrHYSom
vP9WpQ+Go9YBKvNdldfOa5/K274Zx91sqHLvunN1U2VQeCH+oQzFvD146aOMjOLILOniNI5zQ2Zn
ttjSk8xEQhNWO7BD2FN8MhxjGVrrFtbnjshDEmUwNR0AsS80TuczbtXT2Nb3tozlxgkXyt803ZBb
qna2lC6Xc3Aei1kdgQuAibfv86bybjR5d27UjPu64O5aTOZaDTENp+aGBYfCfrlXC4ACa1QQ6zSm
agoCbtikLLPVDXFPZZjLNuPcvFYzXJaeOCk/ZmXXkNkotXqsM4BpN5Js6MCpNsXI+KgwuZBq0sox
oq8qPU94LsbXMIULI2wT6/gUn+qARIxKOsx5MY2yLqbPw/LiA4tOMSL5TauqaD+GQ0c2fJFvlUur
tfFew2p2tgQirbEkfNWF8ZZnnGcQYrHSZ9wVcg/Z4XIAbU8drZZthVX5O+I2Sfgku20MkmBfylRh
dIixdIferi2DF99rjZXnckzLDK+Q52e7wgdKq91TPqkb4RWX2KBr2AbcMUddsWPJNimdNo4MU3sh
uXwQJVoTfu4qaAmCgo22Buy8m4aeyNLl/Op6JwFN6BPqgUdiO3Lm5IbRUr79EqTWY+G3X4KI/m1e
blv0dRsCxSiN3oSyxttoQ8Wt91qpY1VY5I6ONB/LOeVasfLfpUDXk2E43XloZEg46Lpta3HOc3Lr
Gzq+X17f0BTMeWXkgJ5zx7gfIHIJrW9LKGPrWdvZg1sbnyVIhIhcLNusPwKFg3SMSLjhVmSdondh
/LZnoO1yiZqKWkBC8H1JhVsgT87AUEGuKIHsfT5N8dmCf1m1nHO8FXZZ/XhJHCjJLgVEMFsemtXs
q9Ss71OAgbJ8rvCAFbIO14OH678BeEBuDzs2QipQ/Hqg7SwyTVtZ3HpBTHvO4/zzDXHnSUS+qV0a
T5JMC/BUMJ1x88XbGRzoSiqGtbidnkmjXhagCL8Kg+PrXzYBBLU+9h0N1jCzYVCNegNKtrgk08eM
KHhPF+UsDEJNYoxmy10U+ChYauICEdEt0lAPzZ9cmoAzvfFqbO7HRVhMsUdS5Fg9j51rrCLFOCC0
uEtYREUF+Id30E3uR4MGdGcec/w2xVA8YfMNQyzqnVwXhBozrvZQciW7rnYQFBvuzhviXVPXx95t
PlAnTiqL6JFSkkOz/QQQtwtT/47N1Q5a7nYOvJ5tgQV7QfivjnZuRE4kuUSVVnbWLUz8Vdu0O0KV
CDvjXfiV+sgUcSUkWcNE8HBIkOWrhq/ApqVMaMSdIJUMdisb97SdttWjFreOmAxa/NrYdl7BFhEB
AQaVcFeL9jaqQ2LGeuvJqAmz8lsYD0uREYP6N734EpXx0VOVRWcgrthLO68hSFq3aT4AgzC06Y0L
O9SPGmj31E+vRCbeMie4tBaLHSqBOkH+NtvqQ2e4ckYQaiLhrSldfdAYfE2084Rb6WlEQ8sM/Www
c1xlTgBvEVbthjP+oxXzD3BXb67iB5mhboK2xyvlGey1gnorjPoxr+N83XKzzGaQa5O28I9ZP7um
S1d1EtwWnAuryql+OYZp8b5Zz5TDw/RSWNZ7M/kcFhwoTDWpEjNUCLJiJe+LeQ2FbO2VZPtd7zsq
oQbOCR+gvsIkxV2kSVvqGMRFkY7PQ4BdctH/MR/aFORtrj33sRJu8AMpE3FnFIEGq0tJrCX6KTQM
qmbP7TFmEakS66Gzk406wikAbROGA4Y44FujD7YL0cR4qYbmIKV+t9NwQ6F939JfwuXgu+ta6AcK
SUn//FCGKAcSW5yztprPUytfZ0/8NJGlbABRMLuMK9Ibyru4g2/uxujIhpTK3Yx6Np0IBeFc0IES
AJKvRV4e0UVwkcZ3JlJNI/lU2aTvWo9lPzGQx5Imw2ug9psXTUwnJXLnoPphodG4eBkdPZJT0YqL
qT7aKNNIKu2Cy1jszeJ7HILP0nceDJvLHJP8mx5YLTpFteM/4e7m+VKFTjoglNCL2pQ+i4u2AqrW
ekw4650UK8a1sO2cgxeCzbO4rHLY1WioL/iF+QhTFkgdVyc/I7uHaIRgLS35NFjRo2oWRf0wxghd
cALxL01DiwiYTH7jGRcE++A9IdHotKxuRyYOF2EeB8d8KUYCV1tlEqOsk9cU8tHJsPKW4FhnR+g0
CFtmdStTiWevGd1D7j7QFkBzHwqyctm7gN5aNQ0JxKrIHgc5NITK98eqy9V+bqN071r71IdoCMHu
KZ40XtSG2RBN/xs2e+rGc+K1AWByUxqMYAA1rno9czdpK266ER+EHQpWKo4ZlpSABqB6Ut5zYWDk
clwvOhivjdpMVkerQPmoxOlfNcs+9XovjAz+QGo/ogDgbqDFXeRxy4YNdIf/hg+bpuo2986N44do
5Et/Y9TyyXOdBQMLexzzNTjpltmoZoxo8uFdF3oUC+WqHcNL56F7xx70eT11jRQCyJ254MayZtmB
xrT9RuN3boEudcGZmYX/YMKSwgA+3CUzvn2MoYwDQxRYZAu4Wt4BvaShsFzn1Cu/HcXnbqefKrHo
Kzf17z6Kt37Inw3aOMVoRAoeGvf99WzARwOtgNdYLdutJps3nU/roqmWHRF9xCatKkxloAHiiUZo
hzunZtyLcOOgk4o/uXDbQPW3G0gP/5OwM1luW9u27L9kHxGoiy4JgCRYiBRJVR2EZEmo6xpfnwN+
EZn36TrsjkPHPpJIAth77bXmHNPtJJPoLYJhPDm23q2BMWnkq06ZmtM2TqgAYoPoN2RFy0IUo99T
6XekvX/p1KtCY9EzipkGHUZQzrJOlHYzzX+OaqLpWDO78tx0jL7rgSO78E2sx+RJaKHsPJ9tkH48
gxgRqU94kTLnDXkehC0MSfLOOT5x9qJyFAXHHMXvSCJXwgotw+sNT2r1z5kcqsVoh+9EVhUb0eN4
+v1V1/SSzY0qMdAfI9fyMSR0CyUhpRSIRLaINuiHrapg2RuojhGjmblN6slda9EqScnWGC+ywDMb
txmxwWFD5Oc4kQwOnxZf2DMKqT3zytSTehA+cUibAnGu9FCKSrArALKsl2RuwJScetgft7WwJDUQ
lxBYWfTQiulXqrLLjHrd0VIwbd2X05cqVja1SDpSqr4WSTheZnRyrh+dCYKJ3WAmYlg0GJPKJlMb
SbHVzn/TesFg3K/AA8jeJqIGaGWnVI3GkWCYee4AE+htfLIs7GbV3JOYGlXPeUJGjclhSkC92TQ4
yOKXiVfOM9nFe63mbFeCQiGrL4fjUByAKhLhVykgGqoy2hiF/mtgAK/JKc9sGRVrDfxijv761Siq
87BsaLMGDaEW2fCQ+IVK3DuMwXLSw6fvriVkoyUaGV3EuV8gZVrUvOZ5taH1/+mX0VFoc7J6FJHW
Wwg8NkNLh4CXmEskf89BKwhvOP8N8A6cgG4FTN7VaDRfFnN54uJoddLvxaRerxjQg9OJewpkRqu2
Gke62xram7zIj8WkIOMt4rif0zqXoupQ5iFDpAy/XFUmp6ys5E0uVx0FCYADhQEWaX3vOJnyG9k6
K0rLdENf655PZbEbIrIhqFjXowIwC1Z1TZEoeiRzASsu+5NBODdI1GCCLkdzCIRGf1BLNXSwzedk
wd9ljmclWXHY9MKbpMITYeMzKQMndQd/aEcu24npuOfreGwHQgu8IDePk4SKqMyk97QFyjqmqbQZ
uBvtlJvX9RPgiYUBNCoTGH6qeUKC0fQtMxCxu36aPZne0kZN8pc8ZNhpyXDmeCRGNxzd3teHvVxZ
xJ4V/kbXWqojWd6MMTgkcZ4b5kQFZqGgZ7wrdBj5hijmplm0E5KjQQLk3JgP11KcClvX2EIpbKw1
XsedaczVo6E6YVfpWJOs8yDT6NSJqmfqom9zQUncNu4fEnWQvHIG6UHH1cln4ikjzkNBBW1USo2H
ktRKjh1W2Hi//0AL3niKlIeyg9Lg/30pi9xgEn5Mkf6wqrukUZ7+51uZH/JPv//fqq1n5eX3T4jE
W0wkGnlSy8kiyr1W7aNVzXWkH8+PjbM2cpXYvwPi0HbEa9xg09YQrMF6SzmqXk422drvZZhHw2xd
LJ6ANUEJaDDD0tpKcE+EPFiPcQDsohbeH/Ulc7dpLP80GYsJS/7IW+MruUyBIO2gBmZuOfkPZTPs
k9Caz7yHyBPLjvtacwzoGKtS7K2Fn1Zitw2cKZCjSw5cmzTLMEEA86UB4qFDBvZijhPm+/y+q8SG
PpvC1R9wxaUWTE91l2tt4cYlhoIwaekkDK9xJq2X+KWjqIf9ZjDVDHUA5KrUUo5BrbbuRCbCBsb/
fSyHzmWujycS2ss+y8aNFfGJZGXG4SXT+mNVwPIjTWdbkkSxlSmZsjh3I0vZ15GfUFknuGSK2hWS
4j7KCDNiP/NmdF+szSNXMOueWwCEelJep0RgTCu3Z70GETboA5qTpt7TkyKCbu57p017DSMpkYAh
fCngGgaqYBFBcSgVLAiECRrFN61FinQtfcabYpM94w6aX3J5vTro6JRWmK2hpmTLk64iz7OUMXrM
leLUDwYoAjqHDi4By2OKD6Oc6fIgF24LQJGBfWDHWcbIHWmVuVgMQsIICUsfTNcwlObUgUatAyBD
iihnm3m2yEsfY2vTMFaj+6B1d1Q6MQdvAG5AwnY0AKOHULS2WPVbTqReIUxfhIUnzwgqiD+WcHAH
4y5v0H5EIdPmakmunzR6eXnf9g6BGZ1LKBByf0LKK8AO+67B8DuWSeDovr7QaHn+k7L8nEPFcMvQ
fCzR0dtxyRQXFuRZjRcZUh9q8V4dNTfNat2bZD2zo2b4lmNgkUWWcsaDLzQX37GiPWnD9KsLK2RF
kUr0rbZn9gY2UaQZKSk4LP2a1CPOz0GX37iJtZMKwJIKOq23bTirV/1sClF3webEsTugYSlKMUjA
mTSfwocOI2FsyjOdAXaGxJrpllejR+VR6Q2Y2eoA/yKlacaBfAtE3NzHtIt2YSNYXt/71q5SmtDD
PKF73P5grCxdQd9fNJxBLPmgd/68GRNZOcYkgruJQug8JHymweGxqVRwcfBNHNTJ4tmQCG7LKyXf
zkx7ULjUpg1dOXiU6EPamqT1j3RgO3sQNOERn7PdC5TzZpCN13YJkKiFNrpVqqCuhboSb51VEdmi
GsRK1ljVKqOgAA51hpwMyncS+QhMR5fsrdyvnwaOMWvIPPUTQH/ucFT+T4FPbTqKOHnaiiFSOerp
E9FYCZ0C5sJiXabENDfxU7P8UHmqwyd6oYjmpCR48ifmS9jN/Ts0DCh8sWXeWZhoyDelcUdeVayl
Xq3PfmI50VTIdLiRR5k1isTf/0l6u3zS/EJ0xugFGgDRqwOzdd8SGC1WwjmMARtFejOc/EDtT20b
DachL5VDFzLHXP4eenHrlLDcmFMZ2rGR2n0dAxTudPMJzNy9HZZY4/kjHYeIOI1lvEDos5OZwWs8
t+R3hwsOaTH96KMq8SnFmPuHqHYaOO4MtLkQAhnUNlo34paZC0R1DTep11WnKpiN1mQyHGXqEhoj
ieIkbfYuTPNBFKWCeNR42MzlaRiwLQMyM84zr1iIdSA1QAPiKn0EyMyIl0Y4vVeL9azP0UXx+v2k
NvbA/glYb5gIqiVKCTXXFsGO0K7xQtIAF5w6CmEktwa8HbVnejL4podoR7Hzuntsg3jf1ji/q2Zg
WqMl5zqKQFAMZLcsmi9/ZpHve+bJo5LisjXBv82eXxm6Q2Ofyo5yik2gfcvFYkZrr4K9miBc+zEN
N6h0y6odpKWw0rOutpcIJ6GsNWajy7mWKQmGZxRaylKt5X1zqGq2Bj2smPrpG1z0gosQjAQegpfo
3CrE4xJ4slKKhoI97UXuKpNsVU3XjzHFJocmyzWVqdtL6gAvhRbwg1FAh8r6fVPXM5BGbMeYteQd
C8K45fYj3yF7gPddIWKd3aGPaJ4bU8D3NkhBDFzrAC21bafrnOnH3BYn6pBw7jk5xAwW1fgO8rY6
BzhaVwTbvbFszxjFK3z3gN2D6Gme+xkwfpkeDJBzMAlE/9gQS7VW6hAWrmh5SOLWeaGozP5TlpKg
BktH9Pk00hPgTc67NGznM4k1YEDmoylKyakxdXcaOvWQRj11nmGYntrD8YccBFYF+2UPypRzmfzA
VBChqqI8CzGR2Wl9DxEyc2dND3rJsHzUJOUozKy4YdP3GM+TdJsGGk3Lgl5tVxPN7Dc0BeKJkHVr
eEBoMRosx4DWMo+933cmPczX4tQ/FyPzkUkErxV1xNmpI6GIqs/RQzYeWrUr7CZkYNOVMkA1UlxY
9bsDeQbFzpz6YQXBuDpQmZ2CGZxCx/3GaD1ZK2JY3DjW4brOQAqN1ui1IzwVqe6bTUkeBONYIqjR
RHiaIdTOMKHEK4JXQbSQvdMy3kxddSYwhK2hltQte+iLLHMMChVzaf5sa6M+WbIgrslJiN0cn+DG
T5TKsTCQF60eeJ0JTrwq6wt8YmPdUxDYWTfQQ81DxZ7HkVmsLx6obCZuxv5gGK07jGm9Hxv94ffB
kU9yVWfEIIXVvDXwJdMuQEHQaxs0qfpF0El/qzotdTrej5vKxlEzkOOmea87icg5uhJllOFCcJoz
uTw0M8cLQZkyJ9NV2jq+RZcQMd56wAxM4yp+UgI/9ZI53+EJ1PeW3h6mWGu3ahyftWKiS5IGOsH2
aoe7ceAs1AbQRYOiAzHaMx8sl83/99/9/qNf/tWfLWRp4PtoVmeNZme6oWxrvdkCchD3yNhMAQN4
7Kp+le2UcRL30fIPv78i9J2gFktbOuKtb5vAmlz10rcbTYaTYaNU0L2IzAuG15f+ZUDufgvsageH
8gx+/a3/ZR0kxoXhsyS4Ao1fh7JKfeK4oMIhWkmqM1zM6ei/L0Do4bIkFqMlFFZLWwX4oOqG1kp6
DXq33MDW3qYbAup/8RcPxVXnW5HRQ3MEgZM9yZeoOc2vBlBKPPTse+fcWtW0r+/GIXLno0CUyvYJ
kGoR0+RezQ+kF1s3RoTih7GTT2B/lWvyoUNrLeyZ+KUNCY9ASD7LG7GbVnU0ygeIvPoleFLJqq4+
+vLIgoDFTGEfYZRJxmzjTJhzZbsjdSBedUeU0RkRDDkNO8i+mwhaWJ26kLvTDVIY+bHCK7XqSO07
msZNADlJO2GTuco9addIe+gxDZ/VDmEJydEhkP7VeFKRadXr0iOGPbllV6puFduV5IjIFVk7LnhI
ul3+FD8Jb0gJaCVhe3CKDVmiypP6kYJ9I4NwXM/hV3tU7hYxlHZKmgna423AMHHV76sD+jayAeK3
/j3rV8oltM0zb25aq7/GzfBcjl7/Et66J8mtYUC7zIjpSc+r6cquhoRow4kTFjoRHSfVWJVrIKjM
avO7CGOcZLFbLKzA8o29Q2iB354A+A12fLDI7EBDiSMBtgpZgPG68ebrsMX+UrgMewTYButiD6+G
azN5+SF7kh60Wz6sVf3SydsUhe9R9eQUEC+ppa51FS/GTcYfyY0jgI7aUV6+dB7egJnecLwWDtne
PNI45iB5i3fpuNwBASeOaRs8M7Dr3fyrPlavwmX0UhT6m2w3O+r+jnDSCY8Zb+Y5atYIaugm/2oo
ed9rm97fSfocafevNLvC5vBQs8e9YYd4ZgHOlF1ROhLhTOoGJUbLpnqydiHi62Zt7PDJicouvpsi
nGlXGj2DJjOPqt3dKjc/cQ5HSzCtBdELn9JFV21zRYg1CWq7OUB28ILreMdMfdI20c641/lZi3Z6
YPuB/Sxd5LMPvcFJSFR9hjeXfNX7DPrRCnLm0lslfYN9Z9W8NnbxUu9xCYbPnavawiOYPRgJ8BK3
Icl3XN7T+J569dE4l5v3ERbNQdmQLkzQim3a43PyhiHkapCswg8iDItedOCoCYEYzhJL8h1/QxpH
PEGAJiLEk6ic2620p+kzvLGUKR/M+RZBPQrwDd3vFFneCXqXiFJzm1+tDy1ZV2/FnWCJvVVu1Fu7
NwfkDlvpo3kTE4dBq+UIx2onwpdB3bse1+ZLtTOvUrgefsGDtQFlP2TXxdGDFHeGNJRcwQ4LN3pF
MVjQZ9pB4k115V/NS/wO3LVyjI12mY1V/VymtnnlnDh/A+dt0212EK/KxbqE8Y42mL+baSCf+IQ4
rMcecWvNh6Da7YZyI3cYE+le6BUP+svgGm/+od4Hm3xbfjdu6K/jj2qZNK2sbG8wPeGHr2DVYgv1
iy1zun1nPKaXlF6XC+0qvdO3fxGVdfIAdEajaMJpsyWlBTEy0rrhOxCPKnpdAFtMfT7RcU4TBpjT
gLRGIZxkVd/wLFTsNdw0MnKwVWkhzbM1ak84ccqOT35VPoXvAgg3cd384sQ6OuBCUScyjMXe7zRb
6QxiGu0IWN99d4hqLjY3Uy6RBELMK9PKlflQXuDeQg/x2bKivTBsDG2NABp5ne40nn9Xy7U6rUXy
OljX5jMRUswdH+M7em6BVjAIkE2jOtJxIq56pW6ZxpJ09tH/Ck7mkQDp3had9iBcx7N1mB8EhqhU
DEfrEGhH/2sw1/FBcDkl4sNQbuyI8GTzF+0Gh/81uLIlvAKo+RQOzZbnL+ZQT8MAGgC8/m39VHuI
gSKUomvxwXIwM6zDV/2bVMoLOEGBlic8MeiqKyYSPTPSrbSw/KINg1wLjhg6hTUCYGKHLMsxr3Vm
199AOQSP3GYu6aO0kx6q7j0+ZM/YkenaYemPhlW75tSGTKaw+Q9IkSlL2eRvK9ZDEdP3rqnsYJeR
dfBttU/CvDJtbWDLVI8jr2WxjQAgsnmyVNS1dvea7RqAoR1H55XBfb4TjoxgUVkD0EcswwBkO18I
tAaclzuB3RKw6RhIsy/KtJLd9sk6SuKm3GOC1IxVtRkP+sbiMZEehBfCEbaU7vI5+gqOcWGbn2K/
01lTzwCL0C50tgHvl6JptNVf+bbdM+PMeIvVvW9BP61lshv2yHxDhyTEV+uFGl06VMIK8AJjQOGd
Pj9yXP9TOyXDSj4n6qr2Z/Qsq/bDEtHpITA+1j7Lgi1c9GvQX/TRm/dEIWwIosEAtKmOuMc/8mf5
Nr1Ayjc/aP1AlN7np0x1mtfwqZyc5hePnIQ9fK98CI98uq5EQKvNB2YMD3wQc0UAhR3dknBrWZcY
pJS0kxmjQVODHM7Py1fKs0iwsumMOy05AOzdSpsZkcZLuwWcaZmrEibJp5+uyA8mzVLc+6JtHPvv
Vtz69L5kekGb/KlBMLju78Ir2cu44Ageyh7MfaQwbwK585ju03zvbwHNIhs4hFv1Q7Uu3QPCxIJk
88ltfvk7hey/yO0eY20rDG5zF3BgwGoEk4Jniw9vj0FxcmRChcvtQFLZQQ83uDHkg/FdcG9HK01b
GUdm8tqFQCFFuE7UGwS7PtUXGCXFR47m0gGHOp4FN0BSg7LWQJlMpqDDg0km+sbcZsBQ5gfusOac
lTuQjKG4ZmCF/KHbE09pYkXKPfmR/98QVjlug96ZHsd+byTuoq2ECIVnMgOM5Cq5a2oeZ/aIgCus
/sVdV4+QjxrzxkFS6I4UbOVX/dha15ZgCcrQtzjbSRcWKORPcnSnKZg/Ng/RQ46n0hsqJ7h2z0m1
SRi8aKxRGIdsY2dSuJS/RGMN1jd40kiow6ficipGGaBvg+JUJR7NOco5VEjRKXg33+Qji0T6FV/6
N4Cd4bZ3lLfiUO1Cr9u3r+pjmW4mJsJoSq9KEa46bFMkSczbMLNLpzK21lubAWhjcdwXynrKH3LD
xgIYrk3/IZivxWf5VoY4N1Yc/SKT0vwLqjR2j/wbb1emfuEtm17wLmLDgqiISg7h4CL4hkjvGg+1
vBI92qS3fBN1++a6pEI/C8SgHOfv4qBfi5fYXPtb8ikov7z8CQ/qWmlJUVmlx1KzSy4W1hHiDHhY
uUrcbJdKWtcoUNbpnTquzd9hdoFtyY8jfb1nXifmUMwDbF9egq6blJlHJm5++az1F+GcXXHKjFAS
eMw4dSAV/UDsOX+xsVUYI/aAoehR+nvxGd3KteHU4QnKCsCXfzLB5dI5XPXzWrtoR3T08dPk+tSo
H9z4gtenHnUrhh+bhnn+FlV2/dUdGhsMHYYRlM8TgvynnKXa87fULXZ2SfZKbWtu4QGO3kVH81Di
BYOJH66NI9hjwtjeeGbSfV94hDOgamzFVXnVZ6+M3cVvCxnUdGrr5mON4W7TPO1kZKtxT1+dPoUK
nxUpv5vwRMjr8sr4N3iTWLCoqIAXsM7uE3OTPkFvmovPV+GtHN/E4tKndvVC1zkQdr5LBRVtkCgg
pKY8G+vbqFYb87ErHegX6aXNGbut+eSsTy4Gu2pCGc+BZievhGN2G+9mtOrfSO6rPWI/6LJ/TtpK
u2FoYTopqfZ8BqYjuPC2tlzGBfiy5tQeNfuQwk92aQSb8ja884AWKMdd1csuAelGrsn66aU7In/e
e3MV7NNbcALQVljUSh2CnS8aAY/qB/MZDqIUrKaDTcY6oFgOVlDmYy8654+8bOksvokX5UYzg1+L
O4ozwitenx5FMnL2fWFzcYV9+kbvjoNC+tX4ewQky5T9FnyyGmeCh6KqPZnPGHY/4u96GzPS25WO
+ss/mJg1fc581Mir4mg94mWkr1ceBsA/cD8aJ/wEus5xW+y3hBjyHBEo5rBHcb90L7QK2K+7F1of
bbWuMbbYsh08qI/Ca+aKv0RI7zCDeVTPCeshwk8+8vYdFIz6q/5m1xoqu53XRWOTR9nbiuP/8vfN
c1DvY8S8O/kg2IaXYXMLbeLnOnMnutWrBY5o5Anlw/5GQi/AA/TwgRhoJWx/dLWNdakv7R0x57M5
2QX+R4SfPKsoQt3pEL5TVcffrH5SautktH1MNPiC1VdforJ0KZvQZ7PLt8/dJVQO6af2wt35GL37
m2xrEUkQ2dbeOEn4Cz+ZLSC6sOankAamY4BIYjV+Ew7itsIo71hEztis/vqe0YkdHrmt4NTGu8YL
scCfpeuy2CwiMc5wxk46l8shloiLfEM/LzhNd+nlBb6U1Nq0fRja4jlnY6zeUrTsa/JrT9w4XKTw
Iu/DL+yv5mNarKLv+Nb/YhMQrpKbv+a3KdssqPGLvxl3xpU1iofC+GTqdlAOkwcF03iFZqKl6/nK
DxtfW7J0552aAFahSluHOypi/wvlOMd1tLfxl8oRg8pIRTm5Co/Yq8RHVvlgNWK3OMZ4YG7FqXhH
jm4dlv6mwNTH8R+Da8jztPKfAcTVq/6FEnoCBLwWL9EDy5HMkoPlbMW4q3lunrXX5pnlMXwU9xgJ
zsClnzm7qsf8ILnGfkeIiWO81DxtFYLSwmXxZLHUXqmt7/3bsGUa81zeEagJ9oSO1Osppd3phQM7
KQoNSRi2DJ/QFRn5Mex7sjzupo/6UgEcgxyIKCy3h5v5Mo17y+5P/q9hfAaYJGQbTdwUKmfLFar+
rXFKaP3z2ODw4RA3YGNcia/LA0S09bAvv31Xk7ez6mZUAJ0rVlvAiSg+Ntp+OpUPrIJoDi1v4sXW
m/pR88YNn4B4UJyGgeAdj3G4IsqelgTZFgV9ITZKhlunpXzGS/iRU5aFzuiIn5VJ5LPDAv4ssJAv
woVVuTWO5Xvzgp1C5uApXYQ7qMJAa3sepU7dGIigBysFWshoxvv9VTLqpNImZDM2sxjbRs0jjXgf
Q9NbkMA1Yq45zDQaIina45VdSHDR778HjbYmWqjiVrGSfSP1phPX7ON4nnw7ijFMKXP6IqRK4xot
FHW0WxCvRS3ny8BMPByHTPygpYkRtRcqZRSiQ3dOxLjapDmvJyx7rM4LbG1Y/oiR3aw7Jht4vGcF
GVxzUKWRcmkEWfX7j9Gsj2Dp9E2ih6lHmDMjSpWCMq1BSVlf1lfRWP2B+FoSqJBz0YRFn+BkJcjM
//lDn++pIQQbhgs0MREYl05bR5QPofmMyLLehiWFObpHLIg0nlW8pyg5aNFO86eoxTchOQd0LIYy
MBENSFif69Ogyp9yAnY1jznM6ebF5/16UcX4r8o6u6g4c5ErBy0WdzeApS+l9I8QDGVK2KDDPPYS
63LDoyLiP+ZCdKq8Ra8M13iY2R7Hi9F0yWbGakFnhsGZXz6pzfOkol5dvo7MsUIt0nwKcXyz0vJa
j81jS+gCa6S6Lsb0fdBLWqjT81QKygYk8ZbOuitNxjmZgm0pyCeFg6fV+4+5pF4Nn8MROe8reM+c
WGplK6f+xWe44wyt+VR2s+YmAWogyFv3YZYfuBwUMAUhnej/Pk2yp4CCdnYtjr9MWRM8yw9x9IVb
X6kPTT42uw6XFetMmu5qg9LVGLeDOIWnWsB0ghlj2vhVt+nFAOiSukwxG+Nopta473OKTKunGVhl
tIOEGeqUJf+aaBoTXwftNkKcQTqCj3/0ee60b3VA+Cj4PHWgxVwtpVzoxA4oJYzYKuQ0LJnr//P/
ET9/Itf8iElUTfCFoqHploo7k1/6A+iij6mc94JZbwcVPkSxBLH37BcykMwG3nCWVZtajb0SphSI
iun+91//33yX5bdbkiKaOhMi9QffxRg1YJKFUW/FZPj2R9UWm4DWQUwXg4hpQK61TrcLnv4/MDaS
8pNjw9uWZMWwTI3hlir/SIcUG70c5VGqmbRk/qrGKVbrGzJMz5OOF34WUdNn9REb3pGwEqyJGmLb
uFB2qjV4f/8IpOU9/i+kzu+XYsiKqloA6a0fV0BKNHFCHlpDOQaLEFcCWAjhKwQZvRUeiCYkETde
gDDcviPTs/6u+eAgLSrhPpj+cTsYf3gtsoQWVTFVTbZ+vhYt8iVZKAj3yascQ1XMBr9gBdKpfA/x
ovmCqf7jSih/ugFlLB4GFhNRV/UfVyJhYjeXpVBv9Zx2nzFkd9I80UlSaXVzi3iTj9+Q2reyJFsz
yzeEHavVSGmPHACXSeopKfngBNmsRKy0q0Sm1lc1vsmH+j1B+w7q+slEAwKLeVy1GZe37BiBV5Aj
OBAhDnMis738/aL+6ZrKimJgkSV+VBZ/3NdToJbsSkGzNTM2Qh08zEqvhn88PL9v0p93Dgl9IgF7
8LcMQ+Zq/geMacTpPEEErrd9rd1g01xANu8Hg+Z3yxNT0oI1hvxCbCY4BosvBnM3xtoR/8eIfT29
EDk2rtKmPA8HXzUPXPtNaapfVrswS8q3lBRoSNEgdPSK5Hb/LHbhd1Fntfv3D0v+L3oWT4Ai65os
WqZkSepyi/zH+7A0dZQCGYQjNBEUmUYBrUBH48SoZcq4pnMNFjszlB2BYI64tJVNN6/ByEsDAscE
wog+fkHl+zKT+g6Om3ShAFrBPARnPyPH7+8v949rh6IyuFuYY7L++9//4+UqjaUXRsTL5c5adxJU
GwxXa2I1E6RM/T1hpL54+t9GbR8r9C4DBHD0ZFbkLrf/ei1/enoUFm5RRVGPMPTHLRAgLJEEc6q3
icb0xKiSyV5oI1NIT6iSK8DEPE8taVd6wBhjCLPPv38Yf3x8FUuTVRHOm86N+OPa4Tf5n3twRFBk
15JMk7mPEIlOd7OLY0DVJCUtTx6+rAQgyHJxevkam/SVFpzMiE0OG/v45S9AlBmx/7qF5UsYIA3X
4FimJeyelFO21WLvn2596H/Aidhjo6RhGvfeQllqFwzV39+Y9OdP1tQNdmNZNf9rXUKDyg0k1tum
2GsdLXYdVrWKas0dQc20MVriWbJ2KY3zGPLL33/7n/ZF7rCFeCYC3FN+7Anq6KudmrEnTAunR6A1
MWBw46GNN1Jg3GMtp0EytP94z39atVQRYpIK3weS3Q+cXDJ2eT+lAyjVkWuJ4OZNJ9T47+/sX7/j
xzuLtFbGJ8oNi8jvOOtEdpnZPxbfP96TPAySAtBXZcj98560YlgtMunsSSW5ysAIYGIVsUZuMK3I
L4Su0/hSI0eruiN+mQumJobx6IfT9JD61T6q+yMQcQC9MjmzU8qUCvA5XanwjUQot21QAPcKd3In
TPewZG+eFmBUYDySovaxAMdMwKr/uDhLNvaPOgF4rmaSMqCKhCP8ZOGpWtkpArCgbYA4fdWyjYNk
Bx6KCGodZzxmRpPecXczcgB3EwgVU5OS0re0cvvv19D60ysxTItiVZMl4+eiU+mGaE6lAsE+/xYC
hu0hUZyW0UrMcafLWLf+XgFYESr7v//e/65OUE2aCOsMnWABMqd/rDWB1M51klbbmfRWQ+aZbPiw
10XZ40dj0a39f9VDyx3/v3dYhfdnagbGeU1Rf1bHVhNF8zSZuMNUE34EymxK2Zeyjp/+/s7++HtU
WZS4wKzm6vLO/2NL0TnDKVZtEK5H72b25Y0wYGao/H/UmuZ/l728n//4PT+KLUFJdR/hSLEFSdEK
lmqj+eaUr5NIgyxAKlTmio8pQXtFE0OIncpXFbZ7Fd94+/Qa+q53BWvRXCmZo6DHkpRQdGMqodUc
ZrzifDL5N8gHAwq2SgVwQ4gSx1ZrxH5fivkGfqjgjJqIohe6T2eZiCr84Bpk+MBkn2N+rOy0qgnc
uXcLePuHQWVCJ/WE5ViBigC+aJ2wmH/hMxd2AwdKPJMD8khm+WX3qzdF5AVJGHAgxi8GUOR9MGyO
p4zagrFFr2a+SgZKCbCPJeamobWLHTIk6YaP0TOD8HXIdNLFOug62qhegjL8FmHi2cnv/CnNpIc5
SwaZbdqL6EKwPXNorjY+HdbCYgDe69ht4gTxgDmGT9E830ik+/udIv1hY6KgNDQWAxFlmPazWkqB
4yoc04ptnAEEkMPh2qf5RRnkq1lbH3QjCLmZkgt2nmdiKs+NFapAmgas/oQIa96Uq1fM6y+aVDlS
WN5nIX2TdBKNZKUltYsYgHkKaexUuk0OwVPd67DtQ58sJIl0cF/8rBv81UZywdbGlEoNn4qe0akA
EFSxPtJhuGqtdZrb7iontFx731XjnIFIZp3qKnRUbIStyjfEabRWxs4OB7yc8SWT1QNekovc9lcs
c0H9GYM/VhTpcwqkjS8YJ3gwyUqp5fculzblyOgx4mP3faZY8LppNTlVPSOuwLOwXl6nrA6J3Rjd
NdSlz9/f1+uHpmguqG8BhUOokJHztSmUYRLcNMaCXS2+N3EPops1TVJfFDnf4bPw0ig/zqF8DjT1
IUhgQ4T1XZiLI24XmDtheA+H5LUOy/nQElgr+4Hw2ObNUe2MT0vT6eab9XOBHfGc9BberfyMNa54
5AwKVdDHcPWPO+QPG4VsQUul+aShyjR+LCZ+BrVUrifU0WDIiqCevBZy6VoniBwQg+ZGmfUZIWBH
klEjZxG57EkzMgQFE7/9x2tZtvMfC6giGyq4CQuWh/XziEKXpe+HMiu24ECQp3uJQJ42RrWMPGpj
3elS7yG8F9dCObyPRvtLKsRrU6OsCUNTdYq+ZJpoCsFuaMd/bGLSf586/i9p59XctrKl7b9yat/j
DHL4ava5YKZIUdmSfYOSLRk5Z/z672nI25JoljRTU2WjEBqgCALdq9d6g8YMTcZHUbFRxTzu20tv
aCW/MdONB2WAfFduA5Wl8AK43Nu5ffnVTXC/ZAYQbyoLnS1f6rZNI7ufDGpCHPn4FqFvy3hm2wb/
j+eK9RDZnTs0yMvadygCJGv4fwk22UI3BFLHrA/7YZfi9dJoGKAKNY1acM711gFWHIcwGs0fRrLD
DRzQnd9fovc3nmeuBPwJYomqR3PVATnrlhjsmtKl1sZ8l6BWUZxDWwtPkZXb4ImVkDH/5Mf/M4TW
mB9pSDIY5DZU9SgOqyKstyM4VSi0NodadSi9l49oUM3auLxFc/w2bjBbLLQRsZjs8eMP/zOC1sVo
qlhIQluOYRzFmVGbw25SQugoNuUm+EqLfhhuydatArPYd2pyPUqAhz7+0BPPFFE7cteWRWCkyebR
N86rLGu8tok3WQTkEyxhHlWPo9kg+oEntgtOOoUj12Ntal2Bon76+OOnEPD926bLGl9bVXTFNI3j
wMwLYkTt4yLGCwFDe8RSeTpMFegdSvSjfhHG5lULOYDytkFNWkLaoiM7UbT6rJft+7LRbhtx2A6i
i6GCy5/3NhmT7HEYrrXmHBm/szCDoo91xye/1p/dBH84kw6CdsPgzz+K7HBCUiB3J/zhkO59DTYw
bvUhJHwkKK8+vkmnHgyNpJ/JbSISMo4+ygcq7NoYj+G2gq6BBcPDs9aJ0ZxjTTJCGWNGWTv3H3/m
nwEzXw/FdA2Rc9HZHIddeo6wpmRHIIG4vJM/ZoNyiyTDQs6Vu+mWR26y1FXrk+fxz7BSl5mSa7II
1vngo5fAqEhi1K4VbaSmORvidqPr0UVgyvuPv55y6p4aMukuzUZZUD1O4xJ29UHAtTdealyZLXP4
jBeNhBtDZfa1kLR9pKurEDd1G20BvaKXLTWYVs2wDQAFIlJloAM3WveS+9mTdSJc4h4oMvG7rWI9
bh+9kr2k9mmITQFYaW03Bv6NZvT0Ae6+Dupd035V3BCQT4hGlPLZo2aIkfb4fRRdHzYSBnD84+6A
AaR2UDmKNo6BuIQO0Y8MCFoLspXRr2cdVuAl5sA9aSyhRJJqHqM0LoFq4l3gkUUE27rjHPHB80nw
1lYgAtq81JoC97jHV2OMGAmwn+e1J2GmqOUCZhygkLxJV26VXsc6JPJeKMhMomN1rkOgh00iDIAF
o+120jKQCntpdIgXTc0RxHPQTkL0CRI5qVbk4LruW10ZZzhuEOhnsiDFeyvf1oo52sdIcgTfyeuB
fOsR95OydoMQlzNXleIRgedVLqYBnzxw4iX948bajkjNKLajHz9wY4iGq6/T0Q2d9M3FlhJ10qU5
4LoDGk0YELtGc4YXsz6DNPUEO2ep5dXlx3/EyZcLywHKF45q/TEbTfSC4AG/mg2cTiBVfG05Um5t
q/5k0nYi38gTjP+VYtCpm+T6uBlvJoew3TTMl9N402kUncAm2g2SHfTTFdayhFC3aB6AB+e3qTXj
ym/Ufem2+84eP/tD/oxURIZeoUxkk/zk7r//Q8ZQhkaMNOtGqdC9aFgs+nJdeY9RMjwYgspZVfH3
sjAOggif2N//9zecu6AzoOu2LB9n5HgNzDby6c2GyH0S97sEX5aU7iedtfrnJJkkGD0jdQbS9+rx
W9tXUaqMGT0GVoAWmicAruM8Bp1lXUXYNc9M+qxQqzdBazqzruYpR5AcP+BhpZaoiEcQHpg5bEaH
kFeU7wLduU/QzFFdzAZ64IGVAsDp8274VG+DDYXODN85kZaxzdJGwq+NQHY2Z1JXn0l5/sitnKeq
uh/kT3v9k/dJ1dC6Q/bC/qNyE3OTLJPs12boLySlQRI5yh8b0qZIQtoga+LgexN/1xF+6bAS7zoi
UjzYghQAzMcPhiXegOPugB+KIq+uaJiTHI1zTqMi8OQV0QaSMSwdhP5thB9QoCxQrQzAfkGSyurq
0ieaICS4cuxqLdtfLVu/TcDWZM+9B3UlSNpNRbgUMkAiNe1j5cCidRSQ7b1xbjju+VCrt9jdopXG
wyBr+aNeR1+wRbpJ8uzR6eV9jlD9rAI5qZdfS9tYFp4EupZ4iVQ1KUjndlSKaw21ptzBuFI1n4OM
YrtvJ9oyU809HOPrFucslLjLnd9oyFvIKyr8C9fCvz0z73G8WxY89jKI015G1lLd+zwOs8gI0Nr5
Nq1bZrKc7nJekFHxs++h/Nmoqp/87S0yrPR/cPuOQ/vSrURKIWFkK8qzFLElO2rPOoqcC/FClB1G
moU/bAylKZnAfDe506Gj3GLD+xh65Y/Gr7ajrN9KAVFm3dFhF2VxgxbH5aiXHWGpM49K/0f4XXGQ
HBHmUyg9XsLw2mRokUVCZ8qKTZDRkvnU8nDZuYHhsQbuUfTFmsUhGQV85KVy2DotTILMu64r6lmW
9MkwcCrAUGSdaSQEb0dM4973ihim9mGAgMhGqpUZZvPXXu+eyeFS8Yq7rBwe5RysDo67TjZ8EjWr
J4Yghc5QBM0Ua7XjeF9VeKt16Nub0VWekGt7QOz/i6X4y8JJb8L8W6NoG20zPJuCWGYA3PEf5Mza
Z672aLf1TVogqGfnVP1ykalaVz0ACtVNV+R7oFQ59Y1fxi/2Sz/6/+c9Z5cvL+W/3ljlnOpdyWkp
JvE+8dgf0+4WtdW+9LJs04Ug2qx0WzTkd5LupozS7ZhHZzIeh5oPQwuU5pDyx4EjmXVycxPXoCMs
H+qMfxFb44+w1x8SW37CObwI7TslGR6jSv5kTnXy51UUypLUYpjTHY++uuSEQWlX2QY63aEwO8yU
qy9ene9kOcBb28Xfu18OobcebONTX6ETgTWfLTLPqmI49NXvny26vK6u9IJnC/OUucrTrPT6nrdm
bWTYmIU3MOvxlpOf8lh+Ik+9QrFtnXbuwVCbG6j5s6i2gTEjPq3J6fnHve6pyS5/HNMZjRiMmdtR
r5u4pY7gPL/kWGcPyI2tsJd9CA26S8+3ZsxP93JKbskzjIPpOWcYBn/55C84Ma/il5EdzTaZYNnH
YWBu6UGdpGSXigGbaX6fznQ2XoWIef2gO+2NLEdfssTc95F9COCTgfPIQu0hrMan2vKupFR/SBHZ
l3RYs5byydt5YjhWNFA1jqYzJv1RnW/Rt0xH8tAgoRvm1dmzYRS3ccUDFHjFld2knxWDTz0sGjZb
qqGooFuOOyKeDDdTqzHdkB1YlR5oePRMZiivLnLTvwn9gZ39J6+z+I2PRl7q9bKhaVSgddURPdSb
2DQfu76UXZJXMJbvR3CMPdxwqz73svSzxLd16td++1lHz5sjhVGo6yJR5qCPVQUuBFMFpS5mOErw
WAjn7sAG1qhra18uDmOeWZBw7J09OLy05gLK+q1Q9E10a+VRzyvzYStn+j1C9QmVfNxJkFuK8QJU
mgAZHnlbSfktlFgfCX2tJlmLisTOwrC3vJ2Uj4FoJpQf0ebLn/VU2QwacaHRIrsSjtvKV7ZFamFg
3V5guejhyu5UKUg668yGg03KRe2zTZ0Na7lwdnnZHpwE0RdpWJdjdZC64jZCwAfLY6bNzMDa86Qd
tloDS61ofoZhfdtW/JVeeuhTFEwSd7wxYiolqoOlUQZJex5YSNjE/TjLv9tbP2J6lukOmi/YbWNl
8zWqzE2JZJk0aMMcIW2nX7QyJjkaijSrAj7apHDp8FVWOihJ2Hj6mQkmyAq9YpX0IKXl5DEHmkVm
scIHq96N3oDheJoyjpgFTj4ZTyDyAmtdG1VEkbzgjDcYJiilljVGuQA36w5tOoSiuiHEIKKJrpuE
IFFzdIRBYjnmEkJ1H1giWgnGwe8tf42yEJBxMtgzTBge3AKcdeho6xRbIFvKr5DRg6PDUz/a6RVS
5wstJx6z5H5bpQyFBqpxEXzhFu8gJ3p2oAdZQXVru/bOsMvnNsiuvDK9kqoaLIUL5kmH0p79qGzl
XsVhEW3X7EvYb9EynFkmcrcUDu4txJHcHJI3IsWOv/ENrhW55zKmVg3CAZpvrGppKx6J3iyunMHa
2eYAiZQ/UvQDiKSvwbeutQjdQ9ffd0HzkFlev0ibYf1xd3ny/VEsS6Fz0ICtiEn1m3fVLKqixms4
3agVdpImPbLfXQ45jheghPTBXDajs+MrftIPngpSyH8wewVMAVbp6GMNH0NJwJywyCj/KLJzSKOE
fH76SU90cjgyiDBFxZYyonP0OTrgIMTrnXTTDc6m6Ro4USjBJ7B1yaZkwOkQ3fSvMJ48D7DFKZTP
I4VTPT6DqmVyj8nCHk8cnTwpkrwzqCjA4YgLEKcN+PdOMvfsPgAUYNJn43E/XtP5L/0AxCuSiHu5
RCDZJvnYYMhT1+VlpGKpZZs7N1GpYBmIJbsY0XQoZ84SBevQsHI3Xpw+ZV593fjeGbriO2doEVPA
bao1ShgKKdl8D6MQDwJx0jWLITNvtQYZuIjushlEjTCW5mqJWqk/CKaTPDxq6bhJRwx3fGuuOFgx
+zJA/ie1igDmtBDw8fWaWVpwXeRXpZ2BYdchDcj1+Ch+zQxlMPhfPTbZofmFqVSUmIg2DMhnhVcl
ekso9xKJfHOlDuCCqNj59BsaOnoLxQtI1LThuU2QildBiJwCWagqseqFGrYeWQZkHBUkhDHfXmP5
gQsBAPU6zp8hUiFMKqPN3bfI8gOM6DwdS4Nav837rlgNYP6tvPaQd3BgaCvoUFB7tFrzrJIhUcal
N2t6OLZt+GWMctQ3EgESh/MZuHyAkBX8+B08NV6aGlN0B7wbj6p4R9+8g4FcGUkatSnqh9SY1LvE
jHdDJ68jBbua/9NHHU/R2hy94QzJx41voaSYoi+ckmNHJnHe1dInX+tklGwyrwKXAhyN6dz77yUX
ap4Vesn3ijaVj5uely79PluJuD1Uhq+Kh70YTHbkhj/5mqeiHrI0pKQItZiHHYXIZgmsII3pXnrK
viigJwmUl7o+WL6zU3J+X7Y/vrGnP9Egky+MTf/INiBODboFHcNNGZYQwMpbVGUeFXe4z+LyuWYM
QdVp+fFHTl3HcZwl8LHkOkErW8fgn7HKUfXHQWET9rE/1zE5bME4QrZ0MBqVy9lYmzcV2kx4wXXx
jW3fFhEqjiVW1shniFJfBse8vsL4eldBdoVnmtREpMG4dgbI+YaUoTqB84iVGLsI0BuJLhyY9XFr
5pY5H8tx7bl5Pbds3rcOVhpeA+S2dy06ugvelV0QoC9F8RYjafemjCHG1WjCJY62yRL1rneKy1RK
h5lLJhZA88KvfdSEHSlaqPgnkJvtYB0L9nlRIZoEABCTsGzO7DOdo+P/NbRRnTAQx/v4rp58anlm
NUpBlKbBoL5/arvexSvNd5JNV+TP8fDFQW0kcsct8nUHVV/WzSKE7zh+lsg89QChB0Qik4Su/sfM
oGqlwc9VM9mgUP0cjvx8zlg9DnH9mAgMRl/mV+j+3H78ZU+N/lSeQLzLYjFF1296HtkpIwDJKB9G
DCEZcjVzB5yWGPrLzMDQXbmIs+JWxCcff+6pHu/N5x7Pn8NRj9vMkBOIzf3ajnnGQrs6dKpyX2bt
4ePPck5kqHEhNgGJMS2lVzhKldedjaEHpkwbLQ2v+77FfBvYukc2Vi3jGhuX/KeBmRvVp3E9yD5c
dhvNDPKGCj+061bWzKg2mvcUZ6gfmWZ/EXraFVqVfeIicKrFgPwk5ckz4WJVOmJ5rvE1BCO5VFVg
eT22exUag36IcI4x3tUNkiZjdEPfiHYvylMrP90S00KLhm1SwdbGue1+IpeYdihj+wTtzjlEGWyk
QmK+oSB/PWPmRcI4I9aX0ltsNiooIeSdXWXttQYed3WFmx7GkECplqnRfW1HvcMEjmmPUhtr4F4H
1/RQcu4Qv8TThCG4RmMimnsqGsKR1l/psX8m4uai1O5tIuK+4tnAUmHp+f297o3YYNW3YdYcsHvI
l1Yk7frIWHbIzwaS/1May2Fp+PUZHrP1wSh93KIgv+LQ+8kQc+qlcYQBNYUH3tZjUGcc5xW4y5y8
es7sKtPuW+Qoalm/N3JjR8H3vsai7JOeXj318DpgMmBDWJSKj58n5pcevoV0EGZsHVQE74HduupC
qeYFSriBcIdSRAmuCpyN6YZYGibuoQ/CcOOFyU3ZUNbMVcq+Ca4davgzdfMH8PaYW7WjkJaIdmjx
opfQIKiObNYybqEAKwZqEB+/FyeYAjocC3AeKt0Nucqj98KThhhMZYzmkZuswE/BcJfJePelctAT
vhX+Wzn+8claGtBfjyQfsz3HAZg9ZGTIPYiIklOv24ZeuE5vcNUDvwXVaY1rAUxc9Nux9Ii/tNrK
NTXE43MUL2sJA4pYFtbQMr6vQetvPv5Sfzp+I/0IaEARwZRN+kc8MW96NMcc7KRWtXjTq+GyIKmO
lJp9W2dYWZRqv1IcN19kCdLhiarc+ugrMIdPofd6eIPUabQOIqYBqFbavv1JP3QKiAFom9KRiBKs
PxKzXm+MudvS2ea2v2+C+FGKiys/gxht6BCRazxOSnS8K6O/Rfzxwu/rc4PS16x1mXnWlfWlWyV+
+lxH/FCo1ANzS54H3Aqsjks0qb3DtAa0jy79/OSeyid6ULARQAUAuFHYOUZiyKHrmaSNEvDZJUZK
EXy/ZqDbcOUznJ/BiHB3+zELtp1/5nRID2RhNJ47MtoNnf8kD4V6QQGN6naMYpDmCn/OpgD1pgyP
3sjrMsTf8YdMl11aX6COiu4JzopOTo4jNXlbjKCVFiG6qvh28rINqI4bdnBNZ4VAZZpZmzhydNx2
U+ZStnaWqTjkaD55YVH5QjfFP0NADZG+mARF2wpdU/cZnuL1fVVoPlhDR1rKRQ7yVNKubSO4T4Eh
zbRGV2ZdTqxkS/Y+cn5YHV2wGTZPniEvXINoJm03ANkWhfkNxdJnz/XOeg/tJy80Fp6WXYnxpLXu
sMH8JoLCOtbuq7K8VZrmSaXWR938vg1Uheo/F9bk+tYn5u+6duvkNQVyf4dqfbvwgu7nuStrB4fR
wNPDaE22EEp6WWCZ4lhX2CEzfUQRkC62RfMrrzdjLHRHB/lbmg0/PnkWTj0KANI0GdAKk9rjqtpA
MSGuai3Z9GEWIwupzZD3vU68ql8zn+P+BM5Vq0uYeIr+C55NlCifIEtOBC0QBG1w5oYY0Y8TvNhd
F0UiAjQn4+fr4vyLaSEx3DoF9wY46cYZiuUIj3QWoLX82Vt8ovcnVUJNhzQuEeJx9j2lxt50SZBu
ogYTyTwNN3qGhpmF0P1CK6BXZZCR9rZxY/AOrBLXRzy02rh5hu+zX9trNQ0PblOoW20QFoCtgwgh
vlyysW2b3j1HLXOBYdJtYGMcSmyxJqohJizLl1Hsv97VXKr//DfbP7Ic41XPr482/3ObJfz7b3HO
7zbvz/jPOc5tWZX9rD9stX7ODo/Jc3Xc6N2V+fRff93isX58t7FMwdUMV81zOVw/V01cT38FtSPR
8n968F/P01Vuh/z5779+ZGRLxNW8IEv/+nVo+/T3XxMO6b/eXv/XQfEF/v7rLg3q56d/3dSP9XP1
x3nPj1X991+Saf6bWAPgqiNq6ragxHTP4ohiqf/WHdy8TaB+DiMrj26albX/91+W8m9g2SShKI0r
omZXZY3Yr9j/ZophKECxVIsEimr99c8f96tw9vKrnS6kaYqYU7/OCZnpcnXZEYk8ko0a89/341+s
UE2FVGU8F1p2bqSydtcXsbrI/dFZK/SCd51e4M4w4l82HZVtvHOmo3Tt2svRmP705eipc18bnzpX
cR4DD3U4r82L3bSwY+wtyOT8s+30Q7GzxOJoX+jB+fzVUKr2Zlr3G3BJ5f51EefO281ATySc0ag3
O9q9l8fJXhMZWElsFkMqgy/wrTXcIv1eteqnKK27C4/sN16zSwjG4Soau+GbQdef1opz33oIdDgh
5q4z2Rr1ReyO7g5iv7ub1szccXcpQ2E5e92OXEU7azGwjga0wHTLFbYwGvkrG9r7ro8Vq1gxqCpM
qtgm13IhZa78PY+CcDOEeroPRz/bx2LhAzFHsQFU8dGBaXNamEGZ7aMcPXQAJ6zmG8frsLIWF4p7
LJMIz8OlB4p51WujfQirsl1hmmQffLGGLGo/K5H8XOTKOqu06osjo9Ncx1m0Jr7LZvD1EDwXCxdd
9oNrFYhv5DhT1TVWE2hcJCjS5gUuFyKbonj1ePBySb9hKlIt1db1VmVfGjdIInfnXl7dFQniQ7Iv
o4odRWF1hq6gxYh+3chxfc33AOcXBBgri33TQrwrMycIve20aY6qd/3RSdOFYqPdaIRO265H4Zdw
oRl2nR29XUz7wGf0bw5M+1o9v/v1m9vaYQDorysduB4NUKDrSgZSdSZySTrFsh7KImy7qseguavX
RVRrOwrEzVlude3GVorgQJRuInExZtdqb2tzg0TCfRRbyH32TrvL00JeZGqPComQ5J7WJnHuaa3q
pOBl3+saNCt1E8akjhQmyXPFShGQgXfhz6ftLkWt1kscb9MqQ4Psgo/6YtXhMdljgziWuDB5gHiv
86pF1URKwidghUtS7sm32gWI6etScA75zt17GhQGt6bMkzW6MUtyl/heUM8QEcRMMI/V7ADVLTvI
4HwxLmBRWOR8eqfMV9OB0h5wV58OS36NgXWR/wAFcV648Tc1TBBWzp1COhObadq2OHtao3SmNdk3
Xk++0O/NMtUR9R23ClbTABRqrZjpka7sQhyWEbSLIPto3Qh/SOx8OR5WynfoUv6GTFWwzHzJnDet
hLujIf2Q6qQ/RyNMOyQUwOzQiscvbdzFM7kIPPhbtocqo2LkAzXpaLjEHxPhQbFI9QVnBG/3eECf
Mwgla5z1hsuerGmvq8MabkBwlVFnZWpUJj+CziM6avp7oyoPFjYnZI/c3bSg13N3huhHps1k6kxe
t/kBL/BAJuNGLLWvWyU590t8HBhuxgcPOWOzUs0nagQ3Ou7d94ntdLB43HCfjWVyHsDefGnapuMe
uYTPCKiQJY9GF8rqqg49hem2yYB1TEuwMA4Hmezbz3hUxVvhVAtFyAlyUGVmdsbMhO1p9Xj7uOmb
7T9Wj8+tIGrOMTzTl1QN5bum8K4LuPwXSRCEd1k3dxNkxdwMS4ZY/MzTQjFHnT4sifZpzBR6+vlV
xKVn06otzuilEo1h0e71tN9nvO431NHTZtMZn39GkaIsSwLgZrDRUavaDH9CtSz3rolHi2HW+aMH
JMrrNe9LglXlVsfxaeWVdv7Y7mqMRB6rJKtWpIttkgtR9UUC7oLg/6wb65veG9NLzH2M68Rvzr3B
ah4Gw/A3I+nEpWLVzQMFT9I+ZeVfJEblbUrPUuZKqSQzp4SlikT2gImm3O/b1B5ukqi4tMT+Cloa
BPrR3RaBkSI5Is+n/Y0TWrAEQhUgTuR/U+qLbuitB3dIpU3blPpy2u21+rYO8+DOc+x6V+NyTV3K
C75parj4ZOphi8zr29jGAUxFjwegXCPC4VF8H9uMoWZXpmwGTyC3NXIMDF2hHI3fdHk0592gEjPk
rnbdjDZDeTZ8k2MHwwivrvZjNWjXvifdD7ywK6XLwsUQu9G+1OSIOlz5a23aJ9nJZZSO3uZo/9S2
b0wqQ1O718OhWVyWWskdP3G5aZ9chevcb64sA3HFvmm6vYzP1D4q7XCZZKP3UJvhhSVeblgYlwXA
lvupqerrv5q2I/mM300z+EhPmaRdhngB3ZvIHy2VXPHxe649cPQSxsV5emk3HRrT4aoLdUyZxJrM
BBzd6sb/tfb+6HE7CSutPso44327zK6UM7Vs9LmdOvIeUZ23CydXtqFmltuj/a9tI1if+2nTNLJ9
TR51Q9oFndzXJq/nTvtgJV2oXdxvplOng9P+49MSR76WIhVeTxat3DEebhk8wznp4fLBHER1vba7
714OyzzyYISG+MkEgcQkPwmQWzSc8loJknIOePpOCfvwQvVl9e731uh42l2A4KnaJuGFIrbEsWlL
ZaR6bfk/Og/E+purvH4ell0vn/7+E6Ytcez9p0/nYfVubaMcO4pQCfxzO/d0El8q1rl4kJ9P+6a1
10U0HfDgfZlK/6vdqcZ+77qfJOkmsuGbF5m5k5g9Mz8xAW6LSc/7F7n3A0klPyM9BaF8U4+lfWVb
YXheRSj2TW80IcGPJsWXkdAnOC9+77fZD2jj1/52DLp5VqiDCCF+9Baph9f2037Ns37E7mNQOtdO
HY8gW2zSEe7vp/ZlTeyTRySh8QvTZ44vrLanZ2w6PC2mp21amxoyOiLeoulccdr5cnEbb5h5Mfry
QsoIiouYlFfaOumuEEFxkmkyGCQtAEXDppzaqD8y25+2MrFLcz0Srn2SodL/baxJQrqDsYuLurro
1A4NDAzafhQGGtCu2X9LCJPRFPinhWk8ucZZ1drmltxjNKsVkyDrdRtFtY/744ktl8UDKC0xkdbF
rygmu0DLyIPYsPre/4p5M2QWfZD9JGFFYOB0rOBOP80iM2UdQ5e+nTaiaNMZuXSbB2Z2gweu0KNx
cYk7N82SqPD3Zu7K/MFh574cdQKrvHK8YSEz3hhjoe41PfawBpHVvSHWNLFvWpv2vR7Ncldav7ab
1rqgu1bSMdh3FkUI2PD9qsbL7SIavV+L6UDWOD2Twn/2TU1GBllc3DmQGzFad6U4D/Dtr8tMraeG
ToTH7Mf32HyPHhH3GHwn80MSTRNtV2Sj3qSzPaMNJLn3tScjBa+A8oBC5vifhVkFPKnTdo0gGqOf
t9TqoDp73VVggzkjz64tx8DQD9ig6ocIB5VQ86tzfWj0gyoW0/4AygyykAqGNe8PTEd7fG7rUg2W
deNI2IWNmOUe5KwNcXBNHoo+ULZGZlQXVd9UF5pYE/szHdn9l7bg9KIL5N52rd6qdwjBOZeWFezK
LtfusKmzL8WxQrbfHKvElq53txnPJVh4qdhWXR7uprUQhNjLWvx77fXo65qHed4uUgGYffzbAI/i
5r9/AURBUTcNGz6pQKC9/3F8y3fjcJDLp6jGKU4HU+KsSn9AkdsuLnOpb7fT1ssujKOwEgbARW7Y
dubxy7ZoPR0Po2AAK4+nbmpL51riG+16cLI3l5kOTG0DKjqYTiH14qI6gQTZKH011PQ6y0uUr0mQ
DABZ8cTVLns1Lb51bk6tpU7lGxltJ8CHknte5HK4VYMUDX3T184jBs2l0oXljZak4XyofHRzuaKP
T7u4ou560bVNTn2tS1Sq6q5IfoDKXBd9NzwELVY2o2R1ZwpKEpdTi7g0u0MckoOtp8dVPJ693sh7
a3pmuwJdU0Pz4lXz+8hrw0zFmUTz2nSedlp15YDgiIvev9ELx79RO9xFA8gaWFmw73eLusfUQ+nd
60LMH43RT1eq6waLSmxO+4IYRy94YIhHTjNO7/d2ykwNG10aTvtAd4eLUQkrgHgceL1WMk1cU1Wf
KZVEdRPsWgEe6NB4PfNhsWapSXbIjdTYKYW3PNo/tZgOijOnpq8nGeLMUpz5+7JTi2n/1EwNEI8S
l512HZ3+/rKVk30yZtt/POyG0LYi444mH13+MSyiNgM5xIje/REN6YLym4nE41gwQ5eZpkNQS3bT
ZmG4CI6X4YhuI3PC2XT4qGFo+6jrvjSfGvXiGlPL1+bTJafN6ZKQOVDO15JVENbDIdC1HJkGN24O
+W7aM3bacIim3VYeuiuvQ/ItZlBXZ6/HydoixWvF6FBiTHp4OfzrKgpZpFlJLn6Zecu8tClrtlJT
7pUwKxJc3FidFpUU46XoLacNudPL/ZvGr80GccSnirGDiRLkOZebdr2suk3AAIQmL4TMODsHIIsW
MTH7zCL3dj7tmxYGmQVE60Qbu7P2uTyUWxOczK99rw19p/51hWmfkxvOZ7iYI3oPYxF0VSF7xfyf
HuoP0oPnjKFBaUr6HlVYBZC7QJaytAskbBt8WMXI8jqW2K3TH5BWFwNJkOY0ncaUIcGsJRrHX+2n
fdOZYzD2h/YHPYm46uu13l//5UOD0Ppp8RBEfVJdJWLRWte+rBeXLzGDCByYgr/u8ewkuszDvd6g
TMzvchXVsXHjSIAIKz3TQTE5xk06muHOLFC0nI72Sm/ciBOwyqpeTiDjygkdRFlAB+sptkH3plnw
zmRASciee0mBWHCsZBtZbPruP0enzPvr0SnzPh2VReOjc5VITu8ynNphvvQ/3UFNLn3ZT18Wktc+
QYhRttOu6WBjx+02VMufiVKllzGKh4ue+hXfJIHtugqx5WxF5Bi2GAQO6mBcFIPc7KwK5IZRud63
ysJ3xfW1hxFFXM8rMnjEjb9gcPFvWkqkN0rULx2vli6mXX3QZwSyObU3I2SMa8CSOTXkYji/7RyP
eOei0B37whJruYH4MtmUePt6oKdce15IWNaLZq/7p4s0tTC0/H2AXKHwiJAINjCpHndtWZDdiIjm
QjQwZcn8UQ9W/zC0WbqiYjmszTwfHtwGR5bG7q6xnPykIzxiHOgWWTFoDWiIKRZlG+2Y8Npg01fK
xdh/R9OKyT1y35hXm9Ccz4nTrjIjcfO5Ves/tRYcHvTY9oa0bbWJrKSbT5vTos1vTXyIcU6ggRrw
3ADSQC1ebPpKapxTRb6atho3bW/awP2JyFWzU1spP5Bb/ZW1GgZpCXYJgXWR4nrJVcW246/8No7m
r+20KYvlNC4sMGMhxWdTEJY4RMoRNKHFFHdl7zedwUkWtZWvKHuh1h9naPIyS5kWeZRcem2ZH6Yt
jCT7ZQwSFByfqAaEpfnaniq/Nm8JUM/0sNcW01pi9qARh3LfiTzNtF8fIv0M9BlgDRuB9/f7tU4m
HIJzNe/AP7mfRXKGqIq9jeTgKYGAQZtDyNzp5DffR3J2oVb1UJnZ92qgdJ66brmtk+aAyArq4z2C
vHBXyv58WsuitNqaZXVgPgf/fWosNpMOrA+2sdewFKxzJwMukTuOf1ZLXXJuhaO5tFJcQBlZKPkG
QfJoJf0uapAkgY1ogzaO1CdrgK6RysZBJSd4ThI/JcNlD9SViEiKUbbtmQms9TK1gFBY47pJsC72
WzUKnlUqm4t08JP5KIae14XpB9XeFovXfW2KDxoilTMAkDg2Et7V11lrbnEZ3SRqr91roZ8thlw3
tkYsafe1iRKo6uTXTTx01yEYQbrA6EtuXVjWGO35UyIc9v5Z2MC/qlnY1rusipXNdKB0WipEoC7W
L9NmCk+3oLdcwEVkj9xpRi7m4a+b075p3v277UszcYIp4Z9gtDVmON6we12MbT7skv9P2Xktt410
7fqKUIUcTpkzJUpU8AnKckDOGVf/P2h6TI9m9je1T1BYHWhZAhvda70BTFMCCmijaR7+F/feW2z5
PKImiE4j7PTzaHYL7C+LozZFoqnmrbOX6/4oItaYX+1tJgerIZS7+b1NDKGa80VphmrdkeMtP0J4
dchM9+ZWS02OX/ngvSdaiuSgGQz7bEjSVwW8hmhHqyrbDn6IAgYZqXfoSOSiTMU560lqPip6fTWn
doAQVCud3l2nEvr/mTr4I8ZoRa8M+7bvzCcEk4Irfs4i8aRXighExkj3bX/qEUE8DcMC7T7MC1ZF
6Pj/gU3WZEran75SrI0o/UwqSrJhfoZg9xpOr046ah9glqotMGb7IC6SPYarAlzr7N6m+/XQ4spZ
/hqDsJF8mHT/f88SYz+FYrwhD9hXJfyXrAJqqjTiGtA6JEanC5bIc6CDOMD9bjKDCpeSAvBnoWb6
bZivmdHKlCt7Ltq0LsLJt3CKFdK0PZa6Fc4gfeE8F6YkL03YQysR5tCSNxOXkmMHvUiTUQ+EwwMd
k7BBs/DcyvpRRJE/Zs+ecZsoWhITTbEwtB48J/gWykm6T0ySzg0ynzNRAhumA8inNkyR2Yz8fdy9
TTKoXN9qbZ/mNZo97I1OhbMhee9NlEQv2IpKS0X1eaUMnns0R7ldQGfCImD0tjIOvN//PhQB22av
T0ONom0RlO27tV3CCnGz1j/Z06WQSedCsUZJKvZPJj7DSMZPHSLu7P7EYU/fSqWKL4Foc1pDSKbX
c5QzIQfc5xWSaq1jGxxA4fvxWRvrL6PlyC+hyTZNT0iOibDM8dxD3C9dirBS42CpIZ21vg2OkYdW
47bcixD5yzfL8JszurfKi4/pBxbSPxrAU4hDa8bTYBTBMTeVN/EWE03U5vacbwPsah3rgM7bRYcZ
gxfcdNhTkhHJaYVc0v2kdj+WiV61IG/06bwmuXK2hZ1o75zRZfWpmyHcFYGOY6CcYN1mU3Ifqj2k
u2rvJXlFwZC7MYsyVjvcwH43iTsxTIwQobjItVXtXVep1lTdwVZ7Dbgj10JOAPLcm5khkomE5XiM
Os99cQb8UNvgTXYNdz+6aToXoeok+sIy8VcUYVanSNcr7iUsw3e3Mr9GyoD6gOn2OyTkkmvtx3tI
9cMX0Y6UTr9DxvZf2y1y6rtAwv5HlEN704mWIhQ1UVENFR33sum9rRkhBY64nsHUARXnZytefjJF
b8L7xfkdujKeFkahB2vR65H7wOVl6i4LNTyOwdbNC2y/sXNeer2eLrVRs489x/CZ13XFO4mDcY5P
s7tvyUxe88blyx4U73qEl1CoxvUKN4r8vVD1I4Tw5snWfec2fZyGfZqeNBJOCLSzVdKXRhAeggKH
1jv8QcsQ9EXCUduJNnYCyrnCPkFEQ2rVc2Nkl2g3XnS2mmvQQ12dcSrncECxEfsXrHZbZJQfRBty
V+FZta5Ok/1tWGq8RR0nn5mfSw4kv8tIcg8opZNKC0zQg5WhNf6T7BTu1FlM2Ae3Nf+Luis4fn9u
ulDJRq3HMWUEK02DU+XfN11WIqUFGMr8S+5ij5ew/9rLbYBFsRYoXG/3pmsY+9bK8aXzTX1uiK7b
ANF1u5QGZqBdEM8ofhbrNknjWyI6n0KbZ3MpjlxuZubrTKripTiQmW32qzdsk+wRbPNK4BcEnkHc
NVVzLa0m2N7b71CI7q9OMV5gIu7DHLm7hmN1yVSUMtMouEZhv7TaZHxTFQzo/SCRSHGVw5vTjehg
k+M9RU53GyaNFtReRKrmYsPD7kJeuYYCEnXaJom2+07oU0XjPlh03LdTn8L7J/OewlPh9yeLGWrf
HmottM9OD2lqqksmQfeoSFH3qpdGsdTDuMagJHIOkjf4S0kKk7dKK09BRYK/EQni1Ku9C+KR6J/n
dXHWDfa+nSrveGsPbxqMt001YFwqQjEMlnJ3yBW8zTN3QCSHQsjD/Vn2huTa5r28uz3MGlYNGy3h
jCuGiEs9Pfi+mV2bLpN39/b7WPGZty+NZGS3zwuzYVIm98s5h9ToQiZage1gOMvcMcKLuKhJ8GVM
9GEvIrdT7Ac3ehOBmONbLnDOGhr2ve3T5/RpJP/HFgt5uk9bLBUwoUNWBpARYgf/OLVEfVRN+NL8
S+1j3k1ezj/GqKge+2pI5hGHj4VRGYCiReO/dYuOOsfPqNLzvTho1s65Mb32IoKoBGmsujbWv9Mh
VOob5Si7/eV2yI0i+UcBLfnQImqzGRQDZ7q+NzD9dRoPLCyUrq4czE0RNq8BRx+0WX0APOPonA29
UyCGjpBLUoxERJs5pQvCQaIW5xZrEY3Yw0xYO7BNHdqNlyHLKmzZXEd/tP1xKX6oRCXzIOOkg2kh
Z2c3a/xHCtlzM/O6JzGiBAE+z9I424qwgPSw66ZEjwgh8GD8EgXdOoa8cMj1flGzWzqZ+TCcxqIm
z6j4cof+r1TPfRQazIXoqiT5i5Pb+mZwvHHueZ6/yYYUvHbfKxffqtrFSHLn4kVwcPvpLpzaMtdW
j5LYtluR4vCODCilx/6D4auUTaZLVVBfEu0c+h5ENAbykjq2A0s8sh5GqX0XS0eVeeOqzXF+UsrO
2zd1aG791AVp3ldHAVmr1TTa+k7pzsxpSRcXKXEfsSOojiK6jxCQNzHr92eIEYHXDzONb/zsvi6K
xU5VKv9Yu98/NYvQalX/SKpKBPclU6yPos9tvt8XS3FX6Me2skvzNL2scjuMDviiwCegcWOGRneU
lQywjB335Pv8gF+qEb40vt7iKVxkX4ukfnBi3f1p1h9tOpigIJR8mYEg/F7VypfUdNJ3LzIxFqTg
sctVDtSqpFnHQQ2tY2jV1jEwqmybKhGyRak2LjCJ/9WR2k8meg/s5qXpAN6jwZq2qre+p+b6NF5l
TnvkKXhEMVr/9vsm9sJbC8qt965asc6S30Z7U47to+RXCBp1JanFxpBKjiI0OgoIzkVRu/kq7azg
MQgNY5ejqYhCYg1BBaqZt5DkyMHcEvQkq0/5GEKslux1AX7tcF//LH4bK/Z7yfy29LWM9m1pacFv
23ZBFD8z/k3BXeCjCWCYtQrFHrR7q50l59qyKKkhWXjYixHY0QeLuiyjY9I01sl0MV2KCkvdSnbG
S9d2jH3OyXVfThcR3i9lAb9Bi/3tvakxo26tAV8fX5SyatYkvJck3/yTSjXyoaeS/WBLocmRarQg
U+iSO8vssF35hSnPRbc+DQx6jJBk2aOQWYRrG1L6TGs1Zx3G5bhTkhR0bFQrq0YpeXjQLJlXhmu9
FpbxrR+N9EeOz6XlAOOboVeBMG3Zf0QSWAq1QRRhICk+s9usfMqwG0bR1nyMK7t4ysImWMqIIq5E
pxbU1tmVnJXoFE0euryzmoTkVoSSHHd7A/L9DFcQ7FTGLr7GoRYfxyJPF4hV4UBWVDI6XQnlED+m
uDJJTLFNm25Fo7hEU/ftTlaNDJ1Hii/3MSJkuTXXtt5Lu8j1kRDt9TLY+UH41me9c3aLxDm3012h
BtJcjjDOFR1dlPUbt4TFwunFmkduwLJi98ObqlI5663XvFXdvdfn1TwlxVMkeji+jCn2x42hhhdx
8aRrgwbHg0TS+VIbab9XhvLLvV8rsdzscFpaiDZVrr6iGxCyUbC6oV/HAwYvnZd/rY3EXEBeyw5B
J+NpqGAxzJOSfPuXEbknK6suR52b49nFI/+JBr16FVFoeH9EUx87DUrO08hMkZb3aOobTDP6kZDE
3cdZEz40YOZu37ciJunfkwm9bdcF8Dit2r2rA9hz8+Q01Ir0YtjVvCzH9tmVqvYiK+k2jjPpRU+N
/lBoMYyiaVSYd9Ya8658KXrj0MeypspBF+dACMRHq1kcPyh188fhoO3abF264a+fABZqsq69CNWb
yNYO/agilWKNMX+ZIF62+MtQ0bWri7hQLz31eYaxrFudDQFcKSsqZELzGYazfLg1xoORrVuVUqrr
hbzCTImzmRqlD7nWpkBhpe4c+lvRcm++D/UVI3kQHXGiQJT12ThLzrrN4UZsgkxWl+TIqxnoUoxA
AZcpmfvDSiZ+o1nXVyN2gOwrzXjoc0XZWxjaNnM2iRLuc4B8tDjYOebYXmXPKnetZ//RrvdaeMzG
7CPxEu3Cy2cux5rzLDItGV6NTtDlFxGFrvWmtK57y8uok1NP2xR4qU5Jm9arnQWFuHgtwkAz63UY
WOpCfBpWcsPOUiUIwbZbrVoFb0VVdagVuyW6VjqVldJSzFnn1v4H373HVom8q67xAsvVRFvJQVYg
mEyFi9M0VCUp+I6MJ/6wUdw8uaMnrRt/GDagkNpLPGL+J4aEEdkWUCBf4g4rsLH1Aa+pSfsfOXD9
XzaTloxGiT05WhjaZ+EuDVynpzh5/CUIImhJRfOgaFJ1iWo12qHniFA79Y6LaMutSmHRj5u1CEXH
iHTvp1m9hPxR5tTSk4F1Y4pmbe9MtoTN/QZsRfKoyZ66JBsFJMDS6movLm5iFCso4l9HSar2yDHD
KkQCodrL00UMEaGe1swTt/fJf8wRn4OE3ft/gD8EuCP7A/2kWryHYP+Ag9ZBsn3+fVWlXPldonXv
apsmq8SD/KZN+wlluoi73I95rQdyfSkDK8TOm45g2lR0hUEHdYBqbaEBPhONTRTYxwR3ugMCoxyB
Mo/DqKmcP921aqze2vrfd///4zq1XNWGN65FndIAEAxXksSaOBaLcGIa7kVhUoSR3od/hKL3Pvg+
t85wE/40+B56Vck/FEvuXO4V62CjE3e2EQdJJiSHuJCv1yaFCG1NAtZ/ikcnPZuWNtdVufgoo0Ga
gVGuH+FpqJs84hCJI0DEuQCzkbBvze+RO5sEC7+bUSPNkrjHpFBhSUaRFPPaPk7fvIElX/Jx3hZh
2lvPUmalj6lKMQ503gl1y+QtgCq68aVmspeawnAcZyaC/McubIcXLf0RJmP61sVputd0e3qy+WiY
BsEis2Xca6feQcf/xk9LAKNyz3GCn0B8mJwE3kr8BLdQd54zu00fGyctLlWLTi4+ZUvDCINtA7Bu
UfaWQUkjdx+CcMLIRkXwwZfjPbAz7UmT8UYxA8VfVUZYfrGtD6m2/I9PE91Gef3fz/9N8PbP558U
FUKNYEEMFXHvfwiejBqrpuSYyYvZsxd50TGwWVV+aA4rL0bkqnH3kqm5e7+F4+zh0iIi0U5lzSpn
9xg2DZl3YGCbrtORdzRDzni+joe9pTYKmlsjLuKt0V+KwswfMuRqPPQiL6Ipzfp21UppvRCh6NBV
58ksEUEVTRbknEPlj1cRiUvvKjnkLrIqLZDfZYg5xwpmsbXOGndc9iFQSTaZ/ryU6/hgAEZ47QNQ
CXYyXEHSeZjBWlgPt61RT3Coca7qlr0QX+LbV158lYM6W+t6ufcaGb42r6V1iKDHWafodbvkyJ/P
EEiI/+jwpyFihjXNEIPT3PxQNOxAcyeHH9d6DcUpJyr29e87DGDpETGFXtueI/nxrc8dAN/TQKmX
T7VsPnzKA4jw3hYMsxEU20G0ZLyOjveUQa16BVU2V0eVNvV3MECkFy90v+is/WcRNfU51jP7mqhu
8ihb/pmyk/SiNn6PJiYC46XRSC+QlIK1Saq16kCnXiDgpDguSOFjxR/Ej2TjSUIP/qnwu2zm5GGx
F21J7qyzOsFRNczbveRKzV7KhhZxNRWL4nss7u5j7Gm0CDn2nfD+haCm9OggT4c4n+TFDjX1q4BR
COCEuNPRkkOE3QFpPuSM80gl38cZSPTPKikc2R4o+llBRwTZDFwztCkUF7n2jHOqI9ZCrXw3lEaA
ZFSL9luJvtynYWEBQf7GjpNHV99HVemfxSXty+hkD/iS00I2kLQzmeWXrFHHbTp2iY6gND1WMBWf
dIW07RQ6PEx7uw6PrDgonSBcEmdd/CCi3IwS6hfBtBqFF3FJYkpcI/wqthd/tU0WlbMmnxyTW/+Y
lsP3ym21a2TmtojyINQwJBn/iKi53aIqUVWMDt0/+lpIUQtSrwnC8ea4M/xQ3om7uuvH251og4eJ
h3sXA9Bv8EC2DDvfaZniUm6zGrzcb/eKDk8RSxLUzqh5b+1iGLZ90sQH1cYxvZAG9wQ1e1xKlDov
WZIHCz3162tqFNbM7ahb9G3wI+Q8+c1IFR7nvoYBgF+Q3gYcOuDmz5A2QMZviJtDUkj2h+lXP12z
tt9SJ3OQ6leSK3on7I1tyEj/e0H9B3PXxl4Vmc5pUWUxpfsTmjQyXT/tisq6+rUrz8SrF/mBAqH9
MN6J9HUvwVTNZTneiVev6E0C3E5Fr6zEv3rvc0WvavS4FWf547/NFx8nJvgqCGOjLNVhnxY9uJba
T2efGAFmA+Sew3Crzm5JLDt0uoOuBtWc83J3zbFRmnuO2V11Du0NYFdJwltZD/LX0Q7GXW9h6yNC
MoXy0va0gUWSXtOzgNIXdXEcayV7NQzEn4ciXjf4Ri09HJQ2cH+KtdGq5hXv5os4CA716M9QgK+e
ws4wNpUn421Zh9ZVarVLAFVq4xm+vtH6YidXWfpuSEDzA7a5R11LsaVHYWDpoAzyklTmi8hy/x6a
VOmvoVbrwtudhtpO/5p1ubSAMWkddRta8kKJ4U6hg7NH24Y9XTN49lGlBHvUkB36UJPxYvKl/JC1
4ofl9+a7lifNzEGZ8xXWGpRI02yvvQUJI3FUxIzDdFgUDUkKWarbpV34+jlNpXYFMNg/uaiarftG
rw9mp1sbVeqdHZpOyQ4HwH5rdZ28twtkgQcTMqCDhvi66XPrlIeGtDTtYXxQgQVTAuyaS4p4wyLE
4va5KlXO8mravbBwaTO0+pS3wJJQ7c9xUbDG8Y3/SfmNDcDRGgvrh9ElK73J/J1H0WZTdPx3Wj2N
z0M2oFuZFx899qYou+nyovKUYhdVECEVbEhFe9LX1roE27bqPUt+9z1j48e2/9w1Z0yHMM90hhB5
lG6EKVUFiAG20Te9aND7jJofQ4FcY2M2+TVwY2+FK7e2r4vUO9oYmi5jufBeo8586Zyx+SFF4app
DH1lZqG6GTjTzDMtai4JMtcrrZHbvQWalQXRy1cNLl1PFe47+AtryYdRjCs04up9lKFHaEW5vafw
jxTSdBEhKsYVexADN+KpTbEU9HvFrZyE3IpBt1tnmo76fbqPgj8+Rgy2g7qbW3IWb1XJQW6nk8uT
Kwcq9g2puvJALT4DeMQRVdLRiPXfu9Efv6W8mLFrT+VHtUDVF1dse6NLnvog+YhteIVVfFReiRgK
c1Lb/tmocnbNE3RXGh69vaHBzJaU1ALCi8145pYyr8Uw2bEaPqH/xe5jumjTLkW0l834dG+6t1OV
fBJR56qQIuIAkavpM/6fbeJDxL+Aj+hbogETMAPbWECB8J6btqhOmEM8qFLoP4sm06h3FcXkszw1
2U6ZQKAM5LXoDBHFAE5GMUCEjjqQjzNx5JTDal717RJ63UmLx/ps1lL9VPvB3osj0lhKG+O3Y2jL
dspqQZ3GP1V1qnOhac2T2nh/DGsGkJaJ86pFmCfnpOkSpwPFqxZ2eegNsGviIsIkGvj7GZMBq2lq
D66SeQ9hsIOaS75SNEmd8QVNlfpX22jyRQcGUCxFL7uM/D8U1sgz/L06hDoVNu7Q5VHHQoxbkSfM
2x/UkUJLkzELU/VK/ZNizIq1Nt91o702ybs9FtOLfHScNbTNX9HUd4+mPjGynl7r/d9G/nOeGFlN
n/n7X/g9L4ikct2V6ThzW5dyitt0lFecg1y1YCZtc0APhRZxwVd1WEthjBTB3zsqM+YUIBLFtp3I
C6dMd35kwGSYynR8wTN0xtyNiMRFrwJjzUJRzhUDKz4QiHYzbx17WPvpJDtp2XAAG+dsDYG7C7Tw
MUhD5yyaxJ0UUK5pvFHijfFXB9mtcpUm3nDCfH2pJ6P64E271iEp8oUZSQWwk9QAvxnKe/YPWMAm
6kdJnvc5UOwfY63611Jp0URPXWWnuJFx0nUkbNTYq7Z51jlLslGwt2rjYuVJ/hTl6RrB1OzVTLvw
YDTkBkXYg1dk1TLqVdmn+eswqsFcUnZmljcnKU6TBTkpFfx9ZvI174zs5JXLUamAjFaStGWzUC/b
BBLsehjHr4aaYewYtVgGGYF9bXL1gjBv8i1pKaH0GZQQoEHmJtaopP/LCLKb2aKeXMIh8iirMa8p
aqhJcuQMnC+TXE5eeJd9hyiC5pL63tRN9RDDLNY3rlV6HJ1yg+xNbDx0MVKuIZmSJaQL403OpZWP
ddA3RYp/jeCnl3cT6WyJ2G51rHK9mvtJxBZ8gvySUkfHtOSsrOaAXMCcBpLd7W8QOddvvEMw9Ice
yXwMKKmi1Ag6s+kLkcMfOvWnp+gn0szRRwkveNYChX218yKdsymNnoc2UBYu/5mHOHDqVQp0/Gj4
ybDpa6AsAzJm6LYa2SazM/tIuhF97hJJAP5iiDJoFJQHLzGrFXvw8agVA9wINdO2niwNb1HPOyDv
HXLmbnns4R/MRLvuVuNC83uGTQtXX/R/DJOjwkCIlhVMGlI+rTZ+DYtQL0si5yev9uhV51eIiEL5
7iF3sEQq1D/UYVGeYiVy5x4EvQ8F5RE8H78FspzNxzpyQEY56q6qy4AfVi1eoyw5JWZkfkvi+Ecq
dZOsaZH/19bX+CQrwFKF+LSOwxs+Rri1fNZUqvtIsWLstK+gdZxLqb/YiJq/ashl7AxknZCMi4r3
JAiRX5Tq5tx2hfbYqwrSGrRHY7RsB+QN4WGgVN5HW3EQEWFQGX+GotfM6n0R5I/OaMfY2wfdyi/7
/BKXUTnvyXa8a8n4GAhcrmNvc8MqflZm/lUbYvtVguI5Tzol2VL8+VnXlbyX5IriTZMP+KyklwrF
oKdyavcB4y88XRu+tIcidLNzJ5N6Fyf6LBrlVTdm3lyc90VegAJXfwzU3NiiKqjXayOT01lhaCF6
xC07S4jj1CrttPyVTLc6ZQFauj1YYYogpC/33UHErpd1B7TmGqoSffi5Qwwxc8QfkZxmYO2U/TKx
+2utmw8CSSiwh7Dc48PUhENN9ejnVozEhN0tIF/KR9ysiqUlT4chWUbUzQn673UAc1X1jJ+WXVxC
15beEBQw5lFYKg8jZHXWf4Vc3O/pgQtmTEznN3ebbhqe/rMM2suoDd650d1uYwV9eq6gFcwyz0zf
yjKoV6jUoUhYVumbb5nvjat3+O2OwZMDbVY0D05qowhXIfEzTUoHTn+6WroH3Zfr1yDb6JqbvDkZ
qrdUicu5CHtpeIJ/cw4nQaC0dE9WiDGD19XxvlO0diHaUTg8A6ornrV6WKTOqKCXna/0umYLzk7+
AHj8z8u9TbbqbqlniKWJIfcOEYIU7ZZwlqxF2lXDolcTfGGK1Fmy3ZB5UQbtOgiT4uAVQ4b1LDuf
BOTCHqnBYqOFTYNGSKKsZK+FSxGOyXJIwv4Sx447z+20ukZ15s56RWneZB9X8iQctK+qO9WA8+xH
mVcrnLPwyx0NpMbAos60wZ01kRdg9pJRhHExYG284ElrxzT82QKm2IqKGYJ+uxwpv0d5qqZldrBD
8D56FH1UdG592kSK/90nanL/nOfg6rNou1S9sQccPTABlSKbLxCYcGOR9MuREBVUg9qzpJWO6BtQ
V57I5smRvS3beO8nTMWt72YBLgalwkLRR6fYibWdjLTNKglV68kuqWIHSLP8CJEvtpFQKJVCno1q
Kl1sjKvWNZsBNPyQS/IK9puFGg/vWeHtAyeuj5UcIQ5OJm9G4tP7CeQ0SXXtp5TX7xh7Kq9WMxkk
2M141qx82Iyamm/ROtRXkRT7e5RSglXsV8peK5XgKNcFapq9H71qXfyCDkDzA5TLqol0/+sQoduR
m4P/ADGClaZI/Y1Xttqj5Uc+x2LV+LC6L2yZoRvEqdYdA0FTMPu820/1yW7iK4gOEEG/7nRl6NE3
QCxeHgzzoe3q9zJ3+rfWHoaVlerkGidcVq1gP9lIzvMQd8UBXhO2hLUevDVZCFyNx2MjQmcsj03l
dZfSrevHLoue1GkUenwxEtIDojRTSPKOzKfkf0OBtjlRT+BXkUNGuoOkxmCwqDQH5PJ/g62Gpl1I
SE6dRZOVWsGmjP01tQJtH0fYPlALctZ6XrEyIFe/qNBTfI7MHufissWS0MsfQ54OhP2lZRRFyNin
Yb4ftNb7qEcFYj+68ld5PN02BlL0jYX6xa117TWvlXHTJKm/FKHjTBZREt+0Wy//rS71zP/QEzT/
8e4zUQKFRQ+CH9caVNv+vk1XuhGKtFlIz52TKmCbNG2Oumx7ljusHJF6dFfQJbNnN2NboquJ9T0H
F+jVfInvYwd4jdshOrEtYHiQp885UrSzPNPM+/BERpFKfHQMwXV3Gzt9tDGxSSq3VvGDnUjd6dgA
qY/jfU3G90dZo3TcZBFmj60+D1DwftDx2tpknDs2k5vugwdrdG5ipvUlgZHtsSkXk9oOP/CsB6cx
gptQp5UgN5Lg2fJwJJmq8z6CV89RR/F3WkFE3+9oiMbPfdM8UC7Wf8jKAJn7fFCCcaKhYSADp8PK
8LOoEekbVwdOaD1rlHYXUTNE+WtsuDMgZtEaoFi1t+UObqa4LRvKkfV0ufWk+uDMRWMXV1Qix8Ge
ewluorI5HgXORcBhxN0nTMynsOsMpGfRbNc3kKXQBmpa3Auopz1Zisqm026bvSIV1qGOzHZZIa1x
RaoEp83pF57kB8QYjO9iUiIFTLLCZiVrnPnFpCry+Fr6tna14pytfnxW1dz/3nTd0lYrviUFDnnm
ABgGdt9XqzbHN0epqzlcFuOCdTy02Cgwj3WoS4gtR/I2kiP/aAAXWOljJ+0cX3/xXbJkMSCbAyk6
Zw8+NFxJydg9p3DieFd2ww8XeHOt84CAxwPv0YbXLnKMZeCUvyaRCA9ukzi2Fr8nDQIpUCLVVcZq
cJsUTv/SdGy6/UuuKnXPsmtSIgEAtG51J1mmADuDl7H2vuIEqxw6LQp3I0LEbHbJMlYue9mq772N
PuUgC4xJZ0YxOLccJPJSs+m8ec1jY9HJ4DclSTHf8vZnNeHc66buVyX5lI1thNbUXGhh9uDp0Vti
IfhcWHB1q0p9RcbQPYkmcRGhk+C0qhXh4VO7XqnqHMObcpkOFwRGhz0StiUKRQ5k4unufhFtkdfm
myg9sELZLec2+SmNJsAxGuQHZaKgWiZ4WtVOzYPamupV9A6NbBxK58kr+2qrJpH2Go3OiiKd+SRj
p/NY+t1TPJHAMr1yNkoSmQtpVLWl1KAHlOX4OXTk3xfiW6vYmCw4g93cQtGbmPnWVYa1kdc/jelo
1gPUX5HGMWkilELlWID/vLjZd22wpEOFwPxRbHB9ZRVYcnG87XlV28Q3Um/VdkFymu0MhobLDjVi
KiU+6Gq2apwyvQVyBf4hD/3kyRjDP9tHTn19aiRP03ijSZx3XT3EAwj/pIZjGzX+Uhc/UZDkW7b+
9qLTWnljjgZ/gMTHWaWu7WMd+dlVqr2lOGcOaZNvE/LDOFuqzdPQ+/k6t7VwJQqFbpRosyTSnUPE
r+w1DR9yWRleQJ8930AwYL20xahJ8oq9sbVL3EY6YrvH8TKsizejjh6wrGx+YJe8Q5jaeO+iPgQo
7gTnwg3crSNV1TrwHP0SpzEOSmBVvtfqSo8qdMRl4z3NLiSDM0iEf91I0ueWP7tS0Avh7M8xaVFb
7zLkPlFUAPsy1Ygs0q3T45RWlIzUQPFWoreFJllkw4dtzdKBs7rLn3MOlaA+xYEVHRojC9Beq6z3
JimXVVwr35KskWeOEo2PMZskgICmvYqDzrkmdfssRpRJwIE1iK91Hhfrxk6DrRI3xaWZkm9iBDLw
69xoh2POmraoJ72Rcrp0MmQa2U+UhY2XKud6M6QRDeN53FjhNemDk6bGxYN4+WRETMgfxGM89d2j
WvP+iH7Pc10exP9d9XFk65/v/wluQ+VHoVD3Ty0kzZAqyZP74Xl0dqWkdM02SMAkOY7eLtosNPeC
GCHuvMblAKTDcVrg9iOBJWvdVZMi+wM5BR4+uYl9ofc21XP5ObIiZ2myVK0HvQ5XppuSFZ6gxQJk
HE4aNzWG02kBYS1A1GhvsrK+WLrzktqRehaR7PUzTBOeo4CsjWKm7o51u1x4qWW8w7j+bgGUe8yd
SjpFY9vPEhhmp8FB+T2J+ke/bivIf813ZKSd95LMGtiFdngNtQa3gzJ+iAavO2UhLPTAtrNT6Vju
JlS6altyOk04Qy6HpmifelUeD3HQfFFGtX0ailSdh9j9/B9tZ7bcNpKl4SdCBPblluAuUSIl2bJ9
g/BW2PcdTz8fkipBze6qqY6JuUEgM08maFoEkOf8y9Z0qCoUPOt+OSZG4Xx3+1iJpH3pNT8Q5Nee
Uj0t+D587EcVBzMWfu2ZWliv+qh7O+jA2c4si/YSmMUpAcr7NUm1tagryQ26RGOfB2crKi+9FESH
YQixXsKX63rg8QlCMS+RW5t5QjOvqvujV3neUqEJS+dLkHsIbWpydWdbY0NS3eRR2objRjOGclvF
nv5YcXdye6+0t3YPomAFaxvVpja2nmxPftSAwX1XAMys8iLPVp5VFGx4xm0u26+BkXU/bDvMVyVS
4JtoaqOdWcmKyx2gf3VME38XPeh++tDhK7/EdrXVXrpMd/4wOunCpnjfUJ1fjxaMhTFW3aZRmlWf
BvYu1vFvyYd62Ju2dPSmPNsoIyz2pMYbCnT165S1w7YDF7fNvZYdOILtagF+rwZ0+KON+7NNsfU3
JSdyNpbj+l5gb5ELao4JsBjB9iPgT1pgNk4434/J/eAH0UUcylJW7qQYCN/cFUtS5YYplrmFkSun
3hrhH/TFl8EuzqWZFS+gcl+UykkeEVGSP+WS8jn3FUwZoqI+jUZ1hggApD+NIrZwvyO5ze7l0H9y
4HUffCvFYKoKc6wzyT07mykw06+9Sda4aOUKu1Oa0mg+2gXbQ1Pt+ofWbIbZcSP7qkvYeVRyG9yp
TnsCpmmDf4a9LGg0SJMrsBa1X3ERYMw99m/9YjAmiUm6Zg4RbdTGvklWnq07b/xEZSR7LJPoE28n
9cM4RPySpl459n3dfZZt7tRAw9MdSZJfPHf7S2p32mkYrL2R4LrpIqhFQk8Hgj4PyqPXX7rBso7F
FP+gxkhEj0LCwQnRJbu2QxRxVyOsyZU3ZN2mILP8mdeYdgP0nsfa3EQC3nFlR2kPGfrM29ApRrdv
agn5F1PL7q6nlt6yTeKNy3b7uTf2eUDZquQG/UPRB84xq8dzOUbGI+4MO3afG93RfuW9whte1Pzo
daM7T01auGpuV9sq/DpVAH0jdjpjG9V/9Ppzb1v9pxpfnvvSm+AOlwm0iriFRBJxS0fCz9vLfZiu
Cn7O51RqizPGVsXZ0pVzyk3/TnSJwS6vU2T2Nd8VTcBN6YOkVD9iSsJ5bRkvVSx3h742K1c0rdCf
yLzF3yMpM1/QFu6f0jZ3k7lV5DA2Q7/De10epPtpPoAmeztLYq3bdYH5felawpZYB0YxpQ2u/j7T
Mus7ULx/lF5hH4eyjg526zlQQod0H+qKf+rDsN4FlRbjPiuNW63QysfJrvCTTJH26Hv/7PBk3udp
nt6hR9xgB6djgBfm9r2GUupWHeXpcSibfOMB/nhqpxjpaR07mCK5VJUB6sCe0gu61tG+06vqEPlO
8ziGbUjeK6m+4gd8kkt+6XECtkDJ6m9R1WouSL30rFF23QOkkvcd9o1umavQ7ciiHhST1XpDmh8Z
Pe4glqZ8N9lYqHJl/raL9FnhHcKtyQqee03aIC5S/KFDKgu4F371Oz5hH8T52cjCdl+NzYPNT2kX
q3a/w+JjPMuWTW7BDNRX2ah/qGaKtYp5AqWJwAI/5rNJ7fmrFWiFW3ZK/YTcS7stkya/t4fqzomo
CXq+VJ9hGLVuVlMJKPMBo+wq+S0HbLOcjHcS7LayLfTC/G6aNOOkgiNZB06vfNH78UQOxKZQ6Sjc
sre1bJbfw8CYNr0tl0fSlNZTVve/4VZwo6Rqz464Ni9p3UZ3Wuij5IeX50PqzNsXw/gRKYUPLaMZ
90rQtDvT5xUJyaJLC0r3pwNMbqVk6fg0pnoPwrySt1XWta+kJyiQEBHOL852macXFYdAcAD1Xrb8
5GBNjnlQpii/5/8yxu2oMR8dHSuOsJ/lqobI2Y9qON5nBXD8IXS8F0PX67NVDccYZmqv4WOK9ebK
H5rkFCLAh4l11WwEuMvnu1ybfVgeBPSrRdgcpIjdIGoF9KvGDqJF0/RFlrvsSfZyUqaNcWdUXeJq
etcf2lbxN5OtZF8hYvym6jKcSwdqBx4Pv8L5nmvEDhY5UuGGKnnY0ZHNQxd2427oYuy11d4hX9nW
P018XVEpVn5LlCxKObQ+lbI+bRQl/mqPFeYvmeac0/kAwb5fqVht7T1TUqUViSBlPVVWsQm8yjmL
QMcx9Z0dYaa+9KHsBr/F4MYyryLCEmMwz/Z17etiiYkXE6iGrp9eR8kPNnZeZCfJJwEIZ5D3505L
7p3I+WbFmnMKNfbXQf08aVroqpOKYK0Dy73yjhYmy6cCgoo7oa8N9ARRfCep1UPWJeNjMR/CfTam
2ZbNcbjHOgjUk9mqr8idfteqYfiD+twEUpkXFXbblZSkq7px8k1P7pvbZeJPRwnXx0CXjMvAfWQv
j1K0TkpT+WRGvrX3YilDpDHj96okXwDCJOvJrnnhkovxfvJAj6SaYW0jUxvQA4rzrS2PuImXbduh
pNQ+GznOW6JvOSi1/WdIbavk1SzgX7yNoEhY16923derDBvnz93sh9OlhoaNfcAWFSwEeO5dpE1Q
BCAkgO9BCLJXy341hc2przS2gGSonnEAN1aQsoeD6FNSzVx1EzZqgP/OkRZav6lF4YLgNp5vP/ka
b8mhKn+XJWk8gjydjroE0wQ/Le7u45yaKKWeF8H4i1SHyddeDgCsAweagcs2CfDgCCq9QwBNM90Y
w8mNCYbeCEIKkn4a3svFkB3CKeP3UMjSurQmldKe4z2NVv/km/4JbrQfIA4kkWCJ252nVPmFfBqU
ZKnM4LE10MZN3pqg1FafzHyMTgN5DVIhTfUpLnL7wYn1F/5+zJdphM0DHfxPhrg1q8UsVLCSXdy6
7CgAC4K4GIjK2ntoip+iYQaBvMmtPl5bVjWdY6SxVprSDDATtOl87UPtY6cmNtiLOUQMsFtAI0VC
A4aeoo9iVzYyXoBn1bTBscr7tk3ezhKtiDfIRhrIfPV1Qx2WmOspdyL+rhK52yKZjy6igeSkJEPt
TrFtOokDfwbOoYVppaEtcjIqkwdAGl2aUor5+XNb5A3WuigTjkge38zBqAzrIvoaOz+qcT3t88hW
EZiC2dUmJlX4ATU43CLhmIwPVJ20szyOhqt5gX8J+NS70RqTvcTWslT9CTbaOKcQHkGwrjtD1nlM
g9x0ChUuTqR/7SD1nYLu16jlFFrbsdg6NonbIoytY+3VvIvNZ0qMfM61U7TFobEeqPKO264Nmw1p
U0oUBUzIXkq+enEQf8NMYFZEkZrP3O8Vt8GU6RksSrjRo8p7NGX+KML4O5srCvBtBXi/NXi0zE1x
6B0VVK3hkB2A18aQOljmMevXUp+oZ61+CvUaYqNsIr3i8QUjiYBysuxUycEzVVwYJ0UK3WIiH6DH
RrIOJ0m7iEMZQAnkbavdKr781lc1bUvBRi0PQ1Lp17heUR4o6Jn3cW442yKaceKWoh+bkEyLg4b1
ixKY9VNf4x+LCO6LbnUbJ5aly/yi7rW18qqBWL0nQeBdm0aRpm409tE2VYuoQmsXB4wC+f8dEkwJ
tdj8p+1FOc4BfY+XO5nmvtGHi4GShjs6mHobDibPcSV9DqI8fuphSOptVb/441hhnGNDemqUh8KX
qhdH6w23Q6OaOyxNXFi8ndKRmvEa78HIAVVB3fIessj8pUxT9OqnUXUI5YCKkOPHryZsmY3e1+Fe
jMKIQLsz0AvQK4xiM4HKbSw9YzknP/H8AMZC92B18BYDHPlMNpp3ljQBGOwMbW9odbJGRcSEMRXX
CDaBHoMHbn5KSSXgX2HLa/L6jI6ysityHu9SbBmkWAL0O4GJbsRc1cEzt1CKdnOd2wI642lPnm8O
5g2v3uYTyHgxGnfk/vRxKq9NYFo8sMZB3orgrE+ob2I1fx2V/TjbVC2JsevcYfDWFgXtnQjWukZd
V4HtXUcTs27Rt0jLvQiWw57CG75Ye/FPiKdAcqmwxjvMePaG5XSPHdL32zScins7vgN9Er5gf9gp
cv8iKVb3klbDZ1hUzinXs2FfdpA3JW3oH9sGCbqwc+AOSaF57WuU7+WEntq1q0Os4EGn2OzJBTq3
ETtmgObB0e7t/lGskVVhguYJbuZ2NriplfW84oXWGvh0cuf7EL9hvf3MSE59L4oAO4hcMx5Tz4j2
4WAfm2ZKz60Rf2rl2H+Fj6wesbBA8doZ/NcqbpotufZxK0YBD9QuNULnKEZzvXpO67w7+xicfW6/
12Xq79Ugl9dFb1QohpjVuoa3uqsjipx4WiCD5BS4g2wiw/rzNJlPdSUtVfdDwIdTPVWKbTySPvCN
Jw8S5meTf96zowPjxSH5s8Zf28VL8qNoSUavY4U5PolWNGVIoGb9T9Gq+EdD3w5Lyq1l8Hmq0A6y
B2p0YtWomTAFBJmyjkxJexw9+e2gSwdL6v3HpZsX/gKDZ/+TCFr6E71VNsFIpfhmIPcjeVV6sAWW
YBFCPoK9Djpm/fvlvI4No1Epyif48Nuwb8av9mR666kB1Dziw3mSVdJdYKexr2aPHIxV4IazC4o4
4Kv0dpZgIs/PO+MZbuGMIkaV97MkT53N0EEouRkQwWK0byX/wyhkH+xXzL4mK0Hu9bpqXWNLWk8A
91pIxSRYxik7Ihf2doh4VTgm80GcLQNL3DJwE/cPQpblJwDx8Uqsv8wTzSVmudI/CLlZapn7l5/y
L6+2fIIl5Gb52p+BeTfDN1dallk+zM0yS8h/93385TJ/fyUxTXxKpRvLbRuET8s/QfQvzb+8xF+G
LAM3X8R/v9Tyz7hZavnC/qur3XyC/2ru338vf7nU339S5B0q3g613EUghFe7cP4ZisPftD8MUYpi
VpbYb7Ou7VaP8+sq1/Z1wodp//EKolMs9XHWX3+i5apLjEzdedosIx9X+r9en80MW+9ej3g7X654
XfV6neW6H3v/r9e9XvHjv0RcvYEDYZR9t12uunyqm76leftB/3KKGPjw0ZclxEgy/5ff9ImBf9D3
D0L++6XA1Le4qTYQoKKxfmiHwNpUIOJd0Qy6WTJAz2qQO4yC0TJcubQxJrbrXN0lNaZ+deXwRjkP
i8Bh9MHEAV65h6ReHdUcz6a1GPa7ja4nzgnMLww60dVNTnJXOrwFFmqh7tRRs9Y6RSUX3p9LmQHo
5WzXdjVzE75uwtINzh6SnuLUGKZYchejN9V6m7h0LVZwnqdFqBzXyXcvrKWDjuSzm6VpvKMmRT5K
TvMnUJl7vcyaB8SWsieJ7Mu94TRnMSaiSn65W8eshjW08OxJhKkxVmIByZajCFE9mVekjFdTVhUB
SZGD4dIjZbUs9A+vrtrd2TJUjyTqf7iyM6K8pHo//EwjA5fZ/WkCiTWuTLQ/TqKN2WTgDonzNrwM
6O8hpi4Rkg+E5P3bNDFXHESc876KUcbBNtch7yoFjBatiqgCiFNxIEuISOnS/hAU2/YJ9OW4+zAH
5Omf4R96EVdMbHfQ5B6ZPjT8cXkzHzoltB7EWYJ3Rddl7emmnxeicM37KX9DNxOGJrjvYh+1hj/X
EBHiULC9RQXK7HZLnzgLEqvbQ4P8fdMvFilq+64qJvMoBkWXlfTbVB77QwneHswkdUKMnLAgryw3
Myvn2i8GRb84Ww7A68w70ZyEAJ44tSmmeFX0NldMq/XQW4da1eB5lg5bIACdCzdddVbo69XnVamQ
JMHUSOKvFgg1aTtz2EZO3px7X27OlVJYR6uzX0TX0o/81ouRNjZ7DULFIQWOvDV1v3PHeabou15D
rLR0iuvYlj9eryMG5GL6kuZVvRM0XXGGDtTlja97Q91FhM/B4V5wea/ngrMr2LvIwoJ2aNYOupwB
Ndyj3Ghagq55mdZHqcSKt1x5klz9y3mjaJXsinCvqbrhrlFUc+XXXbquI+2NOx1LrWOT3YAdvRy0
okask2y+6PoQcsu8FuN+ZEO6/hCqSV4vpgsiNvIFqxCdf4zTyFnrGkTpOrHNu2AGReAQKX9Lc9SB
ZieNJSIwFQXR4D511cMN6CdOAZ9vRac1u4XCfzVIgKzzd2wQmkZ3melTOZozgPxSnkKqqAhXIosn
Dgiyz6b1TXcVzSuEnvQc11ANu8YBteg3qJ7USMcV9WVWKNiGTRWtA6TeAxekYAYcJI3WvedUl6If
q4voU+a+FlI3lkPkaLeiLYZv1hnk6LFuPf/QmXV/38lGd+9gwI3ZwtyOUKG/s9WHvM2HbH0dIPkE
HmCw2h8B5jYU7tUO/WW/WC8rtFn0ttZNXzCv56kPN92mHEo7SR0u7btL6IfnypuLaOVNLjkE5cMT
5vrYoQR4d40R7Q8zrw+Z3gtx6gb05MLwQx9XomKaJuFrDy9sl81mc+KQvJ+NwlRuaYvhro+vM276
RZMddLcD+f+l7lt7WpH4hDXlQGJO9VA6LYfMq9+aut+sWmAi92JQ9F/ndrBxXH+qps0yjay6t+6K
UnGvarc6hENoUD1igLoWhoCAlXIjWfVXbWxT/9hkVn+fRRkb07AuD9GUlIdYS2z5qTfIHciDnbki
ppoDY0FVGB2Q0S1VN/KQD6LLDtTc5WW0Rx6kVuTUdVQTveLBmvY85pRHyKzqozhL8QFVp7A9Lf0q
1m33qWqgXUSoIwOqXSlDYewsPjYUPzqXA2k9/iWgvtehhIj1dTjUHaQq368mouv5kkMuUZLhassH
CKqsvu9q/Xq1D/1ZUoKOwRevn9TDlITljjy1/Oy0KUKVkmf+UrHzCNq0/2E3We9WkPrP3ntsqFnT
TWxvfam4TFKip+wrlADaGnG0xKlJJ2X+XkOvqb8Ol2ZIRhKkw1tfDrEqH0ocduYZ18linT6Yk3pl
YK/qeaRCx0xZixXNIdiLkNsp89pQa0NU35khRnOjXCeqZQ3mI5j1bGPXCA3zX2f+MgN4Ikpcfg/M
CF0Po04eyyrG+xczw60Bz+VFxAq5ln+NlbvJoEwD9EFSK2llKTySBGegxvUAMkxMc4YRyxq6amJU
sA3EqGUDdBCjYm7eUoeUHU13KtdjHVenTr6qZj8p8vVk4EvwU0tTjJazE5UYTXNcZSodQFOtoPLr
tCvdS+pHhEpg8Mxny8DSF8yjIDiUnRnBVhBx4tCjxnwdgLvxa6LCN/U9RdRlgrjEzUriEiNqJyhC
s7AIXq6dzB8K9FV9KoE1aZZebMwROF5oDtFXeFDYwchffb4AioUhUsN9q3wtDQWQVTE+j3kPP0+K
EyrhvvLVymSL4qfsnfxkkjFA5A92ni5WzZqsOgzke//Zqt6goo0hSfj78PJ4MHrb2CleBzMbfNYK
/bDuPlRD/zUopoNfku1v7Gh6ycvcHWZhNPhz+YPaYhvlz1GQFnl3NvGYEaNOrJb8U1hSjIolYeX1
92I01OUPS2ZjRqGYNewm/0VJIaHC4OQg6K32SZbi5tDagbnF7Mr8LE3hg3gOLxEJwM9DEVrGNqgN
RJd11Kn6VTUZ5U68J09RqN3pVubevCtDquQNfJJl7c6I3kbf+sRIWFcfRsaBx8/q+qpOwWev5fVz
PNs3akmCio5eHxu5l/qH9yZFUf8kDlNmHSBHFydTws+OhfJ9rdjhkzg4ADyKGCyeaKFtoZ5KvbnT
Oh0DmHRMh13a9h03WSZM/P6frDRp3Nl/a5cjRYdJTCMfi6a1TiJkVL3+wbSn3TJBNad4zx0UVr2Y
AJXZcBvk068x1+tO8WOR58F1EQ15x8dgpPApPoUFDB/bds9YiVhxADWdrME29Vt9Xn6S7MIdcEV4
lpK1HKHtmrd1/zz6leqGPca3om8AcXsPKuqXM+u9iq4y15EKSuWTNXf1oNO3cWXyFjk3CzZ9T5rx
RYyJcD2CR+qkUHYa2dOPY+p9RTukv3N8v78bvQEUujgVB27vkoSvxXvAbVT5PiJiRNPLG79ciTZS
Z+FGNabuuuYSk+bR6LnLbLGuUY1vn+O6hGgXqfUi95W/uwkxa5knqu98CowKJ5XW0Y92J4VgByeZ
U3FY2mJcRIphC6mst0jRNpfI65AIpSAxuoqPzogIEmuIs+WSeBNImvsfryYi2aMGqA6CTJTVeni0
EBhcR4MSb0SzcwL6Om147OzJWvVoUGxvBrw++RVQbznc9ufDMShS5a7KqsTEToVFBvtZHYv+wVf9
BnBSam0ddpYXRO2rlVdN/UE0xSFu7SdZ76J70SqjSLm0xrDOMBB6zOeWo/v+BWLmMqVEhePUtsbe
G+spdJ22QWXASb8r0L9DF42XiZ+IitifmD5feNCDfluHKTilsnKB9/SXypKDZ4gA4Cq9Z3HQIrMB
QWR4x2Tus2uAqtMkYe4yN6nWt4+Zrx5L3XmboHZAGAyMBEUXVLR0Y00dsrFzPNjb7L7LrT+WeKiB
wLtM3O3mgLIrR9fvgnEvmlNTtIDRzNAVTclOtKes+JzGydvVUEUqSV+a1kFLmhjUTa6RtLFn3zK0
RCP+ZZG/RmIdx7K5L8wNQMRLWz9oEOXQ6ifAmwNElGiKgxaaETia3F/fDCxNvFv0bWCYYAQ/a4qN
T86o+Vil2BSbBnTsDYCP66avpy1VeKTr7TC4yKG9isYi/bdRMVfHkkfEJprtP4v5kPtv54uIAHHa
a8Ryhffri8FlDUDBaPkCQneQ+t8aARpecYWF3sqEvHOypWYDM8NHSMDof1ZN5B+jGWO9EtGtGVru
GGjDWRwaVFNPhVcja9+M58yE5JFGXroTnwmJaSwZjOr+2rIpo9WSMaxi8XW8j4pPl/6H0YSU2Ie5
7Ty3n7+6TI6NPbVqH4ZTAvUmLqojcEG0pQDAPg2Bm4RzwX/uyeXIOZpD9ocYugZVXrtJSjvcLHP8
Pk9WY+e/rSMGEDP+f1xnufbwv3+etptkVzNQKCsTQ7vPa3XXRapxaDyN962k67T7sWQZXr0S7T4x
teg4QAHGFlK7F129GL3GiPASUs5GaRy4JPMUESnWFk1pwD1iXfoIPjVxOW5Epxi+XlGED5CQNpCv
qlVoh/HbXboYwfmsCl0b93hibHC/C3WXpIZ+DMvUALrNPb/xeeRhMUHbEfd3MU4uZ7Q3Rdk0+7f3
Gm8ID2T5pAd+IP6j3Sb2dsgbDa3jP/vkeQD/O5g5lXrtz1DewSx5DsGW/EunGsVBzBddYoLCn8+a
vxRkUeb5YqDvUvveVEdpG6UDfI6+uAcrUd5PilHc/6emGBAhI6rWZjVBrf3fY8VKSeh/t0wU0Srz
uZA0yRVnOqCV61k29xWJhPnf++jfx+EHK4EKJplpJ5sbbSzRVIHxSlkIYHZ+jxNd4lAFnf/BhjsB
WpB4GrJtqX9SLB/yGfVlXU/BOA+6BoA5etbmbi9t4+PIXtoVTaOEeo9GkgSAecpfVYUkPFkgBEfn
YN7or2tMvNOcIyt49iErvXKI+dnqvMfgcGGm+L3t8sJ6qj0TN8mlCTnk0PkImuyk2rmO+oiVXSJT
N+6RCB/OEzIpxqi1d4igjWdP51CHEirYZaiura7g5jVEZnw/2W8TxCxxsLXkOlW0xPzBiKONBZRm
XdhlQq6zHXe5EmqXAqLVpi3Ik+mGgaXe3OdJeuMWuVlfQ8TAyAIrlNmyY6GOv1vfUI6khrULoqZH
OQrkk9I2dujmryNcsUszD41tI50Uc9g3muWEGGmn4zGW1D+ukTpkLdDpeu6Kay4fJvHR+o6AxRRg
2O9Ef9I4jVti8bG7LrV8GDEsPmBkJdcPsiyXvypObB2ySPURTGBjp837STuUuj1Qf3hbElv61dKp
jBO4W7FfFOFgvolEtP4asyyxDCx9yzK4/USrid8pXvfDZ1JorxAqpZcmH41d3urFvkmr5AUlvx8q
wMef/xowhBheVD5pGSEFNMrwZDSEvIQYoByY2tos049NfW6KYDEqgpemGL2Zm5vA0xsw1m7fGtop
jcEDDZ79BXyr4h19Bbl0SDyofFWFNJKmifQTuV3tJKLroVnHldbf5c0fSW7oxwCJpzuYpPxXlRI+
lTBD8woRMXrxMR/uSAmJ0XEOEWfiUNWQpK4jt20zbLSj2f3E0syEFz3HieVEmyRSCxW6PEajj1y7
H3cpNGgO2qQE0n4oSdhPPEfczigz+48k0dM70MAFqc8wTe9qEFFubHmKKybVduJswrYNebfKLEk/
4dUMa70fYQDODulzE9Wo8dEJvBYTcudt1JC76jJhDXCCgPfKrjP/0qbRtFLy0HttW+BISpePr14Z
GiunqbNXz8J2MM99BxeFWlpJBpzdVoPRRNnAOSq401552noUedemIqQeUKv50FxGBa/un85NEj90
rZ4teTOzP7UWeIxWhQrvCo51Mme1E8pnoNhHaoZ3vV9uRN8A5HJaX4fnKWmXK5tqXkGH0LVxFLXa
2JVU7JFPsTcxtN2vahx9rqEYXOSuVB/7tExWoj9LO32dysDInRnUC/2ZVzPlizeVzZEvoMapJI2/
wm6rV7XveA9gAaenQmouot9X03KbeLpBYoyLhHWzbXXgRA06m6/hNy2Ihl/95GNXwG3t0hXNtMf9
pNzLeuo/sR0EQ29m5q/wm9qgfyIikTcbL2aELMzbmzV6kzCf8HRcI2GRwIF6t58XnVANks04WskJ
NJ71mJWS5Eq+wdPs/czPSJWKvvD9bBm9nkVDfmozxLFC37wEvL0e+FvUHsQBErv+YEQero04B65u
BkRzjLxLUaT2QcQuEei8kwkzwJx2if+EuF/2rFRJtPFkYP95DXEskorCNTor+dkMkTvp4/DNx11s
M1Xxx4h6LpH8bYTQiUqi0E3DADdRX4LwkSG1uUPdJuVXJMnBozdvOOrAsdaGjCbY1UQ5EJsTa96G
iHHPh98ghcadg2Zou3bmATHqJDY/mqQ6jVJRQQqZ9zQfps1rUwMe7urq1MxWu2pHwlcrneJpBJh4
6G1J3Q5TIX0mg3WN0CD9rNIR4SEzghKVUR9WZr11XMC/U3pW7lDWbZ7QURwf0D7faxkf25XzMd8a
o9qvRaw4aHLyHQk75U60yjac4FR2e/Tc6zObS7ebKsqSHmZuwii3qcnD5RrZkaluxk+Wmq0FBRp5
VLbD2KmsBcvZVi1lZZumfIKg6CaB0knPoTeOG1T3cxOmDLK44hCYsnyUjPkA1jzlLsIp2FpdhVLQ
/ki5N1IpmEdE+Mxp/6vTzMcEsoIOC++1HIdLON+vEfsyqOEkBtt6iAvZ78lrsu1i6TmBu8Xdr8Qr
cLT2ov/W9VOEZJE23CVjoK8mVDjWIlAMLEuJMz+ud9H7Ujdhsf0oOUpahzskV9Ro3aTGumnM7GwU
CRtNPY52ldok61oN2WnKCcT5VsZnVK9+9EXqbNVOnrAiwJ9aeFeLvsbpJneQhvoiBv6yT57nwvCD
mrrEiClJVfduOw7KWhQeF4Hoa9nyQx0zwL1o6/X9J1G1vA5ftaP//fxa3tQ1LOmumtNt3prbLm8/
2eEa8cuVoQ7JqR+7LtjEElRPK/u3ZjyzjLOeDF3SNTvReg9tZi5yNR/e+8WKoiX6RcR7vOjXZ4Ok
93hxSRHqfDNLBJiKWbVaHPLCMzd1V02rpU+czfqZJzV3kLEVMYaNLiF8/bd5jd1DChKRfVxipdXH
1iYv448xy4oNwms7qlG/cD4wj2VpPFy/D9FE9QpaNF/A8i+iynYNE112ZlEFeJ96bYqRmz4yvt89
vypXitrLm7rhzibUBYpa+wWgvnv0gRaDYVVWQoOg9sv0XtfRCRVRYpLld6gvzFLm/z6pqePTW6lE
CRWcvvUMulsRj3hIYcO8igtzOIm2jz3OthspJYo+aY75GAjresPdyrrOFsPkhBUqi+TfwF5rCA9F
v3UqbwcpG7WzOExNZ62tvvY3S18FvY4Souyv0kzW2RZj1d7PxmHiQLYavdWKnHc2eCg4zsZhgRlr
mFF/EwEfuttO2SJnm7qib1mDnBy4p9qyrmuIATNTnJPq86o5X6p9vx4ooGQ7TXp/O8A7x09Kr91h
Wbx0+BkUessfn6PuUVBCEmY2bUXUsLpoag7P2tIf6wwXeswhq8scILpEgDhE1scuETpPBKxsXCf+
61rL8v+61pg3X5wwUo62Gqws06ifxCFSchzvFa9987VpckSR1MnRD62cNE9dlzrnLg3mHBVeMr2P
v6onE31tk7iiFp8pb9EWdJxzzlbmNnq5npghz+uLvlEfnPPA+qLVFsprmAavQxxal6Hnda+MteAg
moK640zWHSy0+iQ4PGnk+JdIuRMNERSgTA+XUX8JZ96P6Cfa28UdqKnKgAzmtljnrZWaX46YIWJg
IL9dallqvpRFEhfbbT6M0uTBxavg+c1ryDCv7nsukzpzZUv2sq0vB4AswOmfg7R7qKZkvBNd4lCg
6rTDD1tFzJEwMo9oyUfEyQbggViyymM56JGFkzC223uxlYjFI06cigMajt66URRlJbYpok9sS8TZ
0rfMuOkTC+hU/VaynbebAAIokCH0wj6IhkEWtQ6VnNxd5cSgu74JhuVjtTEMFYnMDnPBrQR/clvN
BdIpLtItNIN4W87V1GV09NWfgwKChpJe6MJTsjY3MHnRFKMFJcfr6AKTF3B6qrTBde7NwHWpeTSe
+EvG25DsFiwiPI0+TwVKXZ6Cor/dKcZnr1W/YciUPYrBtlFXiOSpL2VaOU+jGuxEd5BixKf18HAH
NTQ/D7lcHzK5iNdi1PBraeM7EXW0+QIe3sfXC1yXHKybC1BM/HCB0K7tLVKmoF6huTT3RhC7NEm7
iGZqAOgbFdVN4u6IgKd933pj+D+sfVlz3LjS7C9iBAnur72qd0mtxdYLw57xENwXkATBX38TRVkt
e3zOiRvxvTCIqgJallskUJWVuRJuknxv0MgxMfCfQgjO2UhWeSC1qLLn0WgfKAAASh9kF7F9uc2E
PCD/3lg4BIeR8yWfCncDcRd8rVyw1udjAX4YjVkZNNjldiFbCeEV0NuW25s9TFq5aQCURJ4L4mC/
TaWhQWBKPRd9utCL+lhYPaYJvkxuH7f1otf6FHTxqh6JKrptU0CwOn25ucmmppivJolEEDl+X2Je
p25RKEYWemWz1jveLrIfxH6oAV36sMdAIx3tEUR7q5+3aDkcJvEppuqScZt14fchHqszuJLZqTU2
NAA1NGSePWzHZ3tTbMlOFrrr9ByZCXbC3uZmjiEoCU47FFl/WfTTejf7L4vGEMQaSpEE/pKhc0qf
KegA4kaBtx3H7G0+olDhRF9+O3+gUfgLRL+Ap9VO4MvYJklHZIt/jfX1ag1P3uYTEHnn88zQyBUA
TcEhtYsGKZ2yvYocDXymMaEZpWh88Ag3/pPy0JkOwpp/IGEXPFt4fiKHZ0XHKW3bA7MBhIR+kX3F
71wuuNGZfxvdhXS+9By3Ye9zIsuIjiJOIM2dVWptSbVURYVTMTLabx2ez4sBJC6XVgyg8zBjnL54
Mb0JH9wP4ItUy1yAy9GXqlqhopJeAD0ed16gjC3zRfUQWGGDkw/6sOwQdMuaPEwl8n4cBPvy2ySr
aw2wrTrVQ9eC9yBQzN85MlQFVCewgUR/UOtvMre0X7J2POcqyP/K7AydlNi9PYJfs0WPKSK4Ydov
rRzOlD/7U8THGv8xAk1swbJEF/Aq6LNn8FIU9wR06NcmqlsvrhItGsD4EwEqKm56+xEcWzPMoaht
QD2hhrGxR7BX9eDb3dZ2OSyryoHatkZCpGUyL0rzuxUtqoCWpEUJQ4HGTn9etLdUv04hWgJoMbYp
pi/vY7Mpj9A2wAkE4mTzkETqiTfWggm5EzCs6O0O2bWpTc3ySEt8rEMmCHou/dSw8GsGfb8H0CMa
r0DyER8nj2UXoYX0es7Lv3oOxFQXhm9qMqNVjoPWHOF25rDgAOmEQNptPJGigeojnwo6AHGp6tyC
AzJyivKnN6MLHmzIXBo4utBsFG2aBQPng34hx96qGiek11RRXIoaXKKka9436QhA1b8drWfgLKEd
MTJq84xsCPEt1o44rZ0js8FDfBqRqioqYYrre35H2n6xGVGgJr27VTQo81uXvUIptPgLmT5zmYRq
OlvANx3RwA6KsPeAckjWbW4Az2ekwVZ1/cY1O//gqcj1V0iXZJsSRIpAGUFjntyJwfxDgn8P6Ieg
V5mj9W6XMzSx078MMOu1DfT/az+C6eNmBzfO2skz/vqHeE/bWRJWQDYKcJFVoPfIsxZ/pTonSWMz
iNsFysYuBO2Quwhra1w4XtFBMraxXwUqL22HJCSSA2fe9vWCWDbBswJKKwN8hzR0POe/T2osB+C8
Up2QpKpAf6svBngqAS+EfkY3/bRpRwqZMijCSMCeTG+twG5cW0FzTIVSD1xfytFdi7oCu7se0QWA
fycR2HRqS1j05qVHrZhGoHQEHweQfZBEjg83Uzq2xUEO5lcy0cXrw2oXmKybZ4qk5buydX9Aoqc/
gPsTMkb9mA0QB636JYjQXdSYZI18uzaShyLpbg6nsRMXP8rcNIGXycYjjkzWupkGuSCspSXRfYN9
OTw0phi6owtY0sBbkB1vZtD3AsBZ9/37hFZAYruZzEvGfEgZGV3o45lsMPzm+jZaqyYOVmlmqycx
cORR3fCBmcBy8bEGe6hnGQdyTtI00VAJoXXyBqB/uoNodbQkb4BXzclT/jd0FqsnF1zQV8gBVG3b
9suqNS6NBLcYRVYuurMbVZo7Woe1+NMRrlRr8jLRy72FflewYeInAo4jvU9ZvadlKQJISBD2Gc0j
jZISRJQ4cjZHWg05qx4k9o0CjZYHvVEHeniuNeAYNnH2HKGZFQWPBDRRUCK9k/gi72zQ6J7QlY1H
cxvXTw3IMRamhDJbhV9ahIRPDLkgsTLjdLzr4xKAC51TxXHaWiYJb8CKh2HBKm4vgGbITngpga+l
dtBsYzj+Ku1Sa5lHxS+B3IcIQNQUG7NsoAKsS3CGLsFFujSXIwcUDmN3JhM5PQECGzN05IYiyOH1
IHKi+WS7LWK5PTC6RX8muykMCUkaaGahX986tn1T3tU8eogmwwH1F1FaxQUDkZUFjtQpSv8q8C4H
uYr2cBHiFlow2caDdvCCjFDDQjjdzqGgrizXfY+yFOSpV2H4yqtOXW4pAGU4aAuIEuOOEgfkSIQz
QghbtCs8YO17cuRMoOZdWa8gyMj3flWVePCFbOsUfXiuO+gaFG4CQYVompZm66evnQyqhT8V0bcm
aM5SIiG/GKe3Ggc+/FarDh0kQ/Mjc4oXV2blW2/gvxb9y+oZ54FixctcPPRDhYSA41qngI/TnYr9
ft+YoYQqL/vXJ1ej8/mTXf3JBq/PtaqQZ6nyNxTtP3/y0GcvaV2Yy7R0hsuUlBuQmIGNe3KMrVMp
45st8T0P+4xdQQcSrEHxHx7R8z/sUUe3trZMzfsMhGZLXzT1F1f0rxq0jfn/gNoIlc4p+2ZYhvka
D362Yvijv4/zyNiifzvdJ1kqTmOXTms3nKonn0cgjOaO9R1CGu8/hoUfw4ji+HtvIwn424+hpvBf
P0biBNUvP0aLjc3Jxj552Y/4e24k5CtQhCieQAVbPdgdHit65IQmLsDylb4qz2TCbkusQmH3WxrS
dD4Bq0TDzh7n6ejr9sVST0VjAHrMQYrsT06yGmzuQiDeKh5w1AIwoXOv0BNwr0OskzAQQTqQrY1j
jfrVXFcgOb4CYVQ8eNH7dEiCoZ6YuMgmOL157Dvn/SL0XQb4u2cMQJfqkZcME3IruY3EqfaAnAeq
PZa5M8FSuSJdB8dCdgElkOkINlho6pl/kRnqopCK0VGkU0NR5aTUsW7MB+xbomVS1+DDVNJpj4Nm
UKEL64YB+2OQQSegf9zdHJBGQLT5Ea3Gdl110R3kOvuljfzZjop3eQbuKzBMBCBDBc6avOC8DndU
+CvYBDneAPSyXhStZ+DAJDlfRJEMtlVitfaK9N4tbYSmQrAlYXcSi6c78jKwuC067W06YGd62UF1
HSRhl4nbT4xYavVIeeYTUdiST49uPh1pfkT+Og8Cw3Nkbbc2GskAC4ukq9ZZBw4l2gLOu0EyjkkN
nRC9WaRSOV3maKez0eWL0vztEipDrVWN3a/k3l3qGDZACol6A7BrVedh9qqStkarH+zETZslIZgs
mny2B0ozjAWRetP2W7zFnB/Yvkk8w5B7GTVjO126jKFbRPYJ0m2w3byxjiv8bgLYgU6LZV7wc2zh
xdV1Ep0Wyh+/hGEUr0a7YHuq7vjV/TQp8fpblPRTXVvc5zjBPxj4T+ttD4WLIPGdVVByFDi1MKu0
xfjQKPyXUlljYDizUXlttA3/IXdM+wqWnbWB9w00U9z+aOQ4r5FSDcstbOcYRxOR1rGB7EsJaDoX
B/J2ubtXoK14jGPu0BpkHiAteuQF1qAlbeTBgEfKikXBqwwKVj2/1qppQL8DoFJjJ/xagbgfZC3B
chrBPrts7AGahlHkbxrHe/dmOFbTVDL9ab6OIKePBru1C00a9A60flfrf4qYCcz9ymmO+KeImbPc
dHl7JO+kK+PkRXUcwRz85jcv/TXRkPvs89w/BdPfGp5q2VEeysQfl6UXGk9GrP51p0b2bpMfd7/F
GSm03EfRjltRZvaBjwFId/SXFjiIR1WP6uoOnX2oe5VD1RBfzhZ03zZOL5/s9GWOfsbLFFyg01BJ
z1zXno8EEUhMDpPg7KBY560gCW8vyHZz/GmIXAJrFjTv5rbLyVt1HArZvzksvX6ON+6qC2xIfBkW
v9ClqPIn9K/6QDz+NNEdeN3CJTjl83VFeplkrFMB2hQvAAXar9EJB9g9977fzLaKk9snFH71/gm+
C+yWZo0Llyzm+Zpm3II9o7jGstgZBlg20b2ULppiTDcdVD6hJRewXTeZzdnUlV6DF+HB7AEx0JVe
vGnFo0DOCTILDXRbdQQ5CuHsLPSQzZPQXtyvBMTNlDVFZ8iRdgsjD+uvXY1ypMsKfiiioX6FHtls
bxVUiiBI5KybrG2+1tirWlZVPdplBLaiQgFprO2Dno4OqPg2vYHk6jX2+heIXFQraO9lV2ki3UJ3
ZJPaprSN7v5v4owK6YXSBNf0OHJrGdoT6Pb1E83dToPqvjiMq4MygVkma5YX1nKUeKLU3IZ+xbqf
QIIdQoTHAEHephWptSWhi8m3z65VmY9ZMWb3iWB/k5migiQwt6XjqC86ygz9rV0AD1MZzhV7zfJg
uXgIoB7vXslWcb4a0eT4YLu2e00h1LzygbreUgRNcBTSnVoA9ko2PWHwwN465wECFicA8WVrsHbz
V8Cl2100tGzNderLh93t3M/2CseiNx3/J7uccqjPNtGCj7w/Z6UMNhkbqnVV8uIZNIb2HXQpwyWP
uuJZ8hZNy37sL4wQw3SKkJSoQY9JwZYNPp+hkGdyZnU6PWYgIYuxdZLQ2VoVccWeWC+TB+l38m7I
vMBEGs7r9jVelvlCWnG0c+yt5Qox/E0OowLd1aFgY7efwyHbB70ZiFABPdWAhWWqx7OTVP1rt/JG
R76ahuggODXmCxrGda8ZJg3IwGovVElriCuglYWGxQgFs9iVV1Smw4eg905kxm8XDEUxQO511mLJ
ACpoBYRg7sjrW+otclS3yXKc726vW2RHcrVIkCGBFsCn1zC9bW8v32hc66beTwHk46TAAucEmZf5
XU0TGXLQCciQjg7Y3XGGtORm0FW2oh+7x2SKNl3P4wuZejOA3jFv/yYfmW6TbrZfJ3Xj1BysXv5N
8f+/k5IeaDGwPeBH60WAPKk/XsI0BtSjFtJuvqs2PhgpdpvXMuqqpzKL/rH0rqvx22QRYDN5Ap2g
PQ+9X4fkvQUjYyVOt6HM0HFm5XGzCo1d5OjO4tEOpnuMYuozHv44sv2yXMjcax4BCWFLt+DsIWCW
2kBWuj2CCG7YSwGxnNAPxAX5ZXtlADDxPDUQ0lBV034PGr4TFvC2iwpwbvATQCi0sL9DeYd/8ZjP
lhnKbfOSg6FpH/3yfUk5AbDUS/d9SbSUH2N8d5NOyC9GxQZQM+JOoQdvAZ0D+aUU+Ey6k9r2x7jK
nkATG4KwdDl2Bd+QNliEtMrJ80Fx0YA4eU3Dtm8hFA5FTlIKI82wumD+6cNO0mIeEhh4GWcp9oKn
oIRs8AI3ToT3zwJSHfPNZ9d/iTEB+NkPU2Jv4t7uV3zyo10ShuqLDznrXlb1i7Cq9JSDIXoxQtfj
C4UlSWbswBEMnU3HX9RsCO/SjEVbjmbFFRqTnXUia/xf1/nUr+wqh+4HjVXn9KAVcZz1CFEh6IJ6
09o2/S2wTH9Hrop3xFsP0FV3obsP+81E9sm15niiuCeTqwEjI+x4q8Y7spOJnP/T/tv6+I5/+nl+
XZ9+zpAQHR9rS+ZuQnS1bSzDc/CF/HkZQGSrWH/pywy8740MULoo0++t7UfZGth25H/aHiQjesIc
Y08phF5SH6owKZ7S/17qZvlYbp6egtLXGwsohGs1BKdy9bdI1MvQCvIN2Ug7oQfz6Vnm5sIeGHix
8Sq1ndjaoTRqzrgxGeTOwhVBf/LBMv+cNPb7Czit38NmGJkOC7uqP4E1xHvOfoZN3fiv1X4No+lV
FOO/2MO3355wMIYC06WrXWjS243/kIjEeQDaU6J/GF/0yjzmHZgtKFI4dnfneXYArkSGQ4mOb6cE
VIe8BdctxSjD9RatAJqOocYyx+hPAPuy++kTzNUcnstoOoI24p6iadkxxHPLnotDphj3ow/UihMZ
xV0OHcwXs0ZJIvKj+ERDUP1t26JLrgYU6a6FsldK97hmuc3Q9SSqBQ2nybLvQMZszt585ADCjGV5
R15akkNw40RDvaTKwclHS5ag18n7uDu5cQRaFCNEsoIvGeVN9EW0BWDikIM7Ui6lj+sJmnhJvKGh
lXF5YCY0i4aGl08x6kZXJ59TKRTQNqB8vk0XojGXod+vrc6GSmGchg9jg1Y1ptVCazmAdsLvADTu
B7A//DtCBt2hHfGq/y0CyCmkxXXJ4w9r+Di/r8bEhj489iwFWwOJg5SKZzu4Tpp2f0iNDRHpz7bZ
D1J9kOw3LVhg3dKwtm7joCrBwGqKOlhz9GmIksk8JIQNYWq4dGfTDVPzMYnQOhT1YaIRhX5MZGhH
OPIYrdQpqy59nh0gP+hfAQ32rz5jL2jjak8gifUhWd4Ea+S3xzU5O98ITwopq047yVSW+bnycwZW
WszOEjddo6W+3dD0wBQWTqLt93m2ngQpjS3g/ck9mcxgwKYKxM9b+gnGIegPHHrAC/LSGgw1uNJk
wwOZZG2gg0j62R39CFDXbvYu80wAQH7+RCD9geqX8UiWziyg+jR9j9Jk2FECToAgdzs1fT0n8GRi
d2e8aB/ISV8yVGMh+p7yB/qC8axD28ev00VR1yvuMdA3l1mwS/AeAHY32HVhUzy5LC2fCuyT7DEb
L3Fj4zvuMmfpMi7uyAmE9HRngyhhSRM+puN5VYDEVfnrwKvSs21fCTTB8BJaAdI7gX0HfPdZg6Jy
K8fkO2hwv3k99H1ANBLuCg41Rj/PrTdMJD9NVLURrNwUoJlyZZgp27kagm8ZjbpDWdzS0AvxgLqw
u4jqNt8EYC2QkEH60meJDbbTHBWMXCtJaSkXbQeyln2y/xqPmuGJhS3vd2hdHgFhzYBU0Jm/33KA
tZ/USztBQePm+JQsbCkT6EuwapYJnuHDUIFLQ0YPUPGKHjwLVRZsj8PtABnbB3AEIOfvofVLBuGR
IliUWvdj/21Srpsu85B7mj78R+RLL126mh241UtSLK1BS7pNC80+/QnNwJC87aHeHQ1oetMnOzyX
PMj4xd2Ohi0zVxyssM8JTh7Ytvw7jF4VgwsF7bDo/hjW6NUIyPwRps8x82pkpw81ekfcPpRW6wcw
Kg+ZBHACwmTbbsqyA3TB8kNhGc5WAYVw4bICjL2ygmsfIXXdMLf6yhL+NeGy/tGk0LvL/JEv7BEQ
6JZXP/qw+aoMXn4tmjKFNE7mXxXDH3Nt8PwCgYr3T2ms8fOneE6SrlEHa0F//NbY5jtrDJSm5QGY
LeKI+WSGNuRMK/MnG03SFBxBbEFiIwzWOXJvV4jEVHsXJRsI87jOlWyx+NJJZ3iUFl4HoQvZ4XYC
F9YtHtJXgDQKE7vU1mof5svr0E0QLa2ce1eN3t7Wm1UP2I2NlakUZexJXFBsH4F2/dU4i8eT0daR
6drZjyII/q4y82iC5eR243vWbAl/3vwSU6Whekm65o32yLRbpo2yGiA2LyJzR3YZBhduB8A+5NPX
PobswC29S2lgbXcYxM4dL95Q54GSL3UMpQpIRVirBHVGSM6l09mOhLmkADd8ybrGWfISzeqtiPOl
mMx4MyWuczaAuJ0vVsj4MRTOeigipLfIQSESckvLEn9kG7IN6P9bmW4SQ5iuF5dBgi6kc7NxU5UC
v7+mMpCAFGqPTaP6AvZcHxKVrrHv9ZCxTROO/msN8pqDG0C9j2vtaKuY/GUvQOE/+UYJJqz6R61s
403fBFn9fmOBHzcTEARxLVQXSyu3Xpqg61a8F85FWtAWyNqk2KNgAEaHaArXNYMqQmpF5TKvQb4T
a3m6Ut/1AdDeAPJgbFoo+qWjaa3/cwwF0iVNwXbCdfRtMbrjxbey7EIct+wjHTmHik/3zJiOJEOW
pUzdax+dMMnXMnxb9OH0w/ff5oEPBSz3o/PWQpZhAeIjfuV2FGxUAIyNBI3hiaVhsu4bYb1URv+t
qEaomSfgwcOu7i/QPduLUU8y2M9JAN+OJzT0pGDWNMyXaRznSZBVnSe1FRJagJsY0ZAdksY1lvkk
0yVyTtkhjkaQtJOni1L1fkuuKTORQHGLaW+PKKCVuq2yMtAInlgQXocWWHIMIzBoGIVoHw0nrZdV
LfibKuTFd9HrtRjkt0EE3Q+0TP3DAzd48XMbPMzB6Fwy38yg+yT4Hr/Z+pQpm62FE/hXlorXJIq3
k64f0UVWKgS2hqNvnMa5jXJx5o57iypQn2I+3Dzgak+jzoTifKfCaUuQoGqETvnQIqM3I4Q0fAiU
LH+2CQ8MFCRKTcEUN37MJdQRrUdx/3E9t8UePci6I/g30J5i+sbqlmEZHPMJLOnA3OgkTekAFFi5
HqjKNDpaX2hSBG2n9c02peHZMt4aHLv3SRDWOCWbxojfYbyah6MsvIuSRYrO3SREugDESYm+kANM
dtHCdku+/RSN3fKqVflwugW7vib2zurrpzAIuSfr0S1acIG/giAmPImqdu1Fh3zALrSj15qx6KwE
zi0rwO83ng0GsjkEPVfTIk0iA08XVayAJ4Kowe35NLK8Bpn1mh5MHdkd1TvnMu+KldTB5IlyVOAW
pgBAMBVz8G8PP1q9YLYFskW0pWu2Q0/TI8asRF8m3ZpEfHhzkVFaqQNUH7AZegpp4H2K44NV8RUF
uomF9iC79u0dc+Rsm1ewVX3XQqbN4YuiLiA3YVnOfZJNzZ2bdPmutF11mSAECY24tPk6Qu7RN2Lj
RyCbO69i/lvnF+OSJhVe2tzJ3ALzSNiri40l50mF6Z3oieCU3R1yRN48KQKu7T5M1ZpBoW9R6E4F
T3cq0KUemyWSVuHJdqQFXI0+2oNrg4P+Cq0HIGR8j8OpCcwlom6AN0fKZ/Ex2awSuYU+GuSNUc65
ADM8XopMNifmQaFesMKD+A4oUMykVfsqNB9o5GkT3YG3JL/rPd2eoKfSIuQojTjbmDXgd37Ulu+r
hHnerViPTGpiBVGyLh0cNMeMgZDw9lGoLeGnAYLmjlYbVXoXpak4C5AqrINAJmv6i6r0n5WZlFco
ubEjjdoo7E5l04P3Dz66hI0p1x4QF+u0Ct9t6Fx9iCojmP8W0VVbnurJvlA8/SmCPF6sYy6b9W0h
GYl7G7LFJ1oHyWHQbyg/RZIJlCq15r+ysuQfIVP/3h0g3i0isNaTXXiuv7Raix3auByfWcq3nQqs
r7m0oGRdtmpLYRlK6LmFg307DWz/n5admFEvPAkaLlq2iGS5twkW2Bq9fYeuwWhduFO3IRYyGqbI
rX8acj0kyjKzbaL1zRtJJCXM8p8Yr4XnAZpCe5HhX0lDhyNbXnkBGhG0N3U1RySvgUvUQzMF9lBo
mn4aomSQnLK6y+ZhrKR5imvjx7wSKh7nNC6/0SgWrnseOvPFn6bpuStFdzGgI0Y+btn8vs3DM/lG
IBfvW2WDMwCfCEaN5gEbrLsIBCvPiTEZwBSpDfmKgVmPHggDaV7v9u1VdcmSfPUUJ09e8U+Nb95W
psC691E5XGVRZqDlyoeDp8mdABu271Lm1NDSAV/UHIJumsZ23QcapWXOgAFMrA0NBwsY7jILzzSi
SSU26AskCIYDDWlJP+gf/Cx9Upr2JB/a7NHQWduy5s4WG4wBcje83o3o3T9TCIoy/AwNit1tQlcI
c4tGACAo9CJ06YtEzIvERTPsbECXF2CYCFHKrr1F2oRAM9eOYyyY4XKIbIlw5fRTdF/nVXSPbsn8
LoG80cKkmIahza6s+zN56ULBal+GsXc/B2UtHi4tvgPzulkIpiTTzeK726TbZ5X6Y6wUFLZhVror
NFwBQxLGJju4+OV87AUKmQCtTeNPb/8xUfm695EErztzm/b5cOehW+gac/dvnk7FX6UZonLgV88F
6NL+FJC1/nOoqnoOwIt3uKsVDl16hRyHpUcfPDKLxIOmfWnF9cnPDfuVic0UFclr3YzNeUxi4LS1
uS8l32YAjm9QjLJfb5Peh9itp8hkTVN1mN+MIwvxN5LwCu19kEf6dOkjAN74oKDyC0er3610B5l3
/4wDT2KP4YosIWPY52RVtY3yEmp4rhNC1jUXa1ew9FkU2AomXdz9XSFXZTDH+UegjFX7Kv3qdkhq
5MBn46Td43iI7ffeqls02+npEcRu5ulTYLbPKHkM6zTHbr/VWAhP4yNE6+B16fdnGvkm2BSmLhNL
S1nAd2hvH8h3bxyjXb5xKyCm9NSP+WEwlhszBINpAgpr5ALQCD/oHpXcBq0K/kCuqNsH4IrCWWDw
mfnWyyfyR+B2WzE7nA40MdcTO2pumcanJk/U3tdtFU0XlGdX39Ew9iL8nUbD0ZqgtQ0WDvAzNpU8
UhhFTEZcbbseZLE7gI/6ZeAWDSqeyph7A6I8rRaJZcp7awjqM7AvBtCsKJ16sq7w/ay1OOnPGXac
hQ8gBASHee785YtAHOjl1LdJeIYM2rbjeNMvWxYPGzDptavbVk9P8GTeHcgkQdO3MQMbIGmkR0Xq
jW9RXu9AvGP8sFzrCOHS6asAs8DSR7//BbxZxp3bm8Md2kuB2tSTfBd9i6nZ7KaRV5cpcspFpkp+
ynVXapYAHi0hCTSPPuyucEuxKmSxL21wKd5IZgALha6P0ftgVzXLPTlyfL3WVe6gxs8iKLn2pjo1
YEh77f+ppdW/xmyMwZELVrSwCe1XAf6vTWrJcUNBYG19n8O8xnm1/nLi/E42ZfLQNza/ssIGMD43
QV/Vpsk1F1V7xBPnKzknzusTKKpP5ejlR1tl+QrKuBBY1MOwxxtwQbd0iYwUjzDtUWMGjw/hTi3U
463JOLjfAYnLHxzlN+cc+NFFN4TmF96OxqpqWLmjYYaKBdQx5XNm6SMYcLYLDmaYL1HajMBWmMHO
50F6QNept8R2aNFnQrxMRcxPpqFCEOgCBgAh2W5lVEG8r/RQhwkdZsYNPyFfCU20uEUxDCisFahs
+J6GH2GWXg1gMXCjEahgar+jswMMW3X1LfSQU9cZ89RsJZBWfXAew7I6oiPOW31EoCSBFoBUyqWn
I6IOlPIUAU2i6lvcvK9BEQYU58BFBI5kPJDMxw7FtPXUoAdkrBrrEa301mMuwk2LLOWFIooktYE4
CMcFslPg2fVTb1rgaaN2FOzY6MkWqgXmClNpRqvXRDqyXTuVnIpl7RmbcXC/Mmhq7TLQMS06zQzj
TlF9oCFEauxntxfvw3hUySZBq/JqbIR3V5cQDKOzuod/9Z2oZLKigzx5aUin9Vuw08nogKROuqCq
Vud0oApOy2GTtIEBkHLR74VjBwcTqK25OpZFoOQaUWGlCWSn0lmrxmSrgAGaV7pN+H1NZIqgSrjK
OLY9LAfQjRdDdh9meKONk//QRCVMwBAcRha83UxD6kESwSnkMu7yPl36vBCr1OiyzTyu40lzlif2
bh5bEV6+TVWeaYmq8LJ7NfY4H+rJwNvN6+dosQVJ3bjPk0MRy+yI3c77ZQpSgH1+H/OqHg5FeyA7
zeii0AaNqklUM/bZ12DzaYggGOyjl9KODLYgm6sd+O+vliVAUesbDQjdIY2OMiqQdjwprpOr3KdR
ACajkksvDPeJLLYx7UAf0d8LbRpss1mkde8fKKJERWLVCiihtUbrYUeFVknRgEOKpnJIye7RjBUu
aIiWWOv8Pz7Jt5v+PgHEpUUVPuxzF53SU1McOn1JRhvjXvECmKGpONAduSunH0FObI/gbfyYE1M4
+Smynmrw+fx+S36jHZo1pLSSrZPH2Yp0w3eF7g6r8T1ZsdaUpx4A/JOb59kqN5l9GL3qh4iy/mjJ
/v0Sp05/JJsXgF/PdfIDOScd0YOtAXm0jxDyjOigA6UzeNUK4+FWppoGnx9M1XwVH53lDsoMZKIy
FV2MDhSVOopGFEoTJ97NE+eK1s+1bsv/uhbZPz7xthb7+Ym0MitL+4BebDw+8TBqMnTeEoI3+Bji
uMOe0w6PlZsX24nPQ/KiIM5z1p4c15CnkYloh1fbvmMpEDtkm28DAFR2qWXtyUaX0qvRz6wvaDMA
Sekr73CCAG+X8NWzAfh9kBqvdddU30s7eA3wRfgOKuj5BnjS+eYXlxmN/gukMvbaXeqZ/2OJ//MY
SIChywv83Wu3d91jM3rOgogeCp7zTQud2pkdwvah7FLXpnvu8E9+YcFTMjH79U+TooC1MzvEvyeN
aW2/xraTHGWJ5su+MMZ7unSJn0Mrc3mzTEjE3XuJ3pBnXIu+mprNsqytrZXgjOpJS32amvdLI2qq
aF5ysMDVYY46KaE/Qef07puIW9ssAhEs2RxUKBdt55egBi3r9YCe+l3ki/xFGdO2bBhArdpu2ll4
s8u4erf7YGzbNcDXvbgVzpAf9lv8r/aqQf8aVa/mwpeuXoHyEprMai6WNaCtPfZh+3Srn+UDa7aD
G4zLW/1MooSJLGwSbG5Fsd6Jv+axMx7INNv5sorQUUY1t8mIsiO366fbR/d44GybhqvlbZk2Gj4v
TQ5l5fPStJAJKuf73mPLyUKHoPAmJAZzQFLOee15S6MVBfoAxug8e/CEUjv0tTwX2kZxLYugoAgE
yZZWmOfSAh+rSLD7oKFJL/pxwfZ0Xulmuq3ZJNkW7xv/QE7gwB5TN++PA9r4V2PhY8etNzLzzgMv
vlo5KM1qUwCe6bsqV6Dq0kParrhljFqbjLID2bwABAcAhV/IOYfpdT2Uwjc3W8n+uS1rqODzsjQp
NJDMSqXIcI7CNoiWHcBoTU66dB/LRgJHBVVjVzV2hrurO+zsaD8TxMBB0PD/UfZly3Hjyra/smM/
X8YFBwDkiXvOQ82zVBpsSS8MybI5gzNB8uvvYpa6S3Z7d8dxOBhEIoEaVCSBzFxr0XqGmsLtNIBI
SE1cm9QLLBuul+TgBtj1dEAQr/1+fPUabIkCyboDCMWxxqO2nIx0RofIV5CITao1DfXBso7HxjSE
2tcZ/BwE/3ZX3f1iv8z86UWG1Itm0lV6hRBHt+1lcG85HXuREGL1fB59y9q4m1d97J4g+NscQOMB
OOGQe69meSQHDlXieS7BKV/2RXFU0BFZUIdY29CYeoOyc7kQpY6OXhhkp3BE7QFSW9E3YT10hTm+
2gClL6Bjq6Zls79GihixhxrCnXjmDi8Zc+pZlNjBrVLCOVEHtgDAVkwdBiB2l47CAP+ybwFH0Zc7
aYagVuRTCVRf6zuy6Yajym7ohrsSkcGVHRj6xk9D68as2LmeFrUxUknU0o0Rrgww5kMRGCKPgZTW
DlGVLYFarkAXakLdme9Afn7pJH+y02FAamnHI7H51T5NC3ZoY5ebzeaT/2SnF0hGI9wDkHPp/GU4
0LvIHzN9eXtXvA25oSRS7cciXV+ntVBTf4xdPS+Nuj8KgYROj5r8m87H4xpAs+iuTjyU/eZQbOgr
T81Nxyy+yroCjE9X6YvrogpAa/XNS0CepET7o3XUIkkyCf3QOySDYuxS0npeeLb/A6kzlHGnyVsf
vQOjVz46bTssQ9waDyVT+d5EdnU1ug4WlSAfmAWZ23yzrWBujGn2AxzcX1o+OF89o0dwH5H3kzAY
2+YOoPsSe7JzrNxurhtmvgxOt9XCTH8wOe7awStfULQJgS6wH8q2noW6G++ZpeK175TJrpR1cuO4
YbAwvU6/oJJ+PRRJ+p0N4VObxsOXTvcDdp+mOnhm6xxwZedL2cn8q2wRDpxc7WbcRtIN92UV8XkR
xC0osHm9j1xzvG9q8x48HfwFGs1Qc/Kd5gD9sOIONG1vZMeHQVSmK/VRgbbuXNUhCqkjd2F4ANeB
ADM4GZmKjqUZYrNv291bxZcijtQ3FNdAJmtysGoxrIGhDJexlahbgF/Ube4D4IWAQ4F4Pc9uTWiv
ubMiwzse0xsyAcNlIDOtPTuc9Ua+CYwmXump6AN/auNsuWk0Q9hY7+zpuXfp8IEWGP38llqh8PNj
ZoXH66A0x1N/CCOQeP45kULCeIGLKV4ZVCKCBfXHxOQjQ7OeZW71jcjexomPs0jaYd9kM8UnyrcL
8dvlSD50+NQu+mDc16h1bU13BwmbGRdg8chT+3SpWRghjYHgQLyiGodAWfURAI0v1EkmEZpHy+4+
/GtUuCNNFvC9Ubl8TnQUTl495ZFj3lkImh1+Y+9K9dkeW80TT+sP/xIFQHNir8Dv5snzY+uuD4Cm
ukSylN/VH/yuSIIcpAA3KNUkEFQtA/9CUzXgnvCdW3wx+WMHSaZNAwj3qhls82nEjTdoZfiGRxjo
U+rEOAwtH2+gUu2CKAOA5Gkkcrr5Yz+NrHMEhgJRXEaSA/cBAqORNioqbtoYouPyj5H0mkyiRJFG
8tBlTzWKj8gBKz1gL4JlFlTOHSrE4xX+GN5BJxH4hiFevbFru0BeILShFt4y6FHboFe1reQbpItW
QyHHAJjEcAmOLvNb7ABZiIrZ+AsfmV54lrZuch0Y627smp0om+GAPDvEx2Ve3pW4zQOe16lnLCMe
/ATFvbPwbmwrMIYVsphURZzn2mBq/rv3Nrb2X95bULBP7y0yDIjsTtgvgm6FfZ3Naztsdhdw1tRE
1XyzI9hXbRl3wJHU20IniZ4hsgoKOQrXuZUsl3YExoCLUSBtu3T70Jghja2wa23kqoeY2TzsfXzr
ZKzzCM/ogB/GScWrnw6qZXJVBxA7l0W/tnupdgZKQo5atP2RzujQxjkYynwhFteOsvTfopr5s6yS
/cqOA3vryiK8c4cJ0jaA6heVJwdAPIuv5DE4toX8pv0I9I+eQ4892PW4ldjXtP6nGP/llJxGOFEK
QMYRX+k+xLYfbHQDgrtcusCg+OmynMqKa7tuZmaDysAOZUEPgqNE2knGJ3LzGWhOeVEgAtdhrxFF
TXNqJrcuAJZvGv47tx5X/lqhFBEyVrJ9rLJsDSg38nq48lYWD8d1NjV1Wsxj6IZ8TVTJdoklIDtu
jOyZ8f77EHvuLRLN/Q3YtIFYn/xt0xPzupXIXE3TZq1ak/8Qy49pc8SNN2MGZDuotcGwu3JRMzZH
djHa0taWmgWL4+1l4zv1ArERfWoilhlt45IhE10CXepS4WoQ8W5mmh1fespjB07VrnhIdGIFeMbt
xytCnWYfNIjTpKPVHAAyAb1EBqLqAwQ6fWsVFACV57LXK+qngyGj11gU1rpXVgsMCw6RCrpjXpc5
oPwpB4OMK/oZGaO8/vCxRdvOi7pG9nfypo5WBj34L6G0kBRI3kJrvT222kcxIfSl5k0OiUadoJof
qXucYuXVrMD41sxchCb7GRmrqYfOXFTKbPNS3lzthWmB+uPS29oLs0ChYY+VAcdjfF/ThYZLKDw2
iYNrjk5D976w0xgKZ4ib0wE5qlQjpPtHuwG/kAKvP1k+jaT2mEQmNMvnNNd1DISEEIqfDlYm7aXT
pyI9gR6sWTFwgZ8K07ePrH00p3IvOpCZzsZQ23MRD2oZYaUisQfx3cMYZHNyScg2eKqCfk/oLK8z
VBF7xO4kBE2f26qZAVWynTcd6CxIeKPApCBgxH7OW5K1GSsH5buTF5cOlM7rYUM+ZHJ4/sdomvLa
Jh9q5nnGnfm1R5gyX5gCgpKVRsJIq+jjECMaWQEvj3bauyUIh4LvF1tKPeTOK5mvusz4QRHIT0HK
JIqg8hOCPL1BNfsBe8fP0cxfgps02OXBoxEZX1AFbR8tA/yA2g4HKMUP8bEcUgXupdY4A4Rmzcsm
tBDjSYMZGCPVex8kSxQpKtR+RBCu4X74vY3LtzwQzVM1IG9viJDdYcHjgnuyZvg75skWD60OLDgV
0PwyWQo8XHE9cIXvItbD4XJq2K2xMyusqVRSAkk09dBBaFRmDaDF67EbbCILoD3QYTyj8PIMsc7q
3h0L7wCwYDUnu9GCfDGvwvIm8e3x1uM91i/TgBBcAcgY5XzvAF/84OaQ09VMPQb5WM16MPId6DBo
Izuw6XC1UbPVbT3nqbXKRxSEa1UfaxHkjx6qYO9q158zqwpR17KohEofed/kj4i8oryxaO/IMcjT
E6qk3BtqVXH13qtyuEwCvTrQqqYhrsNpznza0OJGpLfUTEc+LlAL5Kyp2bgF0oMIcK+oOUR+jd1Y
5S7s6UXBFRptkd2w59SLTLyxK3PQW1CvK7ro2DRYoVIv663qBiGDM3Vi6RrNCj6wTWYY9gi25aQC
IKPaNVgcIJSUJf4Rvy3/SGeGLp7Al603lpnzcWaVfocA/AAmeDPDxjCDMvN0RocAqgA7P8Lh2vyd
33UYjSAXGnZt/u+nur7kL1P98g6ur/GLH3XIWrfbzrz3Q4gsG1AJyWd0ej2A+IMvcrvoZxBKSPfX
DhmBkr7Msz+GUPva7U4zXpt09usLpA0ykqYEy+HfTxOWf74xehV6Jxfj9VXJKKrSyWfCMc9jG2Hv
Nr2J6xBqXlzolIYURfwVypvl1rCj/LaBNCRHKuigJsZOOhQDRxWI4RfzwbI/bJrO4mRlQNToOExX
AGqj23pVtQmwEn+OpRF5jGq5XlrHq31kwG6PKe5E9KrXjgH0Olro5KTcECvzNuzEMikib355xT8n
RpQKwG1weGt67bRV2CWXZry4TEWDw/Y5lTq8uUyVtmaxDCOjvLh4hneyQUK0BsNEuxMta3eXM5l2
H2e/sZFL7zoyxYWNcXRQf55dbWKa5jordVxtJVhC57GDKx70bt5d0UlwU4VgUqemzxPvrrUgoa0T
6yacPErIq23Chndz6iwd17vLEW/JSs2Ol0G6hVIgQDyIfKFEVLW1unFt+wSalPK9GPnJEKx4d1p5
CiVOFCyuH9cHGaXgZvKYv5VV/0gF6VSGHky16IgEXOxXE3mQPSvHG6DMZ2zAhiDl8S0I9JxzHMXy
hBvSklp0MEawOad2894NQYJMX4OKvMIr67krfLAYyCzYV6kz7edL8dz8eZbE5oeNzrrUEc9hOKQz
lmfy+dIbrJnp3Sdtm5w558kZvNfiUDfjnkwQh0jODQrxb3zcy6Ca1wdzcuu6cwgyplvyokNT1ZvE
zvWRWn0UJ+dK5V9zqcCkMc1Mpr4GZ4UwrGB7tXW5Xc3dmCVrcqGOtM0AusgB4iEbzRmWkBMNGidZ
XF81kK29TnowUF/nC+zU2kqzR72W6eINx/no7h3RnGkYfSTURZRQKi0+zW6WoOGNL2/h+hES7Cg1
2L9OV5Pyq9vek+Hh+s5a6UczEzSJwKTiCyPfWlT+zDCE/PSpSstHGakFuipyoYM3ggOkNmvz8qlo
Utl5EN3LsnZ+fVnWKHdjlKhbv37SruqMHXP10/WLQ4AUvP9tur2+u15x7yYPnmmuy9/Q64sp6jrc
XJpj4ezAsKEnMI3eSgsiCUae9a9x3TxYaZY8xJBs3EnGUKE72aFnZxt5cxqxDkfxp1uvGlAZbd2s
cB5bEN2RExOWOW8Eq46RzY2FwfNs1kKA777rzS+6GdRRTy1ReOMKtSJgTi49874SfXXrgvSqcRPz
nkydCWqvIAuiPdn6Lig2WZSz+WUAt4L73lz5bWuCiRMlelhXd/GWJgcnbrJDVMScUZMGePixGMLs
z2TqRoQS076r1jQ50CbZIbbVd+qkt2tE5h4p3ODm8uqNrVFtFoklTebKRJ+YU5zInw5eHL/miTQP
1OqxPFz70upAJ4IPNBp9cEalyoI6yZRDInPmVH6/o2YyFvZGRgjWkQu9BQ1kHBvvyWBIaLx45cg2
9AZA68F2QdtjK4k9lY6+ssjuzqMj29ti1O++9rwnSLsPSygCDpugRzNsjQVIt1CjGXveoagyKPAB
Qf0EnkIHlLhZsy+6CKVr1vli7qDA15Yl+EIQo5l/7LhBoba51Olda/MTpD72nSpmnwr17LiGmLhp
3xl420Xgf6X8dcDUW1u3+UOBJNumrSHxgyit9zA5UGoba8A3p34xEOR8izkKIBPt/Ejs9KZJB+u5
jZsBeqCWOgs76tZuafU7vxQJ4hQJA2ug0z8kA5RxFQQ6v03DoVHq/IgwXGYIBuMn6q98O8VPI2WA
JEw48sg1wGxhJgCfpWH/BRoV4HKG/eqmJ/R56kmkERFQu7gJYO/JDeiIj9mGye06WxR/84noAJLH
A2i+Ae8wZtnwnskQ1aWe9RWywyWKEs1sU/dN8qXsnIMszPANeJ50XqA8+tRKix1zc0BqzR6itz9H
6hRiFDQyFwHKtm2bLYw4RoIoUOkXOlOBSC5n+je23/kFzGS4bxbppzybIexhD2awzaes3iXHxod7
g49iS+m1S69ElmzJjRIwkz9zdORMs6RlvSF7H6czNSKxeyq6olgL0A98tbLiwmclUtdcJrZbbVGF
BHHeNL/wWWEtDXvcgEDb8owvk7+LOBlQaihT4EMOHmWr0NZyqp2fh8IDD3YZJv+hredxO/Oj1t97
CWRHUCqT5Kds5Ei4mHpBHcgT5qcIGoL2Ih77BWqo/P3VzR94uBqCVM57B2hOjUKNfZt13UOoLbUE
S1m/ujRHELE5osJbsmT30GpzBIFreqBOOmgJwjCAus7Uotn6xPyYzTH1x2yBbQSrrlUNIl6ulcyI
MwvyQwftmtWJWjVL603sZdWcmnRAkBfEnEF9ckoPBZuTRw0CsbkzSYmQ7TdzXDymAT/P8btXsUto
vxYduCfDwSnujcTcEzeDD3XSTQKs1bKfLgpo9EVTLFrflBDtvnf0uGcQf13i5ij3YR2E88YdnUOd
5PYXBrr0C21dq/IdWCiLRYCquSdy89PSOZgsWLtW3gFUL97oiqlrCFeUiFmcG8aafRN07oIFSfTW
Zse8tL2XLgHt6tiM0Y5lqbqfBlJ/leTQ0LFQLmRHidgmKeYRtSXeAwR8wrDRb8iW6nnneOFt4pom
xFxHsIza+QgR5eTDl0ORpYUco1qYSJ52YOgF94fDFj2d2diqatW6CBfg7NI7ndnhK296qLi7gAlN
B5BitsG6RkHvmjcOkrIt7kQNlhHg95fj2sN95lxKpNYnvrTLHyNshkUtEHSlv2UadvEZynKTBtct
9xh/ScG1CzFF/WKNPZu3SayhpRfoTSM6Y8OQ6bzRgITPkZcbn8u+PxCHtqfA3hnl+oWVKeQggb8w
dJw9KEDvAd3GWVAVkA3FLfnBiNsP27WXzhRj9VKrCsxADm6UgGhkO3rLvkjTgyir18s7nj6KKED2
RR5Z2G6gWBA/ellxyHPDe4hB+LTDHWW6CvXwMtlThqeFFYbOTkhQpfxsH5HImOVmXW5w++uPWPD3
x5ELDX1oJ18nVhHNStbHw4x6ZBiNs6bk4TrXA3TNDOgguN4U1JqaV5tM0mGD2rbq3E2HGsT6yF7A
Rk3quNryWtar0re6OVW5Ub0b9sBn6Qh/S/VtV7sh43HNUDs8S4mm9aps5dnVGbm1eqla3D0Cw7Ru
VMKNZTSdBWL4OCPb73pRWAr6HNRKrmP8enYuUgerepTFY1WpdxtRxveorFcIxOkXM/OTBeqnhlPr
uojsmXm9UqkUc0uNxsx3M/PgEiMCBYqpzRGRwzon2JGJDnKKItMZ0hTQci1GCNGieHUVyxZo5Qlw
R0VcZAMBAPRvbHFEICc/edPtV7XWszU2bBM7HLfkwuiTrcMMPCXKBBroXR04ENMx43cfV4VrCf5a
eGG8MDnPTl7C3H045vWyb1ULrDfw4lDzfHfq7MeQd82DG0bN2vfzbBtkHEpp02TkMdpQXI9q/orQ
frzw5agWkrnDBhSCVKNOB0+pculLbi2pqQHeuxMfDo7N1yLLUC4+NPej8gHtT6Jsi5wGAIZQeDhD
GeTDVsqj4cdbFYrl7zQrfBuP2qlznFLxUoVsgZJFbdwjuoZvQUdBsSDsf4LU1Qa5XguPMKg8gUix
OocIxlxs1KQOVLc3G3tuSBAgdE5nPQIG3u0cq5i4qV2EDytIQ1ybAgSK+F7tY2wHqJB2hTdPJoZx
SLV+EXUV3EvepIduSPw5MXqLP+xtbqeH3J7kmRCBX4LLN4UoYTHDZWu+gW+jRc2/ld7KVgzgesEf
IuVRd8/cCoRD0612CD98uxCMxrbVhnehCfLq1kciC3vD8cVhUObp2+Er5GI+7FSIAY7Mi538RxX7
y8AYgTFommTj6ChcIcmBvJ474r6IXDnYbQAKSdJ0YyZZ80QeYRM56xjifDMstrL5hXq+MVi//m2b
iOeRLwNKhrvexhKghgtFDfUz+krb6nOTehHx11v6/stI/6X3l7FX526aqnSNdj0G404PSLpCCr3c
94gArFRl2vcKJWGQOVbje+7fFL32v9tj+cPmrvvYpiZ2lkHvH1AFXl3GtFlhLNUApBJdb2xwqnVs
hDliT9MaqJ0WPHo6pN5ozxl7vWKmr7jqAmQS26yEuI8D5LUWWQ2B4qH9QGJf/aDJgLV5lz06rGb4
neoK3DSZvUo5ioujpCyOAMGrJcqeyi+VNL8RtNEQ33DbSt6vY1g0hgvD58+twB+TUGuoMC5X16ZX
9+UK8sjhKpVBcOADoFe8/0rV73neQZou9IeT67j6YLXYyESlb77WycXB7u9Zb86QLShRIYJLIscK
E2FhpziQDE02NfnUpF67A7aTerFXtB6p93djExEic5EpEKga6oRlAtaVEKC1yt7dly3DUnOy60qA
MGBonsvWze0fbSLdO+jRLsBwG2TnMJgADG10AFM3d74pYIgXoNVwbowCqn+DIZPHIM2rJZSkxiMg
X+lOFIlYj0Vu39pxwecdF+FzZ6m7LM2dHwD2o77Ra9/D8o/hMmxRvtElFoj88awAP4KHUIyXHXjT
+age6L/Q5U92y1FiLYvqoj7kDVZ2C2z3XikII10FibIibNa8DUGGO0KQ6NphFg4EP4xbMNiAiapA
1T6CK7OSR3pPzWbIP5oEPcTT4XPv8HOTemMGeNh/HJuPqNEpVbYAte2B11JtvWmBhWpEKLK5ZRYe
qU2HycXPR7WNExkdTCw+ic8gbvV3n+fhrdC9c8fG5ERkCLbS9hplo/GKvIZs/A6UXnCLte3Fi8zW
YMOrT+E1rVz/nAv8FRcvVRdi1bq1vUSEEgXCfcW+Rja44XBd+2cV1uDjxs3/CIwMclB+FyLoou3j
iFJxiCPW9l2T1808N1X/FHv2a+fJ5LtVNhg+5aF4WmKrxJJ34UFotQ84gyBbgGs6qMGNogekSToz
Ovqm8ZoavnNZUHaJmR3yOHylZRptEFygXGeu3SU7Wqx5Dn6DAMMXS2LzIl6vtvfTo1HhUTExf5G9
6VtAOya7o9351ZXskOlM8WDwyhkIe8c1QDPZVwl5cWW64VvmAwYtwcV2itNQn1wAqFFq0IRvMaQB
OAP3hiUjf/3zyMSMxluV2V8VVjZHUDCpI1a96ogdSLzhvfHFtaNob8fRKrCy8j5N4+5WJBIFLRrK
oD1iLvPKZ2xDvUbHm0MQuC+XXjaI9xrgjz0WR9i1CMeA5CUiZORLBxDXrbhWxg21otITi3//6//+
z//71v9X8D2/RRlpkKt/qTa7zSPV1P/9b8H+/a/iYt6+//e/Hc+1Xc4dcFhwD+wjQrjo//Z6hyQ4
vM3/EzbgG4MakXXv1Hl931gLCBBk77HyA2DTghKhW8/Z2N7EqgAk/V2TDIDhtq18R+oc6XP1rTMW
l31soMNkD8TKOqEVlua826DUjKcnMYbZ2iVeOcilOrNwKKP1RWUwiZqf2sARn0IUwlyXGXHC4wWy
MRkEQsBMRIcg8T/byLnM0gXDb3wHeWJUz04HrrL+aE+HPm6qVY6bHhiZ/uhNq/YJZPrZhncMK3ae
iQr1SG53caGx5EwTQE2Bzf7+q3esv371QjgCvyzOkYMWzs9fPejxckPXUtw3Oho2SAIHqJoyx2Xm
GOVzlSBpMi0n9AgcdOk61S15CGCeANVmKBP7vVelfGOXhe6neTSbaDbsvoVYsbHjvA6f06iyFrGd
6KOEJOa+LMCTMSA39WUE6TO+XvE+uYJ/GjXekyvzoTQSpMOBLjOzGm7aMLZ3jmPhngtIg/yH36Vn
//rlOAxRX3w7DkpDBBf85y9Hu0nponRe3V8W6aLgwOXnzhdkKPIzFGW7M6D6j3Q7jGplrOiWR83J
C+Va6jwU0Cq2Qu8VMeB2KXimwJqGG1Ooaog1cN48WW11lNMaEQ/FOxWz/Cs3CkgGFRquQ+7sa3kb
Gnl1i0L7FRL2/D6f2PRLcNuC7iDx92QDZViybgrwP1IvDaiifsUnXn5EzaBaW0UOcHt2NkdwKt6O
UoG131eAPPY+ODNsnVTz2geKMGzuoV3P73/xdczbWlhbF8odvyztSWHOarm3mzpJfm7sAqCTNIIe
WP6yg+lE3yvtZQ/NdECksKh4DAIwNLJIdLMO0MNd5hXqwWrNamWYY76kXhqtdXoZnYO89+YSb3QK
iy0tp0k+kct3jZzuymazoo7SYuE//CIc76dfBGfMNfGfQzFbAoYs7ely+nSnwp3FGkAlE9xzPKIg
H8f6kzZBr0w4w6j8Ynq19UqLMMfo+kPA/f5khB6WaEYFKcg4OZKq7EUllsRjL/KwdFp5RVHMmknt
LUIRILR3yhjiMkm5p0HUQc3/aLtMFrDEX9e1iyqbwXbTjdSjuWeOa+7pzOkTu5ypaEC1FRJFbOO4
8fba/Refi8Gp2vU/3Ht+vu1PXyYIoITDhOtZIKLzxM9fZhJWzEwz5t/Jvh6Qis28mQn8wq0VGR6K
vjNz2aWees4ZX9JalzyqKgRKTzsaDLcgnkUasXCBPe6KTY08w3Sfraa766cDQEbHroWWGxzIDI0P
BJ3MEOG0YFTzKjFB72qx7Gx6STSjYAt1sMz46EB2JkKUALTuhtOqeVwU4LLxvfQsUOfy99+KJ//y
E7Mdybg0LVDuMsf+5VvBisoJVJOKOwa53KM9CWaA2iRBCdukckucqIGI40VfnCMxpotP1Ms5BA2I
Lpls4M8DMNYFlTxRK/tyQB1cL5pFXcUGuLizek6lgDkHPQekkIM9nyoG42At20J+vXrVAtVpkkG6
UU+hocKPQYoRGcGGmu1k0y4QSuFg/8VGfsUUaro4T35kG2oXS23HeK4meu+ZDEbnHrdh6IpYQQym
LlFuqScqobHlV5Dhot5P3p5T1xDIdbxD2FrTT2B4wc+pWMVWPW4UR6HKZGd5L3CPQFARrCnY8YOw
30UxPndnXe3199YEICkAREbqFjulqTX16QEKSmmDsBwkwsJAgd5Zm/4W4t7FqW0i0MyPjb93M/mU
qra5I1OOR9ciRQ5jRU3qMFNAqJj5+ve/EYv/5dLxoLfhmRAX8LiDXfjU/+k+NHgMj7vBLu/C0Jyi
zuprXFfRm9IoOvR7wW6R+YlQnocCYPDrhW8FGDGQ3/efC6SVVtBNBUuGFNHDzyO9qmPYwAwHLzMi
YFzBxSJ0XCEmBbpaarrRuAyLdrzvQglWkUCtokkRr8iN/AiaWJSaTk3sMJqNKyeWm6mZVSAfLV3e
b6gJoNHHlNSEFPIyQqnZ0rXxKydEUORb9TIaRfMJeg20OFZGVXUBDiFQNW5TB1C3C/SaZyCSgBKY
eYFeQ20uv/Ft/gl6XQR9vWx11l5egl5nADAHdd9WIp8tS7ZnYXnBTdIB/9oDxPNstxaUwhnLDqhQ
kA9mUG79sDCfwSrSrHBP9dfkFsfgPy+Q69KNi3qnDjsIsguneb1OawcjIsDTcJq2aPMAofjiULfO
iLpRSDcOZRc+gHPdQX0OonWVrLdDjYwAYAVyDvaL6B3LJzXLxtJ/TLrRWvhGn94o1IZu2ryztjQT
b5ABvM6kWRbceUUPcDJ0sjq/n1sQjUNwGthkdzqQnVfNsKy53c5NMX7YqIP8eoyyGbMvc7jRGiJW
9Y0bIIKinDZ7AQH8jpQhm7jZ8370nlHEKOaxHELgJyCfKpvK3PQRAvamZdt4B2724kb1rvbVI8AM
yQ3D7fA8YGMEzQsIXPO8e0CeK4CcXZA/5NlYQyag6NbUFGXabusOhePUhAizfVvXbBW3dn5GhN1c
5CyVd1aZpzeslGtz6OUdmfrIbxa+5Y8re7JZTllDuePi7utUnaxCbSlYC9EgsBumYksBo5AyZJOt
6SVqozsGQDgWSy6o254NZZ6jiiOol9db26/KH52VvNrx6ALzWvtzbNOd29K067WT1gbqgUbQNQDF
uSqiNr/73Txpsu2zolwjYNEtyw6SeCoq7ooJjYIySKgkT0AUZeQQbaxThUsKNjpwCAeQrxhxl3Kj
Ejn5fnhy83wxDvnwGCcAaLilMJFrwY4dq1sHAI0cD9KJ3JCnxQLAon6nq6ZCBk53OjnWcV7Oa5N5
Z/CThmvbLSIozuTDIbEQnUdJorwXFhIFIg/dN2CqlmkWOD+C1tt3DTIyNBzlAN7ZCcJojYKmcfX3
d0L716clVg0OsxkeDMI0TdxTfr4RIgxVNlZvdBCMNxFi1T7SSwQZAN3UrRe25gZUYYiIkK2DdlTY
dA9jI0oI3oAlX8jCPMedwnpAl9m3HL9KFJc5X68eqOEPkKj2o42cKFaIZ6UFySr2P523JFKVdhKw
pTNIOEIYdx7UdXZZR9ioPp63zpCc2rCxbqmDIQNy+/dfg/nrunT6GjjDumH6JwTtsD89D2Tfo87b
Ze3po6ZdehOSFJc8g/IxSLwQBrCtEXyZ14s+DeyF09vlrzcDGlGkKPKnqz8swGeHTFk8//u37Ji/
rHOk6Zqui7+ci5uH85edJ5CmJoQGo/h0WdCPvqzAhB5EL4gJp1NQHmw7ybr0fLb+w0zP+MpEKdVf
zQF4Gy9mZrfRC6Q2rt513MgFj0oFjqYlhTkz6UWPFgeXS54uh7AGcTBSHguVmOGdEZQfZxBCcBa6
BcxDBaazGKazq5+CRN4/bMdp/3CNhHA807ENdrCxsIXnMLR//jnrYeyjauTJZvAB9eJzG6Is3Qip
bYmFJgJI8k6PGoK6E+BEt8ktit6qL1cP33BG5IesfqYDH6qNFqAMUd9DyikEwXSKZw5QoHl4z1lW
7vTUS006BEgED6IPDqHDoFX153ileQKcsGm+Mb3/+9+ANUUXfv64uHhdCZYQx5ISmKyfPy6gFtmA
TFawuWC47GJ+icggtu8drUAhcQkOlWo6JGNQgwcc9m5QwLSBoHqWCLA4Bm0HYj4mEbYOLHs9gMs5
xH4B0N1P7Ws/YcLc6h9+zfgj2VM04NOH4czCJ/E820KEx3HdX6NYDKq+uYzCep22ibNrIRc+R6UQ
Ktg0D56izAMFHgrPXVkBKen00YzsqACSK3AxIgEdqfDJY3kKsSMuTiZyDo8Z8qLkpnKu9kGIsAs1
cw5a6jrWDKSOEVbLfVPskDF7Q7FV/CMrTlg04omkAhsZKf//U3YeS24jWxp+IkTAmy0JEvQsXypt
EJJagvceTz8fktVNjW7HjZkNAmmBIovIxDm/sT8WqeE1kcHuSffTdpvJVXVq0946kEQevLbW5we4
2YHLo1x9X+bpWz/6Nc+f86gSSo8mycSyvChByAKCgmR/AWh/toOkOKj8upUlPNShQBV051l6rdHd
uIheoloUp66ad7Cfv4l6USUaxWHqK99V2Pavb1cQlc0yZaOM/arL88ATdb9dzLZar5vi5vhbXdbn
2amVK9cYKvwmxRBxKQPyl6emdfZ7negjGXWxeKD1BCz+866xouad0JYdj51WtQ9kVBBTmGO4OCrw
M+00d2H7qcYpLlXC9YniI5PXSf1RlAu7CNZtoETsbqdN6jcmrmpzMq0RUGZFMdvs2epC6zzr/tXU
Q0pLVZf6yqppZQOvECMjfxPoR0nPft17DIb8CxFsi0e7nrBfZCSJOGvfWtgsizmcZSKE0xEt6Iyz
6KGnVbIjNk4AemkUdVqibwhdhQ+3K2XOtM2maXZvc0TseOM5vlq1FzUJSnHLOLWx843iKNbmNkPh
V48a/pb3SS1ljlyInqUnZtXn0r9EaXCwDdko1tABcaQo/WmXyrfrtIGvn7BueRfdxTwjaf1Vi5Dm
QRT90NYX1g64zuUWxKEK0NNITfUkRgV2IO3qku9E3JWo01ToCOS6L6J/pEeIc/hK6IrPZhr9r1rR
RCcbbTieMf1WDXX9CaFH/UmbkcLCT8LZtKYR5utRSlY4tmSPogsYAw0KG26kkaoWGzXWW8/pURNu
0m/pkKbbcdajvS6p5Vs6+2xArPQbCMjGNdtCPeI6Oj5Jff9dqfzkG7gothJ5q1zswEmu7E7NlWjI
zfFXX1nSY+QXyWlu2tQVFyAyfrQXOGPRTxek+pCxH/kqxEVS/6UoHQ311TH10nJwvEaXyi9Yb68n
ufa3atpALXVI40jtcYgrcg8dwcA1T5d4rySWDMeaj4zIo7wqx0iu1j4PMV8J8kfRqphR75q8+Xui
GEoOeCaMV29T1fwPV8RoLrbTyc8YYkRbXyWQJ4pVXstXKI27W992hJ+NVUCx9Rvth5jNKi3Jw2TX
WPMWrjyr0qg/ZdpRtN1qcpgQGYi3263aUpsfeGfBamW5cy3l/QoREWhDDYsm8djPe15iojHJOk/c
R1fI+knT8897Hkz7Cpw4v93z8u+wRdug2IirpgYI9tmyyKQvF1gO4r6JNw+3+/pv9ywGjY30H/cc
JDWC/eTdrm0+bgcpMbyudvYluTk4aF0JsEPq2VqI0yntamCr5ETKyDJ2jmixpQK2Yp5i63br2ULq
iA07wLVtwYUscwwgqrd+ZL8nWoiRtKiTkRcNT+L0Vlv2qrwCaufnUuKGEQuAljzHTQWfo0bljS1I
+gzvMn2uMhwpB+dRdAA0oG1kqFQbUSzlRH1isOgohuAAZrtDOORbUdfYJIu7aI0V6rQv+nT9OYx5
m7AFl9NV6G6rffosB0Z7nRTTu/fIqqnjz+yKnZirm1vnzCeS9+uqLI+inxhaByN2bPLY7EVdPsrD
adLjj7mau72tValLZDf29HY0DnKSZ+dgrNmpj66fl3s7KbC3kvNslYbl9DOct2luNb+mdP7BG7T6
ZhckF+Laz8GEI3w3NzovlmobPI4+OjJ5r2ZfVcUmV8wgALO86bTqt9jQEOJv5+xJXHmcCuMQx6O5
RxrQK20TeSF1to5tHP7UBrUiTSohbmnaxjli1djqZaDApsMye0oqZy37YB6kZlPpCHOkoCy+2YF8
QUJ7SX8StbFHPuQYoEAYqcVfUhf8qHB2/WKOcrLWh8l/btCndLFhkKF9zJ/XhsVfHv64btQF9iN8
CGhzYTi8gRKG4KyAKPhf18OiGz5f0ZRbZypRMEf9fFujAeL6KRY6ea+w4Z565RvEvJXfq82H00C1
D1GN28nEMt4c3TxU2TJr7Shre8boSBt75ZpHCbkcMZJYpB9W07PvKOXBwkx6IwZkuTersf0VakmK
Qc7Q7IHp2y+zYz6I9tmMiekq1XAJS8LzsBvxO1+ulDkBQl+69cLPrt2PcphsK7X2v/r19jZQs/uN
2s3FQZGJcGHy9+V2I6BmV1LOB5fwQnBWyd+si2VCgEuHIuryt9kOp50KFXybtV33kZTTSnSQNPh5
ePdlR8SXqifHxnxKXKoxIG837BoeAjAQJxMFTFc0SEazdXhqvne2pns2UqVemIzSe6HzzS/XROKu
cufQTknhgvjBI7m6fVwFxuor8C7BkynhUOMvJsJiRB2D+CGQ9NHOZuCNc1nvcCGZ3uYCn5Xlg04y
dBUQwMzO5iw5QPBidTWzJL2SrHqtJhw8IvAEuyJIsA27Jb7JfhtoJxDPMkldLkIwokEJrGdpxJxz
WU1rKTaeyuVgp+ztKi2WNmL5jJyeBvtHaI7NbUEts2j2CnR/1mKQ6NWD3p3YTp5FyRw7B9eNgWW4
KFSPba5ygEG1skDFvKa6JD0mQXlU/D54H62CDwey5y0WWdcKMCc5Gzei1cyC1JVI3e1F8BEk6a+0
tOWLKC0zqqAoXvNlRuTpEFYnfmlUXPdvsnga4jcJKeQE9tQ+dUbP7rSvRnU3WN1VXRrgukEi+61Z
GssdD31zP5cxHnbgsuyTb6h/n06hicvOPP4VKF8HPUDsu+szgmCOlqxDK2zXNmukV2mynqyxY/TU
3tYuDXyTp7mWw7OWydfPzrlEwm/sMvdWVokXwtCsWpxulsmaHB9SOX5MIyd9IjVOwD90fnZmSpva
2dlGbRv+zcSFGr340ZWtsgGJLm/AO2socZnxexpI5iaTnAJjG4rVgCS7HyblSRRHTd2BQWMXVfjG
cz6Xm2LKk/cgrMlkLKZebKSTd9wSbK+W/c/WOB0TF8WmaS9ae9n6phdhfRVDpWAzazKMhbQqHwi+
vIrrZLleHcRNZcv8UMb//aZEa0b0UdyUhMInm4Wk8vxplk8C5XnDey7FnAT4yudN5iYWILrcZAR+
Q4YGkk+AfelkCTGB+0S3TmLOaOlkZNnsVm2w4ZV+DSwpfgYHMr9qoN2TFnawKMlDwRYNNXZRshVt
r81yciul5XTSgmJ4EG1+61zR67KvoqQG8nOFtOStBKryvRst5SLa8iD7roRGdFMNl3GYJzeiD+fb
JeQ6XfHb8E9CGxyB1XqVOxOAkOXm/K5As0BJ7aNozVnnV0qmk6cRrfi/85tKQdp2gfxqWk66zuRz
a9bJntRY8TKbVuwlkqy4ohikcnu2a/+LJZsR/8X4lAYTamOiUW65VKE1ziFvpOJlTPpim8eE6EXr
4GvZqZl4ot3Gtuik2OmL6JrlSJUTqGfjvlw07IZ+g+NDSvadiRwUGA6g/9N6aC6phrVAmmSKS369
uRgVPr+AcjiNQzAWE44N21tlFTo0VY3yEGe9vif0MGEJt8whAwTJtOxLPYT7cQajjjhi/qw4Q3ap
ovAiS4pUABadeWFTNOyEllYjatqjP4E487OqeBZ1GF19NTIVINZSFTkDpvHLi9AkJpgUWAtq0fD0
ZfyoAJ3yQ8wdRVGMUMttmPTyk6hRQvZ6k5EmW9EWTsnwQBjk1l30GEYMr7uSSJIo2oQ9Ee7vn2Zr
/IpUTnsS1a0ErJF/0P4gikFT6TCNoAuIojgMtfqitWl6FldyZugVEasXlCVuVBxkw8V7w+UfJX0Y
9FHeaHLXb3jSVNu8LSxXDOwLRXoaft7+2qZyZneCbA4sj1nmWFOvSRp7ajjlz6K7kZOYVeVZ/bx9
O9B5BzLenQS/qTV8Ufj4wRpnJ5S9LU17SKwFmS3Zh3uVOEtGawuSbzyL0q0Kww3ShuPoQaj9HI7O
vwZ0fOrXKB3sw3K0NqkOz2ECBfvQx3Z2O/iNvRgu+AenK5CZyRrk7sYx/+ynOd2w7SyM/ZywjNwh
CZQz+ez2DBIwc5MxDX/4exFmvrfLev9f28V4luaMl7+02JLlstyKFNGxa+HmC3f0e1GI6NyLUIeQ
n1k6Q1OkM9vv13urGNsAy3RrRx73Nhmsa6Mpv0RK2LRDJNrq2vRESphd23nCiOCpZRcqevmx9ToN
6BUH2eBsbx5KqvLad1H76OhO9Zhq6ZtAwpRxYG+tsnS2HUsnKdnVZEKrhGRceHedrVSqs1PIa0uS
RGEJCujvLkJjKxnDykUKZ9xMQ5FMK8vJH9A9jPcCIHWrEzApc2wb92buhuc3AJFyRAHdlG0+NISU
w1kHsptDnEH3T3sVrViMYXCMr0OaDMF2DIjTldKAmqaiFvI5TJyNQnbsQVsOE+oXD0FWfp/UOjmI
kqi3O/VzqKgTB9mURnfipe1qaGgdR4hTHyer6V+MpGs2bRU222Ep6pJi7c04iNaitdBj51rV+kE0
iqqy711Hk5VHUcIvB3neKSuOeLD/PpusbKOgNh9xym6fpOTcqfnwqCz250NGCt3xW3kl2kSdGUjY
WEUDAaGlv6hzknNbd+qpj7PLfaA5jfJKFP8YqOUGaXEGwQcbCFPMn1cSA+Is93eFatvpJWefgOiC
QggrsHaSlKvH3B/M/zhjh79VLB/0V0v0iEgaUYqFhQA8YKh64yRK3SgZR4wxvomSOAD5n9YxTuee
lg0Idfd28NQTT10Gi2n8qJWWX3fk9k2C6vYyYxsaxmkYpPDJDAFJpTkekPObKv6kGFlrVw9NGwlU
Pj5xiOv6mGqadBalaYBHOw7KmyjV1tCf6sKevZTM2SkKQhwll0Pyz5kROZ3XJtWH6JEq1WcPUZzS
dG3oZYwtod4iQQsJaMayduWgln0ZqtS5yktDtjQUOmBWBGGh6ReDc4Vs/DkCtuuvuVSh6xjpvl8g
Cpoy64866pez2jxlC0zB4tG+a0rCKKKDqBsWMSAJLOxtUFNI+qPlbHPrbBrj2kzUCLB0rl/EYXBG
bNjw0N32GCrxQk9DaC9A52lp0eEvjhohNdFPtAIufOlxZdsJZa3cMbFEMe2jENZyFDT2V6JBlJdW
yQ9+gPmEfx/iJZQ7g/p8PwukKXTLpU4KaNUT5/fWe7+xME6Y3XwPh6H6IDhLOoSv/0LeVX2qyEaK
+hoPesJmTbmTx6j6CHlNysbSfOs7NjxIcPLKvdTfh+e41BxroNkPrYpizYyP0zsvEgigL2f1UifO
RJ1oFf2Gvg7/bLWd4XNsUfv12hlC1ZNmDZJcGyKShBL/AQDKRlTd68VZYbbBubP1xnOMZH7RU/8s
YdLx13ICZHIQJ5jC32qsGiffmxW5zzfRxV14kGrlIfV5h4jENydOG2fGrMeeBgIkfKfmchAN2qyG
B+fvETZ/6eVGBbIwbgHjoc2uWoytN9iV8sJXKXlDGuSuKKYNSGODsM1KFJsx4TWNnUJQR2q31iR1
OwxxDHaIoQ4Ix1XFL+8otZryIiau44rA6lIMTSZ2cmLtPhFedIIn+wGBsU0ZquPFWchByYhFqGwE
bg/riVS23+raO4phSBomWblWnFR/l8ycaK2UV/DcKu29LpuPydDSh4D458u/DJKUSXbzQjXPObba
khQn7JXcIAB1yS/GjcTJMLusWObO1Exjm0lq7k1gvImPs/iKotbovFkti68otviprucsrB6nKdUP
aupIa2Sgpi8yoknrvjOyEyGX/h1MWq7jmSB6haUuQTdzxi+OjWgvgk/ZSesl0UsM/rdemgQXJFfM
kGhI0r/r0lnMULbd52VF8Y/L0qtJh2JbSYPikj/MLvdDrKEHV8rne02msI6vwGSt69ooT6IBd5H8
Avm9O8kI+37JM37LrDOvuISZu2yqjG1C5vNLXzduumCWYgsTg6Bs7VOMEux17LE8v4GZGOnXcfKa
Vu3nSMXPbiNFh/SfkZWaabeRAu2ExeTjVLS7CK+Kb03ujQhW/apxolxVZW++Gqh0bIp+iM51JSXH
WhrVrWOYxTORFnJbVq//6OZuJUYlxfTRhXP03hKMd0GVhZdQJ7WqGMTvIMEmT3Hjh+sgS6vv0WCj
8kDmLPFZUaWy+TJHToVmSxNekYvs93ZdfLDpz9xq1IlFYbyE3tNkf2XDCaa2i34tRicJrLePPFOs
tV8Y0YPS+urOthNzV2gKSSLw99j0DuOHbhbY2LC2KpL/0bEgdIrhXPxKKV56KATrEo+QneIUxYtM
qgq6pzOvSz0sX4ZpkK8tbon87ooX0cMY7V0wT+mDqDJrp1nHth3uRf856A2vypTUFa0E8dsL8miP
4lKiyg5HF6ud7lGU2lBz4BvhYyLmjqJa2pp4KiMNy82YgVYAgi2/ir5jkdWXLDJgfEeShplOlL0Q
urr0aV581SIw0jqSPofatsHWzpA6GqX4OvkTap6dzj8FXh5fSvm76C4pYJNGm429KKLLYBXt8FFo
XbXDWa/Zimp8TN1WjzO4FJm6L9Sw2ohJe8k4FPwYX8y8hZKn6XswZMlTUuj49uiAuxurx5+q6H2W
woq1mmjyU9mCMgqnHpJXPiRrM6i7HSpeEgnSpfx/HHybarnav06gBLiAxm2B+sqi2NDC7EfP4jVW
ECPrlNJYifpcGWe3DAbt1q3Ox9+6tXb6ezeTzdJeZp98niJhCU4S8a8oaZ1VYyn4JbSz/i7jvJuj
B/0my054Nc0qXM3LQ5T9Qe85cDM2omhWBnl4AgUnUfS11z4w27dQq/XLmAUJaUwm600DMnGHxGHc
r0xy/j9gs7uymhOcANh0jBXH+apruMlhnSg/IdbSb8eklY6+U3VHyN32VotK6TGeEHwL4Xh/Nfru
oorxc4IM1BDVf5U5FhWj1Q4otOI9XPpOfrHKqdsjYz3tYr9pr9kkoSqMFckbCaKfWdyHvwJ5Z6ga
91Ep6qud2iNuNPz2pIVkFseV4sEM6A5tOOPW2ufGJkL780VeHhS8vY/fJbNBy5qYGH6R/S7RZH83
SXXgto2qveZRa+/KiiCEKE5AynaJlMS3Iian2k51muRWHAJ+pRnWZ65cxPprKo9ky7U8Z32l2Brx
SNEsbp0t0tW7CiPFW6tZB+3OIiJ0GxsWFvu8NMRqcBlbmmRPmknB/nG5K+g9GbZxUn9rzQyIpJ0t
o0K5tDpOGe0CRZpuranjS17QK/KtdU5j3yPFDhljmbm2SIRgCa7dWg0Fp2dDRXBcTBVGsubJLTqq
osjapnhz1yBbsIzNx2H2VMPHNGW5rtKro4d9G1Stqdk3dtnu/Cl/xXtoHFewLJuzOPD1fp7F2tVq
5vH0Zw/RLYTyuiKRl3qi2JSYDOehgWnSYh+Z6ap9duYWnFHpX1l8NQtxFDPaVgHip6JS9BOHoIi/
WxHIUlESjaaE/mSXDdt4GX/vGqfEotKYXNi9Tpy1qvyi5lia3uducGY92qFxaCKfFU9082M4txVa
Oa6YWMl4+Kwi2OMZLOvj/WJ+gf1IJRUPCS/kv10fCkeDyFEeb0Tf+8UsNdkbdlOe7vVdIGUHtKvf
xJXvc0e5aq8JjCm3Oaxn31Kgii52K+IgRTithA4u2dPCKvu7Ok1Do12JsopVxj+nBqk09FuQHNCk
zJUBWJxup6JrW6bSKmzx4xMt/2W6No081Q9ILSyXnJZ5zKDjrUiU9UmykRhx1I0S2+zN0MF1BsXZ
VwH/5aJoGonFe1NYnGXDCd5qPNxEvTLa2r6qZbaxgK++KA1UMLMB7gzKWX/NiAaI+iRzxv0cjpAD
xeTY8pAjAVdIDIQNrUIqQBzKNnZO9XIQxbY1qq3sQxQXdUNVkaQmx1+uZFXWiUzF1jm2WuucpI3b
Odp8ZBHWiY0tDaZv9RsCX6wrSc4+W3QULUqEbePSO1zG3uvFmeMrn8NE8Ta2DoyDXqC5+r1KG2+a
VOkEpCG19ewsDpMeIVi1HMSZqItIGLngoOv1Hw1IjUNAXMaKzrHUe5NcFoc/6kUPMZQ0ub+t2S7f
rvhvFxNjldr5TgBxicwR+k0Hf9rKiz3itBzAdX0eSmGgmEIr2ZuBvKlF8d5n0AJ5LTvS4KmNFa8M
xYgwlK6DvVVmqTeEQfoW+cmjoJTMjR/zb9H+3sMBjP7fe/hS1brT3CIP66Ag6nQtwas2yE+qbG10
Da/de5WVxogj3Mv3EbWadDutqM7QY7KTqL91tibZcvsMRzuj69oHtOZhtug4dozEThzSfbW1w5aq
WFWT0T7cKsu88QD0LUKu1BXLoanTaMM7tuyKaW4NioV/TIKa9iwvNk6Lt9MoTfI6Tf1ufa+L7dCy
buVCeDfdmxQFOdWVGCkqf2sX5aZBC+OP6f6147jcgWgRBzGjqdifdfcivzoWdtHHziscYbYJBDTX
IeMyrspgKs8jboxkdopKPlZwU2QtpChaOr9ROzdoa7iVfMtbUWnW5mIKMmmxm9Ron2pD81RFMs8S
NbL2tpMQLhnq5FG1v4g2UQPiNN5ZRB7X9zrTwMcjymHTKYlRP4VgBZ6KJ9FdHFLNYdsu29btGqJO
D+UY0ZCw2amFPeyUTAYDk2XpmWBcem6IfexCVCAqv1AG/ndtjqJF9AHL2YLH7tFxXnqLBriTyrbo
NSTDslQ9FEbSNy9+huGvUWGF59jBc2ZE44eSgVmvjawlD11hSpcGACTyZjpMFaR6No7BA0KaGDRK
MDATXp1XQ6ZPf0G0X0NCGYJV2g1gjTQHzJKOoEAadS+STxKv12qkOyykt+U0iffSsu+Cu1RstHEa
X8oGMHlkoqyv2Mn+NhNGpwRXfAQfO35+aZZf/DlDRLUtj5qhkse1prQkO/R3WZyJQxM1xU5vNMSe
guBs/nMgtAb3feSxlkW26sl28yEa7/V/9J3HKlywbf86x31omNj9AU++jZj7Xi/O7nVzaUenCNns
5Q7+uNK9TtxMMiO9bONC+E9XO9cjrzJzhLYCozkjDItRvRVo29HOmk0dz+D3s0fHgsgpFa39Uubq
Q4n90lUmkfrSdMq8mq02PfZD5rzMfte4xF0sPgNa9WYwtxrb/426FJ3FS3eWgOCImeK+VvCNCb+J
RgOpoCefnwt77lOdGCU2bAE/dbzXOfqLnC0ZKLAMoixOkUkfDiBaF97H6LxmPj7f6ThcRAkq53OW
y8P1Vgp1Alv2+HArmdYumwv5UZSchAiJiW5Arlnv4M+hDQ/tfBUHFSDsJvc1GYgCdXmlfzbUICqx
XLHtTSsbnQnDf2lBVGUV8ITa3Weo0Am4xkHo5WmEGf0/M0OOdza5BvrSwYQTulOmb9AeMx9aQDcP
emHFu0m3YJb1JdCS5aARFTlnWM+rPm8j7Eqp67TA0+p5ZHtKSfSNI11d1WYEXR17n4cO06RYGk9y
NA1uRmTrOyo8lWJ+r1Hac+UkU0+aVFqXqSetJhoq2Ob4dsof/WDA4ZzbnxCybG9q2uKQYdaACOD9
NAaefSCt28zrOFCLQ6uYeHeNkr/H0oGYM4RK06jLl7AHBs4KX+8J7pUvGRscr8YK2xWtGeTCcz1k
bwSj03bdDfPK7qLmqVySqqjMzCvDwsWxDxxMAWBIYSvS5fKhUfz5dkjy4ffid2k2M4R+peBIVAhe
ynLmz0X4W1E0/FGXLv1KO8eCVgxR5nbDs8XY1cCBxjAk4zFl4cYK5RpWbBQ/KkYNE6Zqqu9Nb744
o6y9JN2o7xJL97dp2fvvEjSCESjN92pGcjTvp/YSy5l2Hsl2rqt6zK9jFMqNFwQw0XJQXuhhDP5e
aRK8IhvVf1CXA29N1WVYiGwx4f4NGFg26c2AawyNohtL9E/C1/FBzCEOoRkBAg+20FLBpYX6jLc5
Uoa6Nn3VyhKlTRLpuEJ1sRf1IML93ggvMToOl6IK0XxtfJNIBMV7Q7gUM70F+qRhwnRvkEyjOksA
N60qRzk3b6wvWuCjtRzW1tGEWPw+dN/NpdrHA2rfLcFBsgTVCgRzsFPguqKANUi4o5rSCfKwvhmC
jMTP0iDqRKuh8JqLWDt9gMNWazQIV1I2W1enBSFuW3r0XZ7Sp6aqpJcSaNeumXV1m1a59CU3pLXo
MOGw7XZVop/ESD8HqiOsV7AZecoUmfzupxVEa6Ssdol2jU1DvRKRHLZBJuEg8k+dOKvjsFov4Yzt
5Ew9HELejPpptPnHZKw4GHWqXpziRRS0ggfEKgP0tx8L6y+rnrpkw7473egw+Nz7qGoZH2hlv2om
3/JEg7gVH+wDFj4BIvOLK7YFFV/qmvBtwvP92pdKsCKhT8C5nifPqhprI7rZPikCU3dYd5fW//co
o4+q1w7zJUlT+wfEifoH2AhIfWj4JJNJOt3ruygnUTzPNq+DdBMNSSrLJ0KsezFI1PP3IvrQDkuI
y9KuZLuJsA+2+S4b8hchqhM7HroD1k8paJDvV+zyzWok0+0d8HVaELb7BseoHcgs7WqUzedoPtEv
oId/aUH3k+mC803nTygAWos0TWjg4hT5GHrepQFFQ9uP1zxNZFdNFcDAjX2eFFTVhCJV3KteIEf2
WZRE/VIlejlz6Hu3xK+aFwD+dDN8LifVf5SyJ0DCUF6Ww4wlkxtXY7QVReCii41yNXlVPCNsaXen
RmmnqzFnCFmSdV9DqZr3ojGyxmmLC3O+Ea343Y7HLMeHR7TWGYpeEzgu0SiqYFoAtdWnqygZPjEG
vzn5vN7kqrv4TaeLnUYPoNRNAaSvRfHuV30zuhHlcenTVFK7Fp7WsmWPcKOV6dm2ke1UJYxM2fLO
zxKsHl4mxtdpKYkqWVXfkIlNz6J/w7+sh008q87SwwZG9NiHOgF8JnMgUyCyAVJMxUZHjS7YY7EF
HHn6lOnjJJvsHvXoTF5Kdrmh4RFZO5WN7Yrn5uNY9yXgSjVZT9mE357U4xLQfQlaw3lIDiYPm0cL
bnc6TWRb08zydKLrW9tyzK1epF/KuJQA6ZvSOiQ9uSMdu0cIOHp0fB7uChzFrzaBbr1FoVlRdQ2N
C328iDPJAG5UlQg4qiZfaywNGfbt5SJ67KyJP7FKE4olcsaSPMg+bseNr7t2oRLFTRYk+c4aHydn
2RE5SPsGXB8JjKk4aGo9r1/VCJY38hkHfv/jChjbjwKJvadS1oJ9YGcfTh98C+PA8fxIcXaJLxHb
4nWYVTLiv2h+NaIp9cwFzWA34z6uS/5W9HPsCJti3VhNyEk9lDARtyGyB4kP+rxSXjpN+eooqr2S
QYS5eucT7ZSsVa2RIJIngD9D0K37gV8PUYIcz6kW2y40Q+QHx5GRPydPuFLnEAIQiYgNoGcL4mk5
Ni6Zjs0wdKzLchofR2CLq7Bozx3h+ICI/V+JkSMxW2ntJiiUalu2UrYadACmatqv0ZUE6BR9KGY3
f2urzsO/cN/MxlUra/noNGBbWZz6jRPV+UqJpl9+963OUV/m3fcnUth8Fs0HKoNe7OTvfQaYRC07
qLjFkwpabTXUmMur0nuQJ2ujrlhWqhb7sVD/luZf0P3aanwyuYNp3mg1P2W2Ca6hv8EGqA5Ajnk7
wexlpcc9IQNJGtbqnKcArIyvaqTOAL7ZUzpREa7p8AGZdFPmLLBThtlUVSaXyARZPQfk7YwEj4Kx
6DzQot+kIc9fOv9XhYSuBwntVSI6yj5hvpQjAaQsWgSnxpTFY7ZcWVEv4DH5S+YKVSbCC0Akh59p
HNQXZdIwQ0tfur5XXjXr0IOgXEt++KLAC3ELlA3ckWcAEU99j734RZ/HQxHKOHEl2WVo8XxSoMhs
5oQvg0Rv70XgSQ9RsHeqdmOpmCf6RY1Fjj48dkpUs/lsKy8yER3s++4B6Ier19MAClk/KIUtreQo
ykDadc/WXJCwnIrZ7fy8PoTxsK87sLlILZGaBb4udfJuGOCYFXoO8BVcF7L1ZPsjCwuVkjRR2+EW
1+PKEPnmxbaAOeOaE3aV6bVdhHZmJK9NEJAh0gu7eYbHoGMBtFL8XDnwWm6vh05i6+7Xe2LYK71q
J1Ac8iF2QvjhVRWpm2qqmkOXIJx+FacVvLd09VvbrMpU5IXZe43c7YuSQBfoSEaJWRTRfJsgwCMo
9tVVNs6DB9kjh+2s1yus3kd0NObmEDqRujU6+SqrZXUASD7zC4ts7FJ4P3abCZBJp04/WatMaDKz
89iEi5o8O4MVq19wMFXEFfJg7ZcWHlSp/dcTfk4fsc0L3GRV0SpXv6um9Rz63Uolp7cP4KpurLj/
UTZ8PaEzP5S6iYBviXYzGfgiX0Sye+dap0mEfjDGq2b4kkdztUk7gMh19zOz0CwBqGshm1qWm1mK
7Gtf+/tstqVnH4Fff4qOita95kZbbFEu+WjzVNpYfsOXh7Aj6j/9WTbDnhQ+iWqlKZ6bqP8a1HqL
kmFkeolJQqUcuq3f1/ma+02OWTZ6TsQHkpVotqiZ0Z+rgg9LScOX7H/YOq/l1Jl0DV+RqpTDqUQG
YwO2l9d/olpRrZxa8er3I3lmPDW1T1R0S2AMqMP7vWGgrq/XbF1CsU+TfDcDKB9s0V7yvMTaJy3f
hkoNxJINQ04lMVFkplHRTHeyDC9NhatEys2oav1LFWofse4A1bTNWWW/EXRz329RLlonRVcEmH1q
HjOByUUj679CK0ufTGpDbf7i0pP4o5kQTd5mBKZGN1kY2gGH3ibqrA0OyKXTPtRMvNemGvueMbL1
dfNr7NjRrjEG/IUjuKmNlx91jUVC6qYfsvFmv0vdKXDaSyUz37Un2xdeQeB7Xrm7knLPtYOy2ESt
vBZWB5qLHQlmauiwpFDxpGy7NzD9xBe99WGUEYosIKdnoXqHIcPzxG1PpTL98Rz8ryzvuzXkxH8a
w7Gg8uTHgnIxk/MYTBZ0vlL33AAYejyw88qoruFmk+X1ORkkY7A7mjvCM3S/W5I+jUx7R9A9wl1t
Lubkepuk6snOSBGniiE5r4deWMmZ6ug5yxsb6bCdQ+PtH26KwAJkyc9txe9k8zcxrHdrmH41uqQG
FpsXyNjnChWiM4EjmrZbb/BB+NYSNrp1iuwVW3HrOjLd+7LJmkMVtflLPsHDU+LuJrrZN7s82+Ys
6jY6wixMsRISvrQBLm1uB51GsnKtCwNDIDc9NLkbXYilCXH7MeLz7OXWMWSldhJxqp2SwUChGRfz
uUzS4VBggnyBGm7sNSGmpz7OIxazyFqhx9S7fiAYkVqTtq2S1HnJZRRvo+ap7pD1mMKmmEoAJN4Z
LImLmpzDGPPfYGFBBjJVqZubUOItIaxX2/CIC5xF/da2h16xyRsoEvdNUrQPGsfqcNuP8RjuoAEZ
E5FMWOSr3+aanZNW9+WHUlMT9VI5HivLtDZIXltfMlx+jBZKnxhdyweyYgk5Ge4DPFVS/zphfDCB
kayIVOtjtLuODF+hkq1pkZ8BLvIRYYjiM6wPH+DpbNjSuv/QvLD3c1hSH56FFZI1u81HVDJE4GNY
fyAhGzHVxuItUowTgYP6Ff9JD0DCCTdrMxGzfi0UVERj/DHLtArQJZlwuiO5q82RSdY0T7HNnjiM
zP4qMXG9tvyv59FtdhDO2CszAW0qL0dqmTnWE2ttECXvRZkb5VWmfGSDGfQ27xKLoRQr73HAIxlT
mC4yFhQUNx+oUdB+IxL07NHUAhvK+E5VlZbglPaH22eUmPEGQeNfPqjpTLseP5ENTCE7IA3L8HvN
yJ5ra3D8SaTGNgUC9g2r3+tl6pFJngy7ubr2aT0dujYJrzP/i5LYFziLb1kciheA1M7Hk4opq1HU
Z6zQcfQr5hfbnJiwy2YKABJg1+HcTWGKnazaJ12AmEHujCUEtSuSAEV8+mwPXXn0ZpJWsXYkg6Wa
/ym7kpyRct7XpPJtp8p7hxy86ZohQfjC/R/OMH6n2hX8KzbcEAKH5Qxb27G3YRpHfpgBtLYNPjiC
h7skQTIkQjy+tCF7sZX0qi9Dd5QBXNl512w6vEMVfNiYuAXCBwABvFhDK+i83PHVvKQQyfQgk9C+
D5UHqG7lu7YzKn8oATVKL3I3KQFwfktledvGlb2Z3KY/YdRhPyVCS/jRzfAWWuAyzWRALVhCPztl
cimMGpKucZmwptv21pSc0XbUexb+Fu/sGd+0+qDhmCGUNjxLblXMoapfpjN3BLEJ69BjRRPHCRDy
5GhbKcNyX0YiC8zkrbW1+iWaRt0HUfuH0ZsK8yCmU2H5/dRXftxGyrNdtd11tEfFLyjXP7ViEAGe
zfzjqneKid4oSmCeVDYvoN2QGzqIP2WDA2VhEaDtaBrO9Hhe+pjSuqqWXpE37vhJjFfZUm0kRtE7
RaFLYmruPmHkvu8jJfN7V302AXS2hj1NviaVk/TKNyFs51JI5U8z8kWNlmY8mVVdbNsp/d0a8Hca
TMVJznkpuya5ZP0w+koyOf5IyoBk3scVgmlFtfMTQd7hdgpJDxI9SukuDAldw7pDOMofczSHsxlC
3xqrOIi70Qpawe+kq/T8pIgeCagBMDqN5dGdepJB3LK+4Dl2VRu2VAZUEYNIRJ3IDciyrMhEbp+b
0SPRZWTxpDV9u0dku41HBclaLeZDbmUt1MrqVbblTVEhvGGw3e6dtv2uiUwPjEYzucMybj7PfJ67
EZXcHB3diNSiBRPt+jjdYgfNCj7Spo3K7qPyYnFCo6RSvZr/aVsDrhzLgg03BRoKctaDeRxJH+q8
71lYmL50erAObJrGDG/o1n6mVDpeR0iGeBa1u8yN3h3Marajp5NmKrLtPEY2m+GeD6jvxc6OQnUr
nOydQKBxUwOZbbFcVbdZDJuwVCKMVvTqUoz4YbUhU1Rum4bvYAm3U5LeCWSeyECE8R4MLjulWO/a
qm6fWeNfCLuU2JgnL4amKfuKG8kPp5cMAseQJ+LWsp+NLArNhkvdRKArkXXLjlVtdFb67OwqIxr3
eWVrmwSCjS9c7GST50iMFsubtg9yGJIby0lvsSfOtuU2W4lFLnXrXN31yPEOs6N6KH4xOWEMR0rT
p/muw/h97uwSO6+ELAb81HfhpG5bx2185MrZLvQsRpJQRFtcnr5r+O5s664dHloOLJSjvql1nagv
zyOz1MD4qw6TcUP444OvygVjcX8Af2Y7oZB0MRkbJ4MjEwHKwdZ3GhJNGgzt9DCH5jOK9xh8Bp1r
oMANhNQum6BnSbGrLRzMa5wgYIeX8l5nSLgMCoEeNf9mhEGfjebkq6ykzY5oMMafn9gsDGeRZDcl
rOegV7XwSbTGd9ukDj/31SnpUnEsJoZrU4HOVVLNqJyzwy4T6emZ7N2NRgpdUNcajkhliHQuhKeU
tiepF5C8xgxPx6j2QwxW96rCnqWvrebzYM2wIMwyJxrJtm6hl847NJqEYaQIUrtZYac+5glEAK8+
EnnZncZB9Kf10dchss3ulCdQp9DUMFM7wO3w2/dTkbl7vtzqZGRqdbLBu3ZyLq8TZr8nLJHmU5Kz
afPQJQXrq7mSYkCXjfuaAiM2NGfQC9cH6r8KzWtOaV28N24OgFKYQ3OY45wtsoeq2c0mbIm76TQY
HV7mTksWrq3luW9ZuLPohXnslSUQr9qP01ycmEUKNkFjuLW68t2OYQXIPip5faCWlpzd3CwDJS5j
9lJueFoPLF9Zh8bp1QJ234WK2pzmrsEva7D2DcPhqVFTuIsxy1K/bsrXJJW/Wll0n5/V+mj9mOLZ
wvt8CmcX55dO7MMljXLdZ6yP3KW5RPPxfW+aqhh50xzsMRxOdvSGqKlioNtqWP2zu6Aq6znJu1FE
hRa0ap0epZwpuM8bbUhvmuIlpNnzj1F8s7ChxAmCFXzbhmHAILW8gfq5L9trqjBcYKEbxOkU5n6s
huF+zurD0NYYKxSkIibxcZDoEhUWa9BgR+O0vgPMPKgLO/MbZbuKvArDnYP1YavFFdvf0PBjCYkS
qxDk369l4bG1GkzwGgKpThAd9JNAYx5UDjq2+qc7Zz/BXVw+2RAPuV63XHbHtMnAIgY1Fsf1u6r0
sTw1y2FtrgcTMw9+5stX+f+dDgmi/6+rB8drd9MgABeLvVYNAWHL39mcdEFr4gq3tRUTg5EiPfR1
7lHU4YKoIv+7dBPM0ie/8Rr4mcKpodxx6GH87abfgkwJKoCjpshLmHXxMVNy7NyfO2ICd13c34qw
uqSMAydcsklIq/If2MlFAOUtMq2OjNlZf27xhgcOV9ytkzaKDzGackKUzPewzgvG7jnfaUN0c6iK
hfmD3PW3RnWNfb/ABKpl5acxwiayafTzpBFts0eI4Dy6hnvY6134knn56q0ySOIHigghZT8cldJO
uXXc6SomDNksR2lZNYEzepg31H12ClWBL7dUWFYhxjrz0RzxglEsf6bq7CsjJC3X0P3Ui8wHjkdF
VaUnr5x/82WTTwNp9WgOBdmaeiI3MSUyfZDedRCzsQdUrlCNBQlbiI3VtOWzmiNq7NlGBSKrEr/L
ovLZSqg4Y2SFaX+xR2g/b6jCeFyF4bMx4mxLxo3uzukHrP/mHBaJGRCJXGxaZa4vKcYZhlYq7xXD
7M4ZG/eYkUt0IzuTmrQ1y19jKvbOLMmel+bDcUS55xYoDiE4+ntZhDgmJMqPLjSrAHvaHsaoyK6K
yr6n9fptlcXiR1TFbyBJAQnc5vc+EjcMUZ0/uQBPY17QC8V+zkKWL0WU1H6jEttmtvZPkHkXLIAx
ylFldwAsuVMaROPS1QitQEs2ZdSmRx3H+Y2Tm/MBF9N5P1M62MDSNDazItsty8dNWQ3JXq0XvMMD
kSpAWqXo7CtEf+IKRX8v0JMYSRl/D5XKRglOMUF/pJVaLuKVeKsa9nxvB/W7bLWPYpA17uQIJqn2
U4chqyVxEw8foKHY4Lmc3kSS5ohb04lBaiunPDvXeTWcrQW9m6D6DkZTH7y+Ud6Ivt4KzwBSRbG3
CbtsO0ZJ9AZT8KcgaOrJbHTl1VAthfgMddi6XQ6z0SrjXdaM7vcG/LrxXLj1bTidAT6jTWZip9RT
QT7gyL9xcXL/0XqDETipoz2zAzCOTRW3+xbt2SM2Jap3KuF/GuyDLS/53RBIzHpaM25emVVL9oh5
8Ixe3Iw6BNpQRPErq/5gKxBTI40rf25s7wHbONxFsYNguJ7J2JrT+RmI4feky+M8CfkYWuneOowt
4gI+M0HTzR4ncIajtf6d8WZPa807pZaW+V/tz9PrlWvn2l4P6+Vfz/7q+39fYj1tz+E6zmNWphwj
kE/UH0uo8efDciDueG2vj9b5po9VLlrb//Xw6/zX5WvfevifvvV11r5Jk8XGUKvRZ2+X4f1WFBWT
6vJQdVjCAKf+u9foTRYEy/lMgbK7JY/tX+3Pp34exUQZULGUXZSK+rQeqmWaHcwS87G1bbbTv9u4
V7OK7JNLOenR3dJUbgc3NwJIRNF97atym9E9MYf92rceVLTpajyEl8+u3E5fIoaxrydJkhuPJm7+
n33riaKdG+o7i9fx8uKffYnS+prWq8evPnacAWb2xnNpZto2dqtob1VYjZdKbV3VylSvYe7FTH2j
/NG42nsOEfmhq8p4mkORb20CiG7lNLN9iiYfi7fyewzjYp8QAHmgMIJqGXUiIXsbTff6Td9kYClh
8WSXfXsxk2zvMseeSfJkiTSn2RHl2D5ly38usGzdY+7yVjSZc0V+qG4Vtl0MK5H9NMgxYYWvPqWj
PGGGkp9J7xVE6kDkhkU1bw1Pswk9yfGPK+cfwsF2kg/aewDoPxWyUb/jt1ZsxGAXW3XWXig3d2wx
O2way3QMWtwN92ZTUulRMWTSdIRyLL03ad+rb7UzQBiV6aKmAEnKyIcigioyPpLqt9F2LTtlCI1d
ZL3Pg1ltcrRz9yzGpKAay59g+dN57Woivbt6WX5cW+sBoXC0a5F+b9br1z7Z6W+e1TeXtdXH5UyF
aXyScvLgqUmxKfN0uBciLJDBxsNWiYbhvvbFJYtdyFHXteWRynmO6/wPNjT/umAesaoGlYSDsrzG
esj1v/Fgidv6Ml41x0eV6EL/64K+I+7BVJrsuPbV3LcXqYRXr6WGP5Ub/BKjF23OVUI802nnuNEC
TzBsr32RFd/yggrq2mWVPazbrPy1jutrVzzMU6BWmr5fm8nUlvcJVPzzFQoisHWISivndSW5Qgd9
SarEOSQt4yuWLf8m3X5e0s6sz7Xw21f//14HxF9AhzT03fp6Xxf2WvwYqcaxs8mHAAen8gnLQPNo
jIt/Th2P/tq3HvpSLZ/kcogSBTqnPs2L5xPSnP+c+LpYS2fnUOnqy1fX+mjKwvLpq89N8j+q17D6
aWLPd5s2eSp1SsaCsN7PR199tiIhETTeab1CocL0eVkR1dlB0SHDSB3X8aQyCUNRc/kWAQRtQ9YM
u7WpiTInDaFDd+1Y7ZsIw4Xks2CFy8XxIPJDIgSk6qU5iK4iMRieCVZN7L2E/WZ4Gfy20gRhXpom
RfWD3sLcl0Nnv41FMxyEwoptPZuNbXqQTTVtIhOtfC9t5xQ2LErsFHROVTSBSVpmvzp9wRbME+9r
y8q19LHUCdZW7Ib2q2FauCTJ/LZ2lV3EaiKv5svahDFlBmQ4fq/xedjoY+29WnGvYAkWK1vL89xX
jaXRQS1Y1K3NEqsX/NdY5KwXGwwXLygYzuvJEEbH6zedn3UfDJPBfVVVL+ryoqlkuSs9r7isFxJL
zJpu6khGIrjQX/sGZp6taHGh8tjfe3HVI6JhyhvXiW2dm1zdCYE7lzKO7JGLBIatzwcna3fC6TO4
n1G8L3ALeY2GW1U1+c5TCIbOhsX3crAfgAQWxV+t25awst6UtAedytRvXZQyu09F/mZp48Q6n1GO
0JiMtbjhnOcYuTM+otlbr4wUW7zwHTtoIjhGzJ+9ztyvrboamlfHODI6xlubLEsHVtDJ0XUP+VaK
FXURird2BMnKakpSyGj0g1ZETiCoCSwonxP0MF22cWZ2O2CsBRtzWc7nj6kzisDU8+jg6RvMR90X
e8mDWQ96djBM5dkomm+drhDF49bTM28aG45yBK/O2LsoBrLIhOJxENkVUkMdD0Fcs8ofsuhfwrBW
X0kyXBk3fmN64SMH10pr1uqqUvP5TBrsouWwPhLLGsMuzaeoiLLPLm0M45Ni9PekzX5VtmscWmIs
rsLCH25iiXvO6/yDtXf7yzXFtR9z7Q8xG7vUay02S8/tNPssyAtq2FJCl7BS38Nc+Vu08K9F0fgR
2RhvZtIeY4i8v7QcYzjlJSPG5K7b5Rln3mJXauC0hZIUW3dIKore8TcWffW+dxEyCOkJ/OlT+WL2
ZQMQYMe/GvFDjWZ777Xaws4v3M2kghEWiSgJznYBbVWYsfas3+ZkKF6HLlnUhZk4rc2sxm8U0sQF
5b39EnYTdahuqNFqGONL3JiLvixpd7CCk0Nb4xFiKcWBuCdCHDK7OQD6NVtzkZWzMzfuLP358zM1
SAoUG0hQ20Sh0E9RK/MTXcaAN7Zv6jdSB+/RzAhkMNTuolAvSfsuYH0pWvWmOxLP2ry4WezW3vrZ
1W6y1XfrOaxPvXNHhrY/2r87Buc3UzjeI6+w5yci4623jIkUbUKYl3MjRnBgzaSaLi0Vv8V73YPc
L62eYvG9IIl3beEHXN1bL92JsLLeZFkTtlvk+/Vc51nqzQmbw2erMuubHOajqaYqthb6Ia2z+Zov
B6kO5zmROnANrapr+13vKjZeRrp9HXXNYc875T6IDp4Ba6exnEks5phpys+53thXddA4G05y3ppx
3GNYu7TXU+uBAiYxT/11bXy+VF63FkXVEhg1H8Rh6HNgyVYQmOZajUAwhHPY2iyXP0ARwObZC+2Z
qgV0Ipqj1Ll6dtX52Inp9bO5ntGaqj/FVnrNs/7DLJPymIN4Xfu+/tcBB0xnS65cHfzPiUH1xied
t/J1rTQczfDbUat9CORYiyyvEkvAoFFPMAwww+jZSN1xJ3rElFqmRs/cSYgE7H6eLkuG0dq3XucS
DfS8Nt3afEFxB8qwPP+rf65b7IsaW8GXMWpYyoXaRkyhQHHKoUhkAcEYieWQVRSRl77YZPTECCiC
zmHL19wq3qqwFte15XlTuFArSSRfTg4yUfbKYCdspIvuVbUL/ckm9wPGiIT0whU1tFQ2x4+1IRpq
TPjVz5e1qUmoHIjxsv3arKYiOYaDB3N4eSY2nvnzPMSff3jtsq0piJssuq8tKx+AWAc8UdZmTPb7
1jYXIHp5urCt6oQWw/bXZqY71kuDBHdtre9PRvohs/PmZX3v+cLzGq1EIU9zed8LsWjStWq7NivC
5flpFqTdrO/NzrFBSjCCWlrrq8Vh/5JVQLwUlimtWVqhBkrdNiebYgFA8lQzVptle1BtKkMR4Z9v
zlhOfhJFzg8IxOeGR2TScT+11vwX3OJ9Agn9XnXIRSjKiwc530z1LA19MjqrKwyO7FCVdniSxizO
YajEB+qQxaHExPNZz5P3DHu233Jy7uZEXrvjVr+LvLSJXE7Hk1YRauwmsG/AfuLfRwrxLQg+GwMt
cpNrNhYJTJwoOlMi3Sfj/GrPheFjxwl9o8rsJzl35ezntcbPmzu1z/Ln9aDYdvYMGopFdvjDweEx
6FMU6O5QU0+L6h7CFdRzNHQqHpsdKhZPjmfI8vOxaeufxGYqR0vLp1erq/nZjS8aefDv5K79KmY3
oECPc3cV7oQt/tRdnj7HSYxvbeYoO2T66ntlJRqLVrnTXN1+E/aeklj2zZjnYWcocbJ1lewcKd4v
luvqyWziP2Zc/uxGYVLeqZ2DBmOUKptLcBZGY2OTZDgwIX7whJH+M1AkyibLhYpUU6x0uLHTevQ2
uqC8VEMEuJflHkQ+oeRH6LksEsJfcCemSqB9q+fIO1gelU+I79m2Fthjmg5kpQEufNv24cX6x0X1
fR0K7W6o7Qkheu1ThYp2agkiZmF3CfAygveqrM0bx3gex390Ek+MWylt9zDlHfaHIwTlJgBnVA6a
Ql0NTVO9QzuvYw8SGqdfUD3UawYCtsFfyd4UdrHkyM5HpkcsNu3oe527zWPWmbTp0p8dCveQux0B
YspBMUdxGb3k11QQujgOeOcStfh3RgZTSd0jDTBqA6sX8kbxVttbtSVOkVWAyseVu4kK1XiH+flz
sJLqr4kLJrWgP3HX1Yi/BWB9WWEOMcjOVzGpO5LcN9zVUotfalgqa2s91JbUdgjnAceWK9ZDWOkw
XUbvHCJWuWOjokH7Sw5wI7YJWQzPvWaqj4nS6tbTqXWvTQsjxWue4AW/nOxhFz4GAzH2aPeXtctA
fbB3YrvetG6qPbzekLA8IRAtrbVLMywM32SWntYnLLPP0WBmZu0SH0otXNw+q+4xhVBazbi6rS0y
qaJt5oZE6CwnR3Y21KvlaW15utY9YiWDIeBgSb/26WSEHHuvsFHR8IT1wKJkx61BvOjyhMhVpm1a
pypsBK5gVZ28dDrVh+WkshzGAeBPQTRwXK8A6h5OYYkL1NdLRm52wnw1/XzPeTyUQexNjykB7pgs
TX+0IdFoRSNOWS6Y6UqZ/LWlja80a6e7I+x7NvyuyMR9BdMMJsMaiSYpjNdqrH6JFKOJ9RwQrRpg
TukdYIyar7ZGnqHSe8N2vbYw9OhUE1MTrGcHlUoP8evWPjRfmO8ryDDNlJ88wQoCKVp8Xw+Yo5Tb
Og3LbfqfPn2Kcz+qPcy7bT2+T9EIyyv08P4295mIjYdbdsYjnRUGfTgtx7WZKF531GboIesl2mAb
Dyawycnjz+uLljLyiEvrwV6eXkfNDrp7iCE62rZa6Zz7ekiTltGuHcajEyXOXeKNfh0TBZm5DgGt
NCPU0STS7NeLQQTFDS859jShLAJYv+2WD2jcQmz+1+s13d8yV8Ityn6IUcSm3NHS6UTctd1nc+2T
ZrNpNOaztUWIabmfawh2n0095Flzvg8hbjyvXaMxU87rEpVYjzp6rH3THJ60ghtjbTVS6Q/Sakqu
4I+uh96enivIIU+fXaggSbQaPN9wivjFcbnNJd5Z9qSbPrVdKsXGEN3Xg6eKvVoa83VtjaHbXuPG
3Zd6FqfB3C4ocFM7/nq2jJnlM0sHOmvTZPfVZ3jpH09VmfT6qr1pMaqyPw7ZomOr3tcDvyMcPHqq
1V99oTm8NbE6XnD0Ue99FCaXRrM/vi5I2afgvNG2+68+l7gyOX6+aNsPGFZgIxRYoz1d9Dh5kaOX
X5kD8ysl9FOPCOK0tgjKtFV/fehl4q5JUx7/q299mtWWPxsZRhutqnNIPoVzWw9uA0roIAhAoU5f
pSqQdKnFNMMmRaP6aJKweoRpBbzmJfF+7cvjAqwygWIuirIKpjpUfX774XG92DTIaC1xKTZM6D+V
ShxWxjC7jbq4eTRzdZcAhU/4vTaPMsXk1hRKGKjIQcl6GM5OZ/Z8AJwU0Kc2FFJhSml281CnJnlu
E/e4nly7yBnTAO9b76hNQ3WdzPFsN6Ln+xyMt9YcqpM3Nh2soCnKn5qo2hbVVlGHatO2TrPRrGiG
eBS2O1MxnKc+RaKR9GG6xI9tyXH71hphiR6+v4RV/2T1EY7tgpoUuoSfYZfsLIHhQWqx0ylZAXiV
Vh/G2P49uwUMtuao9hHKCUXA6VZ7fSNZgwQtq4/CI19Iz/0ZlnAwxgpC0pDZfK32wY9BXW/CQVeV
4QRj4k1rnHgfMSEAcKtQ0iEp971+Vme85qSmGBQXUCe5yj4b9Xf2XQw2sBc2laFe8y47EkatXOqu
Qh7bD+4x7xHAGcZb0g4J2z+XfTJsz7wX7mPOLe00UdEG75CAiUbp58Uk0Uz56kiSLu7ElG8n0gC8
qk99OTNHshl+UvubJlrvZTHhmxAx2FNtonuMjIvZJupOIRjFL+P3eZ5fqQhtYqlVu9KW7rnPSYMB
CODh12EacIC3jfqMadk3GBYjKXSy31WOIMdV18NrX/zmZcQJuxXDx/d5CBzToHJbKtolZ62aW6N6
MzJeeajz+WxhOBsJSCK5QuRiqqPJm9JDqw3NqenCZkt85LBpHSe6ZG4zb1Spf4tG8gNgTHXbaEai
oc7VzYL+cat1801J4vqQ49Z4wSYRXglzyjZrHXmpyhKURB/Qb81hENVTf4FIcOgaDBllkwZFU+29
fPSOhTHVm4x1A1srU/gGaVpB03cHq14YgVGnbc3BTncQhH9i1fRjCRM9mFTJAz6tPoAO1wW4s4Hg
8buxWwW6XirlWeOITwJ0Lbwk2LF3BrO9YaO2UX/WqT6hqzOb8wDR4KgsgIfR3tYVtbYsq1mi8DPq
qINkAmOWIsUyIh6k+qbnP3pbuWYZOl/MUYIsucFe/ju7Rn2i/qYyE6YNnmvqaSpr7W6i8DD52VPu
tZshhX/j1IFRiPjSFXV0ikZWGLnG/TsJcnmyrsJub1h+vVUOZOX0eFI48RtBvSwwUzBUu26avbCn
n66pupfRTWUAFCgFUOgn2YFsNWpLtnOMekEiRISYRisILSubBSn5hhCgCIYk/t3mFSnZsXlgLu9T
GCvYWzU7PtC/TUZEzAgMT/WBUA5ZWy8AI7qfwC7bhEn78NwWjZnbkv6mGuVRNIyDiWIG89C3QdWB
CTTFC56m6qWPY+0il4NjEljpIMLMCl/oUbg1O5h6QtPZoShOx9hrtdsoTd0AUtYuLqPfCpUHnBhi
HIWAMn711lC9S2zNmbQPXUGMneOiadIjaiDqiDzVY3n8FLUQeeYbOxIZUPesK/NKrHnukwbwliWq
4M871kKh3kyIi59HD4C90buJqnB0x1iF6VPWMJRCtYOHbyaXEealT2wWqwo2hV2qouExJeD1nEU7
21vcZ+v+d+SGOQZlBvRGV88gMZgFxMNwL2aiGnUE836nIWWSfwZEgzG0323rQedrbAfU2fHNQqoB
RtPlVi07GMqdQgCLpirYR+IXE0UhhYXKfUz1dB+F3V6AGvNg7iZM0XL5jHr5DtLc+hZ+8kdv0mGB
6qF1dGz3pIS9d1LS0D1ZC0+nTrofretdqphh1mwVhrGsrg8zDktEqP4zQETd1133D9kHBppgO9oq
VTo9DWQVXRzA43IREEeZ/sgc9wz/YWKVPYZ8gsM/I7t20I0I+lKSbHWjC/22RESRJzVAhYxMqm6V
dajduvSt1JZ7qOslpDjPgnTDZLBDzHxyCopSeonnFtaxj8rqXFCeUtukSbKvJmnu+6b2PjLvFS1T
p8rw12w3GzTvzKXeQpFRfsVGHxRWHp30MSIfsVbbDTt179BDPNtb8EDhnVCSUkI2bx2Ce8cqAT1U
c8Oa8ckbreElG/AocmhhJpNupRm9Frlin78O9VA6n02blf/RbpCIEfN1tULWjt5gwWN0c4ieteft
wij0AuHhvqYx9AVsmX1djbgVQ9M4z01C2ZTVx++s0LdFlE4ndca+CaOom5ZEf6wlIQqpzgXf4vXH
yO6MiXg5LOY5ZjFqF9Vs5G3o5XSVyTJy0/KqSN6amKVu/X+MndWS3Mjarq9IEWI4LYZGd7sNJwqP
Zyxm1tX/j77yGvXqPbNjnWQkCUpKZSW8UKfHMnDUcJs6vEYwYWelZf7R9SkjDyt6S1IdnUOzeLKM
0T6MecT8ewl89372OnhorRbvm+45dZrkEjI9uKS+E+2MAgIAbOzoatnmsx4YsDe8kRaF3eMA4or1
vXg/KPXzjEElC3tMzrpF4EzLToIBs5cdaajCwBJNa/G6AoH5d6B07Bf1aJsWHnYZRoikll+C1Bgz
r2WZBb8GB9nzZSNAmfW97mPriuEWHAnMQD041kEPGmsKhokZp8+xLI3cISh9pqEW18acntRwHqF2
+PZuRJVmOy1JZAqmbW/ysszUBWjmhCm8kg7pyVkDXeSZxRVExmmYYKQAV3rozO5ZafF/ys042emY
aM5bwcyFC4HfAn+2d4Yph1Mwuw9jqmkMBbvs0WNr7hI31dsM3OgzXhugDYsf4RCln9Uclxiv/dMt
fBq3rBI4y1JBPevMdFIalOO52r0EE39hAKw8ZedLbTTAsVcrJVQAe/ogBaY6Ny9yGlwrX6M6yM9Z
XNJlj52zw7AbeAhbCoDginlboJgWOYXNd2FvTbq8+0GD0lsDFMB/bTgkDddDcsS/j1lgPSVz+BYi
BYf46GHCWm7nOCME9wVvBEB7l2i8XfR/U2Wb9vUv5jXttR2yYz3W/E2CCkwcLK3VBJJQC4+zrs9O
+K3IS+MLEvIoco6f9CSwTumgfJpZBFjoreqxMhfjgfi72hmn2BtDdut3Xjx75zCyHmK20rapjqxS
q+YI/xkgxu2ra+rTnZbGr6PKLDWsAmQUQyjDi0lT5aNrkzRcDyjQ200BIsjq7mCz4Q2Wq7RvwhHp
9KsbHO0F2K6LNLYyMREw6ae1BVefp32zK1Lbe4IF4Dyq0+sMgu/JAIxg50FzqOLkS8nAAPnKCGhl
yWaqJOdUzxjzlRkATUU5Jp0bMn4yUuAv1i4POmNblUV/gh1RvHZm3ZxG2CJbSeqJ04A3ri38QpXm
nuEyv6ft7J1eBn9OtjIdizidrwh/PPUzYG/TtZPHACmXx6DRanaGkcJ0eifdW7VdHUto4EYAO0NJ
kJjLuL2FqeEOSAU7IZuMRbBx5jHbM4t+NFjnoBffZdljFwIW+5Hbr5iWtedswcyUC64uBGFxNp3H
aMGN1sakngFGhAuSVIJJj94UxfD38d9Zki/Vs+Wzqy9lwHP1Wuh0m6xICQXo2eggp7W6Cnb+YcIR
8mSFr3EDUsB/GZsgPQTQee3WgFs0jC8IlaNuiOfdTVdDMEKCG8pMJgxu7KDkvQhuSEHnp5Akxz8m
twku4LKsec9glTuRqHzRVgWX7CTRZGYFCRYWP2+oC9C+bqujIFQqx2mBFDKWzS5FD9w6aPB68DeJ
oi3rCOQGYLH27Kp8c5R8l6gBDrl/mv0Ainl5cM1yRomt+ERbS9R5L1BFyRznbMpOUjNyWp4MsojB
7+Pb5SRSSwvVaWM7WbqTu0zQmmYDFuGzxdXvGDTqURRGHG8LyX04g+H82S3vbzQj55SjRi17wBIk
8vwlGjNFZksL4ztJZll1DEtFx39muacc3GeAd8ZJLim3gfNyGFUD4iR9tffK8k85Lh0DOObLa7y9
YckUvFTus+tiLaTRNW8s9e6I1AqeTIA+bthfaQ3QbtmhHqd03Kt6/UPwwBIMwKi7Gn4d66lIjmTV
YGNGVDkpfbzb7GXT+4bzCtXgew9zce81IW/URkL00CbNi7x7O3EfB9Z9DnNt0K1bQ4TeHkN3treK
S+ow/WtDNNvWlwZ2WAdC3QQ7eV3yNiRW4vGZbCQqrcAKdZ995W7jFX1+wdfRA30m0SWAiEDbUI4V
Xu/0LUMyA0QA5ozVMEag76JytIMjBUhk18gvt+ic9qCh7Ogk1xubhjXqZhe3yZd51C/y5G5PCWrp
prDSaSfPWp5K0hbM/1sN8ZUFAyDvRI6QmOTdmoOkJTBSHEOaLgSiiejj0H2SF39rmvJo1tYgJTUr
n5sKDPtOHoXcpN7XPJ82KPQtK+iMcq3qj3axDUHu8vZ8zdzpZ4BXxiFjNECre9GqvIVpGx7yGaJz
q0+f9KXrkL/tLLad4xzMIIGx49uo0DlRwm3QE7KSvPh/LvzuHiSK7RVkdz3UbzVvbw81GRxKe0Pf
SRcg/+8dcuMnG0DW+CmFy3t7uDc4xbuv5h2o4uMTNNjGKyJYk3NzMMJcm/exG35Xukzdr0+YTvCi
Oy6U7rVzUfunDBPLg9xL71ePqT2rBzQa+3nbZOFdO+gKMI+lH1o+azlSYv+a53XljHBAmOykJfRx
emAIw9RlaQj6iLSTCcd6bT5LBbuaqWDq2wEJtpO04LGzhtOUW0xLqn3uDBgfuQu48l+vaxfp2Q/B
Cnu5AVxhAaSsbW+O7119ATAahV0v8jZ0b0u3LC1JkmtewerP0iNZ+uzsfacawKykT06g0EdKfQnW
r/VdE71FpXyuvOHkNeZWWsLtEGwFjspb27BBIH0hE/bmiEL3ef3C17YseZIMllao9v2hAaR3DJ3o
IGWmNHapsR7/sQlKWt6axG7HSPoW/VAuyQ95t2ZbVrb9u+vBVo4N/tQ8B3DlNinwmCIF5NbbIJyX
Pw7dg2ga6ExUJ/2ADwX79IwL5I0Pto4xqPOYz+2zw9iA+eGdzorFrBZ4bCfPOaCUoe6u1oJVncfy
OR/c7mCaM0OJRld3alCwdtMjMLNhg/cgvIMpX+wizXmod0FUPjqYF68vXq4qydvntKYlc20mHw4p
hrQ99dgPSmOUoF66a4npCfQlM4bzJE9fTlKAZ5zArNDseh9a/Va+Eljt5Er0Xe7gGl9zCxElmbdM
uAbvIdV9s4VLEfLAulhJz6yDQw2JF3zDmOifox64OzIme3nGEshrj5fhCUK5zJGn9I980i9ebGQH
dR6viVkiUOZ1J+lkNHrtFs5uiXruLiyC2z+A0f4JKT87ywnlzUuMnr5d2DB2NPw5D94TZnHuDbPs
J/aLj+fZIZcWsXYGqqY6Z45b709vR23XTxDv16dYZg49abL8zWRuZu18C7qQkErgBXwFl2wwEveQ
H5Uq7K1BOTHQRRk1a3/TMZPBFnjd6ji5znkCmMN+7hF6JBrFkb3NcAy7ja5us6hICwr23HTt1gnD
pX6ojcQ4yPnlvnw7Gs+t/jgbeXtQTeNZ3ur6aiWWd93P2JiizVgUKP1DIf89QVs7DkX++yV9G9gx
PS1xpGH6AMZ/r2V2Dju/zYd7BNnNE9C06iKsnSHqqgtt4VcZZtnt/cqbWPuY9cXwB/1XCj3TnLx6
Z0GQRhbDMXA4KfgIXHrwHQqB+5JHJm9GmnWgsvZoAQ/2C3xD/u7MpcLao69v8tagl/5+fQhrqcSk
yv//VIzVRthL92tXLzcjydtYfE1L7JY5R9h+MKBFmEEGukpnn1Q8FqWKXPY25JIoDpt8arco+9q/
YfW3P0q5z3ejjNuxZe5ugQXcsSGIPQZ/9DJ+ZXOEpWv5TOYCOZhtMJnf0VphPTnsk1PRhKG6l+q3
qL/8g0aAQbogvY3jpKXKiG4N1rxpzthy0FCK1ICJLYMw+TlrcENJSvrdWPZ29+U8wsS5Hwt03Xri
DfD0g80u1bxFr7dgE+oPV27ErC+6q6tnGZbJoE5iEtxOvQwLJclGEJrXAQSQtbJUWZMSW4P1Na55
6zU+HBvlnzuEOujD6DOl4+wAAuQnScuXxxNPmMYv5bebn0ut2ETKoL4bRsorvLW8+UcA0f4szTVC
SRfQ9PIOwq5DckNayj9H5ehbVwUopzm5Zbr7SAUJYIqsU7gPnBAheEjpWrDOAaVAgrWeJAf/56DV
+fl290tLvpE91m/mNp65NWbJ9fS8Y//k7+9OYrdaEv2YloNuZ31X6+MFPh6laGxstParNiM1K/3K
OnqQY/8pb60ipbdxtkTXQN7HmpSYHPevZ303nZHaUvHDpf4p78NZP1wpWDp8jObqLoTRt3zieDiz
V1HNt7mqfPASsJQCORMaEZP3ZZltDda8OcMTFPoddarWIHqrJN2tnHyt+q5Eor4ZgBBiC/7WouVj
ke9k/VjWj+pf89bD5LuTev+U97+eyp/zhdxfxKD9xp2LQxvD2mUsLH9ca3Cbya7pd2sV/1T9Q95t
PrGc9nYFOc+HOrcrDIl3pynDL7Xzwq10DTIHldj6Hy19yJqU2DogWyt/yPuQlHp+j2BA/1OrkURI
ChsiHx8ne+8Mb6UJ36KSK+mZpWym1VmVHXSveFm7d8BU0MbXtDIvNHJJS8/PWChgRcnKLPe2dOQH
VjtvpXtg9R9J1gZl4N90tVunYausIUjvUpQzJEzE33b/1N2uTcGRSf9aZ20Ga96H5iJJKR2DJmXJ
woXpNaizuescPZ23Mv9NABiwXJSMr0E7RIfbFy8PZQ1u3eqalsf1r0kpWD9dSQYspPzuviX94QyS
N2cJ2Akt4TNaO/vbwPpWLu9nPbLBq4TJW3a2WBgxlhWSdzPHtZocK4EMDNakxD7Uk050zXv3w6Xk
wyGDVyn72bgHFfhUQ6XANUBqsFJuaCA5lj+uEke89kW6Lj9LsuwkT6ZM+jw7zaqzaTLHOsnHvr7R
27f/bjHz3VBhrSoxeb1R0bOid6t0W+TKHURPjDhCJkVHK3uYvZLtGNRctOlBPtHbOqW0gHHW4+ar
fMi/V7VqNdhjnc3WScPmYJ5n5wSJYFjikNYkqBt2Kzdr2rcCBf2z0NqUi+6wM1sYkNEhrysflq4F
R1P3r8LZttgAiFS0a+SpynupM6hMelW8ljE8E+GT68sLnltEd9rbeuaHxy8P9d0ruk1db09d5iwS
vX3mEZuTs2dOe3nKctk1kBtYk/JgP+TdZnVS8pHMudaU4vUn6WGob22s9TbYGGIVF+T+W1fE49FA
CHCvw5glCfUMAdLijM8kpZbO3pnhINOzlHoeME89SfBuqoOXSMuO2nIONamz+zKo243UmrtsPClz
ae7UPgOkNwzFpon41CXwMtfc2h4ATw1M0V2auAc1Cq18j2QQhsvM7PesSoIanpxzowfNI5ws9poR
jYV4njm4F8XqXeqPrwui/VOADOwn+Df1DtW4EVUOkpKXIXiUJWxP1CMqELFdpZ9iz0FZ0Ozupxgt
BAfYwkFnb//oWf78lFbNT/iOp97UyrcxN3HVSv3vecmQvMYH/uIHKkjxrHntvdn64bFaz86uH7Dh
oLWo4wzDJmjq+ks9g+llSl5+1tXU3qKoA7wqQrZLLRZbAJOl5Dm3KvSbVHVXIRGMMlQJjhsjxuph
XEpYSsJMYMBRIEy0Y1PY5cM8JdWDxCTIisJB9yzPERZmEd4q4mBXVsgP+dPwzWTz7Niqi5RfplYG
diQoceyWBeCN6zNzi4sY1WsVwqfhYySqomC4a7MCTJDXDsyHm8K9gNRge81jsb1F9Wvqp+hpWAKI
LtGTrybfkdVUzpJVZph0o7uIKleB8JlhsVvjBE8NathPKjuhT6miadtpHANmEBTEtge0KrV5ljmW
onjIbqZh6B60pPMe5yWoM2B7Nm0LdjU11oJQz9KtVjq4og3szpgTZnPjqKML4/81JdH8cEuB5kD5
16HNrcdXkeU9ojITbauw3aB7auwdzTJ309TkaLwBpi8MzbzYDlBnYK3aTrf1pN1gBY8MBg7gpReW
dxVUu7tmCdYk7fOYFKyhDkgb2XDTSv2Sz2ZqbDXT0C4SFFPwn8yir5Tt5MFy98KUxWZEDV57H8Co
a4/9t2TIvxpspYMLh+7Pt2XCZwaZCFqhqFCJ6ee/2O78EuaJ/m1qEtAKCOK8BmMG7BodrMdZYy/Z
mhLrWrl5f9H7uD2laVw88Ao0KP+t+qkZFRpXlpr3qtG/1qgG3btR8jjYVQP1Vak/xT0bRw5ij3tJ
SgFboZ+RX8/39bjpMe7YTEv1WEsx5YvBci3HsYNNlqNAu6XP2L072Mq/O+lsXuVUdWNqD44XniCH
4dSZIYt24A+n2q130AbJrzCck9t5a2NuH5uu3ecqsjZbH4vlPsheMCqcWbQvGubKtnmFaNF8gnve
P7B0fJYURrvtJ0zrIENlI2JNSw3Jc4zy40GJ+6q66HHhGghQG9oPKxZLVIFBd4d+Wn9XDywrlylq
J1LgoGRxRgYzAc3Go9BNpT0itqltJSmPJ0vV5a/KARO2PB97HAG6VMtALz7a46/bz0mT3D/aRQ3n
bHl+qE6DyMsmD3962sw4mCinSFSCKphhuK9paW1ji4Tku0wplpIOcsdueAQ4AwIvGDbgurBUKCs6
Jb3+WtdBeOrtIUDjPay+l+VByuMhrA+pjmpTNSsOC9aKi1s464HnJoiCu24JhgTdE9fwj+8K+j7F
TuYt8O14D4UhvpZjhofhEkhM8kxm2Vg22CiqxVrU4Df4LxXlkFvt9ehuxBzwfzkkdQfwFap2/Hia
tisQuX0eH0qV1cDth7uT2nKRqSj15i5tFx4F246m1cKARZHyPlqCHIGJe0lOvo9iYeQPkNfVmMX1
pbhUUS7frJUkhoPelT++jn1kDo5dVlXCsvLwxJgU5eK8WUDxUZaS0g+HSlIu3KI6enIQAr8dKld7
d0Smm/uuBKDxsWC5q6mMITs+z4X9NcWeFOTS7KbXdqrSqztGAE40lDe7jH1Gld2KfVKE2otahsOd
q9d/5KGmvgx2ob7oYf3Q0cE+sDcN0wXRQf79egP9L6du9asNtOTNzTgVmznlfYqawVtUKV/gIweP
UmiWwb1fxPaTlIEU3qcQ6j7lS82xfksGzXzV/Kj4rCVnqcJ/TvaiNg30y4ewTqe7PtDS+3EJEPfT
h42Z1ETtZt7QZ4PGW5JSB6IpGzm++5eaDLiXuqxdwlxK3zKvRkdbM9qtJI2+GU4Grqm70rRQxN/Y
Vtd/wsYK6SJr1PcRhMq3pscWQYWvd1z4lW9AwcqdnfnmacQy86m0x1cgNN03q/wxu437xVLc9pKV
EdJJtt59a2aAFKpj5U+I6KClG/a/AsduvwHZ0ndzjIu43fivGuAzNGzbAbwnsThs9zPWsPCF/5MF
LfJ34Yc83XJAxWbzXTl49R6/thKFOad4zRTLvjRpN6G53RevOozpT1i/b6RQAcb2CgLjC0xe9V6y
bL9hf8EdyqMkR9Qkzpo3JVtJ1rFrPs3s0klKztgN6r2K1psOI/oaTDO4hMIKjWuNVgy06NpHhc3O
71l0j7sdWDxkPZGW3Vf+4FykpG99b29qg0W7w+1k9ul5EIyJ3nq16rdwfKKLJJ1ItYEpRP1VkjZG
RPhA6v6dJGdl+uHyn/8gqanPnuiv8ycjBt/jj8EpjAblOc1a9T7yoRGHPnZVQ149AfTZIzvRP5de
+zmJW/UKWGF41vWWTyVGVb5K3DupIPnoIh5Kpc4eJEsCE5WjyIbAUHc6hqsF7rGZHTxL9Rg62lNu
PjdNcXA7t8KwsN4jY15e7ckprlEHWW4RCy6vikrQdJWLzKw67WKvR3TcjprHUHOwAp+sVxTC0m+q
VXl7dDPLkyTh6ACp14u30hyRpDR6sARLNa2f/A2afqBq8hF3ZbUFKF6l30BRZ0fo+M5BZ+/jm20Z
19xVrBczzJz7MrEAWCzV2kn9awIteeavTbtnWKfhRkTMXYJZS/0tK3gN+N3/5K1VJGYp7V9Vr2vH
fzpebwHAdHb8WI9z8zAqFXDpwkX6DlSXyT/RX7nqfzbHwX5rnBF9oFwv7rLQsFE2rlIQccP8pa/c
Z6k6GuldHRne17rJ1Z1bx9Z9WnoYsNQ1ainown6GjvRTQfxqHxdbF9jQnVryUblj/KPTAIhZhts8
emYXXBTbSY5RGqovqKrUGzm9M39VS6/52bFvBIzIjNFhnIwTa7Ylqrul9ezZaI7zuTsIW2r5Jsnq
AmVcNKruSvrUO7sMd72vx5cacfLfBbc6UlyuufBIAD8j479T50CNd1Iegnu8k7PFjkumXUEnrBzz
fEtKse5pyXjg045uNQNNf7bMxDqq9gB3ez2F5ZhXG3j5xQktZZ9qhY4t1eCcLPC+Z7xumjvNMJ2D
nWTT04SPy65v1eYzX6MK9Md1vjN2fkabR/nVeK/ukDAkHQvr8Pxit4X5E04iYpEm/Tytj482SxxI
KsG8r6uqfoj1tj6ZRjVcIre1cPf1S2wJOgd9LMCqdHwwM/USWSy/97/Fwfg5iUzlLwWk5e1CWa4h
FVdYf07p8CNUFOerZjcZasfa/BLaaIMzRAkeoVC7x2wRFVcVP732aWwdWQ5IH12oQGCcG4v1Mzoy
25/Db3TA3yEfKn/qAT7IoJMYYTMITwLX/CtDGVnv+tcAa46m/dR3YJbRKW5evZY5YddX2iO4jQ54
Dg5L8K6cHYtrvn/SdQMPqtFZJA3UFLc4rcuuEnOcmi1AJBDuuwRZF/xrPmnO4L3mqfdVm2Ll3uw9
j2eAfG8dpvVFkp2B8lzuxN1Zj3uEqTTGZeeuBOpWNK73OYCQvqmGUL3vq9L/HNXzN90K9AdJzQsC
3NGtR6nqac410iz/SVJhHxzbtEw/mYXuf/Zn9hILq3kpDcf57B9HP3O+xfxVHttRbY9OOwTfC/1Y
D7X9vQSRhWVOVZ+GYCi+YnO37a3I/cQ88g6Th+Kh9hXE8wPIG10faptb3lIQFew446y7MFnGI2JH
Ex8RwmtGZPwldocWYmqhE3Sf1wqNURu7yu6sw4Cl4EO3BDSMadfgjbyTpBSwYVs8NDNuW1hWXwE7
ceWgq0A3YDi6Ye2ueDCWwEaK9+oqxn3uVPMnVgG+dmU0fZ+iBejRwudABwrJvVT/Gs/D9H2sI2s7
LvnRkv/f9V0kl9b6vutzHuBp2yZwEXz7z/nX/H87/3/Xl+vq1QBz2zP3Zm7F24EJ+3M5TPWz7pj6
0V7ykMuon6UgZ/J7y5MqCEU2z+WS9+FY/jmRs1K8Y6zznyiBtbAtvapRD7SM7Heein20l5uHtZoU
jrHnbeoavkFQPipZa0GYhPM1avUQ7B2+9V2Pjs0uG7XiUYLR5H0V/Zu+0Zpqr4eJehdUEPHopCSB
Qrt61y6BJG1DgXR/S2fVrme6htbjf0olf03KEZKHtt01jwC0rVm3M63plE5vHt3Hksf1o8f+A0Uy
71sCn4lGVeZnz4dLqo/Op8nuvR8GAnSsFnrDo+W6GI4m6K0UqRqx+wqbGOLxuSmVg6F78xcUGYZj
x1lF8PQNWtZZrhFmwPn6qrXuccL2HvxOY6NrOTfmFY86T+0zuBEL1wHDOOhNO170OkSzezHcEUed
m7mOFRaQc5l8SYEEPVrdexeQFUz03jmbqVkirtP6z5mTKM8IRHc7/eRhI5bMM5ouBtoxiJA75oYh
CLyYeKyPSpX1RyZ/yOIbvyqz/Y7EyPAlinGCT7q2f4yaXjupcZud/TE1H8JAxxNDKee3NEx/ATrM
fnFwiB38RTFN1LGw/n3GT+ZojF3wUBVN81wsgaEyPAwL5BKXCoa+UJEaIBtWWz5oKbx4JJPV/eAV
3YPUl2oYPO0xjZwwQEOcJlk82YHM4yXbJ88BYh34qjXpE6JDGERYGKMZnToe8EGrH6ygS44V1Jr7
JINUYYzmfOe4IIthx9tXJxuic4GU8dUzI+vMskdx8aZ5uGTVOJ4VNSqvmVFg7OP30V3S+Eg8DY57
l5QTXq81iyRRl/iHuG1VHBjU+uB6xQjRFdFlBKD6J/Ynyn0aO92zj9oTusFgB+lxQANVff8yd1j9
YO48vkYW8siduem7kEWpoFA/N+xBb8NRNd5G10XLG93TL3jP9JsqmsZ7Hx8qJKjzdFdNYYQSFvpx
/DdB+PDT+Y+kcfc+fmRf2b1u0LWJFq79HL2AJf0V2er8h5IYf7DwC73cClgoD1z9kLX8OfuDeeyX
M7gx/h3gwEosHkYmVPaESCcQkz8KcIl6Z/7wwBowBcyGK9qo41ONkfqixj8julbfe9bUIYXMF8DM
qDxljYaQDOJ940OMWguD8vGUm0r06iue8+BosGnFCD40eyh3lj+c+nSYvpo2cydNC17dgi9Fm/IC
2QB1/BoBANwH5dCf5Cg9Ts61MWiX3NGGHWuJxQVGUMxUdUEGWx6GHH67uWWZE4KIUkVi7zLtpUQy
P5as1cdM9Am5wHoeyasqFx4aG3jbDMfAB6tssXJsle6tw8DyMvpqhnwFjyRDb5t1ywGmx5JE0c7b
T22Bz+WS1M0J0pJpFWdJ+mmtbWAnxhtMHiDJ2Q6TgiXQ8xC/p9KcyuvoJRUOFsQkWOtITPJwGqd2
owNRGnLQWP/DcTOCUSUE9f86tyTfXdrBR+DMSGjzLm89RK4/RuV8ydKvzRSGr/S5/qaIHeus+3Ar
+tx4UT3HPxpDqGznnNfseEX8ZFfFSVJykGl4L22XefeWpZyQLpofvK6BUtjm7Zd+dKqNMTjBjzZQ
XiEUeX+amnbIXboDdMC3gZbrERUQ5e2y+BeLGY+og8R/VFEd87fTtF8Xu/ttYnXlPevcVxUR93uI
AtV9rlXhATnTeZOYanW/FkgpA6zf9UwseYrW2ardGxAZnJuXM8ghUnFN9vbobJyhZs/y74t8OLUy
JvCFdP8tBaOKYOZykfUEkkwH9cTmV3zZuYPi3HVjgAER1qE4vih9CIVEd55MlByfUnvpfbUChIEZ
urc8mL5YKqXuyWGp4N5RMS6JVaT+b8klD6fu4T5aAskDgqnt8UVjF2QpXQuknuRVtZodzAFXAEm2
tpHvI2Rhdl08sbxf1X9EEBe8Qq2/acEE/a0vpzenZNJeT43/ks95vwMq1j/rXYwapjNmj66BqEqM
iNv9ZPXDqQBVi4JjBGYf26qzlXpogiy9+OCo0UOeqtUhY677pKK1y4oBq9epVSssrBfZZ+4u3LLm
7X5JbBRQrNk0v+Mp+tVvUvtnafkXlYXMACUceE1JnTCU/lyUrY18H4sMbGh0v8bJu/PzvPhpNPEP
xWSVmt4SAD2oIcvqccMykVqwkPTM5mz47NdDg6Y5EwgpHZ2wvIYZVEApzbHwvPP7udlIaZyGGZ6X
aMpJ6dTa6UOtmN+T5UzseOSPaV29SFlsuqw5IbTEmDx6LFtVeYhxEiIeWHP0KDEJ1Cz4NutqdV6z
JIYbariL8fG5HbWWqk7mHGM2ojaS5zQhcpNuA+8UcdDtWm+9jjpk941Z2Bd/1qk7x7hSwUR6GROv
ZIvIZ/NES7Wr53baVYVHBWc90o7pjFSMFEgwuqgGbZWlTq0oU3VYj9F85Wc5lyjb/X2ad1UsJ4ZD
Jidfz9Zj07Htnanc3c4rxX4ac4l3NWdbUbbYYZk7w/Yggi2nV4YaiiAM1ncHSsHtknKDYab6B880
3255htzBevHJS2iCvtOp5yZsd//4m9bav8+r/ZkF6Dbc7mF5ChJ7d7PLzd3uSUpuF+3K7DFG2BWq
+NFqXfVaLNWkgm/WLPNIVEokmOTxS9R0O6Qbhj88doTulW44MNrATm1s7pskqrY1BhZBBNUsaPIf
VtFMaOiBaezVsx3689Hxur+A5U67FGFFNfrZ6wnWkaaNH4WHPpg3dOcwbf+sM987MGa6ukiYRpUe
7TR7WqRsvZ+2gkV23G2Umo4coVkTOXzXY42xwd3KrZM35pknSHifzab3Nj2fHboe02vtV4CLu89a
MHIyaH4oYicPvdrcOTH8ywrUEws6+5TVrcLUf4TFcKew6zkVWCJOSDCUy4ZfobDpkMD3PcEjZprq
JddI0Z7rNlGe1Jgpb4mf0VPlX03GItjLLVnD2EOTSpP7W56GictmLobsvB4VsJK3y2okl/BNVZ6k
AA7aj3aGcVW1PVTO+aWpXprUHJ4GBkKtU6OFnjMlH2YgI4iXxdxI8FkpMVnBIQfbg6pzUHZox80I
1dT0wBta6UOvjTiALcGU+s/1AI8/K65OMFig/gkKVou3cMzGg16gNSZ5OQoMxxmXNRZM/5PXzQwk
kDTVjxUueoVr+Y/ZEiBH4ZVO9dTayDWlLbo4I2OYp3kJotQoT+7kTBtJ0oMYTzFqFBCGmlvWmt/Y
5pfIao2LZLlKpaNLNs7YhTbFXvIkMHRfZ5sIzUap8q4AxTxjam4XlmxLL9jfnYr8LBeWPD8cNrbX
Grt2qtmxXm5SCqNEza+WjQDhkmWxrP7gOMpuCML4uSj3BYTgp1bTomf2zH+NUeWfB824R4g8vRsx
q3qSwJ3R+kfWyjqseenU55i4ocyfqEqsQGn0DTyvu0tiJdYTi/3W7dgusvdz4eN+FLYNLloukzY/
xWNotkr3eEvjkFQd6iI1t+B8KQ9LS78ug+e4cR9nj9FBP1fsFVWd+eR5ifJoRddgSRhR/DsYrfpb
x6rlZTLTZVoI3wf3P4AZa70xQeUonel65USOWth4V0RPGN51D2Ux7W4tai6jAKxxu0EVuXks6ix4
Nlkke9bj4qX0g/Eq1SRgSKZvsAUqT5KUuhoq6zurAjkuR0kejIoUSkJyzxxu3Hpq4D2lueE9ocs9
Xwyj+x74NSohS77uZD1OUvHGj12Y/1INBcwzO/fhvdRg5PekRppxjWbaXzFF7UkJPPsJsqjzhINY
tddCFy+DcXaepEBrEfdUSzZnJCkFCKaYD1XKgBHnDQXl2LBlK9kwtn1E/5v01t1aN2TtFDOzxjmm
ehUf3AnEBHKW4XMJG2KHPUuyNxyU0bZOW/kHwzNQDke/5Rmp5+jZbBu4oUbC+sHIeqhrpJgKLV4m
EjB2mXHLws1Tn0dGG2WAHZ6CWYi/KPX5CA//ji1J9PW+5C1efnhreODvFmsVH3Poi8Swa87Yv760
C0uoWyCMEpNgEKDkEjCpBTgpmUjXdkdPZ8d7jBF8KabX8Aa8WnDeKsPu+quqzyyztMxiF+LDGjBG
huog6UxYD72ZfTEX4lG3MGnq5RbwJoJ5ZAv/yKoQdkMNkkUBdHcvEuhVO84YHNWL/sbfUT31fkaJ
jgZGkyP7KMV9P8MQlWiM7AyS/0nMNgfC+WzaobJ3e2LuhAVJgs5I7NpsIcpTvBUj9nJdVmWOaJ9g
dwDDDPqCuVcmQ4Fi1/01deafPmoRaVEdR+y/dpb2EuDreCm6/qvDY71G2IEdWs38Hk6mtx8XVG3C
aQrvSo+T7eX3rk9bYvIG2MMK92bAs1JwSbuqnb6rk8A8tRi1XWyjKM82k4SkiuuNov4fW+exHCnT
dd0rIgKTJDAFyqlK3mtCqGXw3iVc/bfQO3j+wT9RSN3qloqCzJPn7L32eJiFfC541batcOhj6tB5
h7kFjI6a3AVIv2p2mHWYmDdTWrUprp3tzfr7rATasGvBgrDvTsZVD9kibiWDLquBxJcX6vL/XBgs
ylw36fUgFB0j0LQyot9Pw61N7C9RJtrOsi/13KmrPpHz/z5YIlVXkblduXL5KA2zvcLy2155VQt0
/O/TyvUmY/f36V/06t9nfx9yJ2pRO3nQMDbtfL3FsTRWi0GHouP/e2M1nlOd0hIQwOYR3V7m34e/
F/zfl2NpQZYxyM2MNg/TumkU/y5H/ec5/ft0WGl4VaWzhP+9M3/36X9f/n3mGTPxVhh4WbxrOIF8
sDbZ338f7FEkh1HY53zT3v/dB38f0u3LmRHHfk37y98fNZFNuEPsUo38xRpMf4kGUpt4f6e6fiiM
viN91KrwgG2usf996ozmfMqBfGGS55pufIhWEGPw9+HvyyyFQmyk2m9HSTmfCYYc/LV3JlJRtEyd
HbcOLWK6hlotflwSrZuQTx3qbsspxtSjA72fb69QT0azgXWpR8iNrQmcw0q/MDrfmeWEbzS/Lus2
8WGUMShdm+Qi0cJcx9EYMG/v/Xkpb0qDLaLyWjv0oKye9XYIWDIaRuh0Fpt2PIEb2I62q36P+948
rjMJQtIlk9Z5Hbqh2guGMKjYx4kslj7epwNBlKLytalkPoJMMGTDZdHIboVpyGAxFm0XaQOxMJO5
h/0Pnm59tkRxqpqG/h2RRGkv3tu5JbNwKfbgl9KdjdGvHsZLEne6z+aIMzmp67DHkJGMF8Cv6Eky
Rrqazug1zmiq4KUKgLKl+7ndMqIHCxUuLQqG08HamDP5xm4fNiAqepde46R+e4cL404eUSn8+3Xy
LvGSZ0FKwFZUZTpcUyJKU4N29aQDvrUy6PiEZrbTbxbhyNZRUgVqtd1DBOtGa4bjYCZcBDh0qZBc
aZHgFe9ngS5mfvHcrXVJECT1WP/tsHVva4thwI5x5KnKD5a2YATW0PuPs3agolgD5o8fFM/Jzl3w
7zeazGETIdNxV2pPgTfHBY+GfJMXHlfecszdewUC6cjEU78gpiU9wyWBQa94oxtcunjmxxhgsBu7
Ollbo4A5hesp0X6HiGyZTl1vd5CZyeG6SNYfm78Mqp6NsuWQrTnRTW2OX20JHcnkEQ2MeSKsaZmZ
NyYOiTl6JkIaopc670nAlfjEcHCHBe0ES2AKX3O9COSwIUVgLfvKHF4j9osQyqtPLjP5oCUjHJef
JVsvhQmxTgGqnAWil309ttq+jPvofoG4vrbuv6YgVS/W489l0vaDy0FwNqZwKwAnaSVntHJ720u+
NTisfq3IJjbU+ua1NCxoQBraj0NEIlwjKz1ZBp08L9PvIS64gbUUYZRMT4vh7gnCRT6SIMXShM60
lROSln/lrTHu11aN4ZIUzV5zXxKtqnw7K6NdV1T0Z6Zqb0utvqwJ/+E80BlMDeM2VtkAmnI5jfon
J/8k8BZn2o3dY58T1dqR10U/fye95t0YJvAsAJJci9DjYXpBkWsBO8qSgBTP0qcaNIIV/qrvEZjq
D4sq/cxJjrbQdH8C2SUz8QJIrBWIJMF8FdRHrR5WGekrLsRQ3RiPhhXb/N3yGnvTZxS3HVCn+jtb
31YzB75WJF+Ic8uwN5+JUHye0EsydYGWOp89kKnbbGNQoxvSa1PL6NAyQwQsI/OX9g0IE/mezfZN
rRjaF95FmHxbaczXlk71z5qe7SZSh4emv0TrSIBstRyI55Wky1bJcflHcjb96qe8Gj+MkUB5fVju
REblP64brremEUg0OoM+wQpdAZkc0QwDNoy5J4KuHgGCZZ8TF8nvGkKBNUs7NYoiKxFGGwwHrr0e
Fg4NfyIFzlaz70o7uifbcNgx2skC1TrPUpWhVY0sBBoY2qJ4I+O+CA2PgXffDanf9+UrelFMjgNn
aJWn5CWh3pQdQcJbTizKaLXrteIFmP896DTX718nCYGuTXN89/PJTc3vWsu/y9T86luLsMAOMr/O
GYoO96Gax2XvlgwLUgMtu1ugI0qW+M2gC6pKYH/zUj/qWXvTbo2qatkGsT9W7xC9MPMLJ0hl+0n4
cO+6ndLkZndubqck89Na0i3ZhLptrE61waZQohGSwPtgvbBqyjjIjFNXprcOQgy/KeqbMq9/S8s5
ta387FMOXkrcJW5RhkIvjghV6AdFA3ktc4Sv3p2vBtLMYlDVYYsCfTdaGUSeecpDqZFGb2rD4mt2
pcLI0r5cyEZJNCFET62dIFTKHBx5WFT3RMwbY+hSHOgCHOyVTmZSPVdK3wtSvfduItEPo1lJbW4z
rX7z9Dq7moI4cTeG2MNkJdDGi5dlHYoQ/sxT0q1ftZKvZr3cTzIwS9nuZayuV9CcuYQ815M/aUh5
XYOxdusezmBtMlET/SmPImTa8jCnWuimZN2/L2nz4cXFk2zGi5JoGvX5JRmKY48GJ1fcE9nQ70Gy
gaaZLgngQARtgNG6wg7zhhO41oVWx/MJVd4ujm1fzzRxF5hx8KGBBpBdEdsfy6A+yKYufafQnnsX
kM2Qmu99mX/N4PSsVr3jL/tBtosu1jqsU3oaRfm0YCMPCr1+aEbg5SkcpilHUc31eBSEiB1qxgBo
/ix6R/16YAAJTK0/xeN4T6YRGYIu/fF5cH560YOmYIclY5uo90qA/AWg7GtiJvJSr8A2FRdzqO5z
0Dy+sc72TnjeQUnv9F72APqgDZ1qZQ/w9nPE8gvyiIQcTdLYz4Ri1Df4hpHwOWDTTZ7IJqKzQ1d4
sL/0crjk+vw28ktx9HtNEWFA+ixevE47s/I9Ii5r/HF0uPTxjUEyfW2bhyGbj6qO9v2xn6t9z2Vh
keDkz+xQ+cz2Uur/GRSw09ykdKmOA3lqek+wmPIueQ3rc7Ry5inVfk55emc3+ikKIpRz9GmV6l7l
OFxMb7gb3SIgz+G+GeIPu+TciIWM6Ia5eHfw1MMnraeA0QwpD4Loz5V7g4kA2PiKsqEzZioatXMt
HYHxeBCcM04ep+W6vCF6tKMOSHV6VTwu46scaCqvhat8ODy3RaZ6v3UgAuoCwZFVxk+1LH6aQXV+
ORRz2HojiZGYDrtEP0269+BYFJFLAjm7iqez1VNlN2P0MQ48d+to7iUwb6efri26d5BT8hDEndQK
pqFtBEoU7RTI3VcYhAidYlpoFr3DbrK4yA6XkciTlQXdKMPRdDwM/67rT9lchuVjX8KImnJN35sW
zIa+Sx8IgB8i2PZscFSS9963rsbxYgAi4zRmH91oeNLEAnbTGz/EAGl80VJ0L+NH13v7eAIp2qdk
FHu5Fxa0CDoGHAXC+LDSNR4eirBWZEEb0xEYdb2kY50fy3VyT4RMvjop8B528HFqvo2B2niZeTxr
+DpZehFaTcLcDEMx43Zp0weD5SfEnYSqifyeNW0vcVr/EjKa+MIYGStZz1HvElRS/TMg17lrh0vC
IBEsSl3yOavrMW7PkmIxHqqbyWNoSL4IqKtrDEQv1NovLkOLwI63rAhTfS02J4DcndSN67HVyCXM
3XFLGGQ3lwRIZT0c1fY1N1uejjmQ3arf2lOpKMaL3BcuNZgs0G3E6e9EP3s42/VGyLIVvDc1P9v1
vDNMW1FYEZqROrAd5Hinzao5pVp+Z8UU5GTSVqZdHSw6U227zhS0yXTApG31sgxpCD3LJP4H3wp2
ao5mLzFangBuGu2Xpt9nWuenSFqKZOCBaeVN2YAxA3Ev/AK17XG14y7sIWJ6cxZkq33djR7a1PHH
1q6IWr6kBLNWNKEBPqK9y5sdVsa7bBJir1ftO5CFq7FaIT7XG6L5oxUEVyvPwKxfJ8+NcKiE0EC5
NAn8Vo+pO+sUzCQS9Mo9IFqyiYZ05iCTmHvkgivE/sxGEJDTvJDZLs29sJYnU5eXNuMJTLjCuSBU
gqnkj+1EU1gMEIfLXWLIQyrVx6quUM48FyhSfXJB2l1pcJ2IEr/BiYFsZOW8LvEqDcvWgrdfNch8
m7YtgB7yZvZnzdhLAo98z9YeRS32E4DbbZGqfTioWKEWBNSHjS5H+kfOwqZZZ9CB71Ni/TOltuwj
cwKWjIUUoiHH06IAb0dFaHvc/bWGd4DChNjEBP8KNf6QJjCScuvXkkPlS0W734aaxLpJC9EGL2jq
96mrm1DlnDAn5dTXPO4SxzY/abj8kKHcnKecqbXJ4H4hqig3jQeAfWWIVAYDpWWEel7b2z/YpfSI
Q9NksO/mB2HDpTWUOjrG5FIHZE0Aaq6HnjK8ZUYLjno4ayl3W90Jvy+a56yosCPJK8CY4VpTP8+D
R6ovTQpfFslhJnEcaud6I5GwN+J7MbyvplyzECFbw2063jvV/O708xck0eO6LIE0jY9apTa05BlE
L+aLSHU2fJK5CpiD6I14nHLnfuxdbBlZeT25IwOUVmeQ7b1n9kCifWk9RcPDKHRQ3TBESRAjcUd3
olAl1XVhi4swJI9uPJDnxByj053bhlPHVFdzmKT6HYEjz+ZEKqY3Vvs4WR6SyJ7QAjr3DFQIcMki
mM3rm+s9uFJDJGJuLL5yUMEwZBTYFJjg6+IwM+twgWJLzLk/dSPzhuSgNdV1VTyDzfMYdkZH7smg
axJrpzKDk9hk8K1mWu00U1qBe9XHADtp+qFdIBvcG9GcVM5ubvU3rSgYtYzmIVIw91REGF4BBq11
xiCehq+kRXpvWyfqi74qKDBmx7epKjl9zbd6fqKStqEOF6RUpV5g1JPkx5CHUHhaEKHNrVrLCFw3
+16c5C1hTrksYxloE2zAzDOXk7O81iItdpF5KAQD6QofKh7UeCfJganF+JZX8dah5uQfZbxrnuwC
NgRmJZ1Bp5W8Ou2QYSJdZP6sFLu3Tar3vpkpOSY5MCbsGQ8nhER7jgdD+buJyMjIk+ZmiJO9RZDI
3lvUucnNf4WGYTfJIL9vvKF2+EKR9MxAvN5raFT8lid+52kOZ0OPR2me+5tq2XtQgJeFdjt6rjaM
8hg6W40tsMWJUDDVynq8f0VELyRNv+uouOiOBtQ8a0gWimxGT2l/TABs+IiWHL+rze/ZAjtVPBvS
qQ5xbXw4hnZ0VkX/xEPNYzXfdQ3qFF73N7yZTyrqed+ayc0Kchiyb54HpMFCIVhvu4QI1zvFbsqj
iOGw+kQSg/R7+iXf8ibyiFhOWaMMgs7LyXnxDHVeOmAkcObIkre626kTnxVvFkiU+zT3zIO2RS4n
zXIpbB3qe1qN+zTlnKZT+zfN/MIzigwEUf22HMpdFy8H/h1T8DEGfJuciBV6zg1TC0nAOrxgJI38
uY1QD3176rV1rVd6209OOVJtIky1VxRnRFdjnTgXuccxlSUqsih4eTYR2dLrbTvkNe+6ND9aAy1V
iWaChu1DzcXzq9m614qclqGw3ibmlkY8TyHpPxtPxYsviS2e4lUejYICXcSE8rE6UQFA2uMM65qw
W9vRQmgMSZiG1Z2XxPfNDwtvxORnxlmpkum+EJzUZIefJpuJRRH6W9IR1LCYNXlQ8xMA0mKPhusu
c6YLYwWMflpxI4p4CDkEXuaN3LpYj8ZnXLmfzti/9Do3Zm6/kH3xaMoqFDE5hUQAQwEnSHa56jue
FmxdKMSPvaW/jYP9T3Mm+soo3XqL7LpMpxmTsf87a2rhmJhO7XiTt3DAWQCQwW3wZuM92g6vrhZf
VkiFILUvuSlXGnf9V9OqfetoLwWRxL6TWHMw1xTeuo2aIeJuoYoZq9rDKi503xbFVR0N/yqBhSIZ
V6CUyJ+68dEpxNkqZR+Y2khNVSG/1wFUq0zTQrHl846escMKThR9Vn8lZXIEXHHVpclez+3vxO3o
U3VMAUlSJUoxPZhLc5NLAkW7tjg1E5Gpo97sUIV/5kaPXNQkodtOd1nO4Dkb0L9FFeBge8evcB6T
WyetEAnPl0oz4DtJI/ExPUaz9RANWCii6HettCeTKCEl6+RJyz9gJlb2agZarKPGms2bBfZYaA3G
lzMOJ9NLH+uZyToOwO8h2i52UnwsxvSaV/iqSVuAflXzmtP5Zsnn6zpDnhfFn5QQnwSrJr5TT3u7
WT7GZvPl6WzkWumhCFxr2OMmajtq861TqQ5M8ZLQWmjN6qlJALxJNyH58GwSKfK+upQFcUq1/VC6
s2CCrr2v8XzRWxDSXnVtsoQLxz0Mde0G5Qzkrhp26Zy+pUUngt/Wbr5sq/gXNQ1aS7O+L6E1Dk7J
4iI70pbsATzeea3mXUR+PConvNpGc8Zn9GhqE+J0nL+4LI7LDJYwIRs0y3SaemM1cTeiOV+FFerM
VGFwxXhBqjnQg2FVGUmJab5fY+eMg/JTivajWNfbCc4XYzV5zRPyKnNobdoYelWNBtOND2aXBc48
IjjWSIvK1hvMS1dQa9dDa1s7G7wB+49BHmURuCZP17Tq05FMByj6yMCVOwJZ50U1lvegHJo3Dv0U
36Ki4y6urq3iZRR5SIDqXZcMb8nECHy7BdeFiCmEJfo+ltwo+Cdu1iI60BF/i5zhhs7tbQQon1MC
PrSiNXakEJ0LUT4OifleKik46CWUtfipXA/KkxjYGKv08U8qEOs0ZWgeN0dOY4+Ear81Q/bF6fcJ
F+hwAptPpvIahfhe3uzm0jXRO+UBeoyEEiWiUX/RGOR0BmEr42LnO7c0j6iMaOtli0XJ0MbkQ2qX
2mm0G86ar6qkt7uOzp687CqsbTlzplfevlxB0ayiyI9Vd13VGgMC/oOdm2tfnHv9BS+ESCP3qFYN
32QJspKQrFi58dWUzhwaIScw29eCJrOJLV7sw9KXxpVWMMFqcSIwiXA4qLmJjj3DOCyL156wx6V+
t5DBpAyrfNCWHmi8k/eHvy//92dg6DOey76IQgcLByD+xmSvGggbd8qaLIMt/Um9uSIFxk2AhXTU
ErTecqodLOmYnD4kfWRDoD91rFE78nr2q0GhOoqITh8Qe442L2vR9YeJCr2b2cOmjgZkOjySL/w5
DsXm7GL3WbX5JIzJOzjRr0NmZ7AUxic6MvaaHrlbpouYnOPiXRsBqtYWpb2cjZ+ocnloqLDLKPpn
ZWIMaBG5IdgA4VlAnPWK1yRZltz2Kp23ki3RzomDhi9yvhLP/Jp65NsLi3A0RidIzADS6VgNnvnq
5UC/7X2zaNft9uPSbQJjSeRTM+R7z32Bnwf2sCJZYq2Cackuqy4fyua2ycTkZ8X8WMVMnwvXPXWN
oKXp3OYmbnLH/e6UDcQ/bu8Wu7jPttGBp5W0DVV3Fno8B31n8UR4pMDjKrsiH6MK27hVzPCHkOJ6
5rG2TtUkCNSxOb0drTgRwCZQdugSIoHhNDBRc8uB0Bh3u8xubrtselPlFrSosukQWeXvnK799QBp
I6a9rduclK3YY4NdLOYDlrXzEv0tXZxrL/41e4uZbEcemsuBs0ndiuUxeyznl8hKoQu5nNGS2Ip9
LNa+GmA5qFoFrpdxdnbs2WemeshS3XjNPVZr2LGcbmmxqJJ8KCM9i5Hui5zEDWfsJ6mXr33pFjut
EylCi/gNxggWdtc84GbSA4QeLIOb6NAhdojOIU2qMdjanrvJxKxu8h6b27R11QiGtPP8QJAp/8o8
W8zC9rorP1ec/OVMqzKaGK6AUMHizsR9HhRnOI3cJbcq3CCX0sDRND0ZBUBA3QL5MtUNsioaVnbz
nWct7JdqPhYLfWajsL2TKU5DOYz+EjOY6leaT46Tf440+dhtas2vED30RZ2c4mzaCmjz3cbi4tOt
jMGdqO5OL0sGK6b9r95GT9FHS4clMHKN2nW49PQskcl2VzHWwJFi5D6S3JVVTbNz1PGdTDcT/roA
jUqz8yobSvrC2ENuiTVjS8cvXceZeRk3DGSE/NAlUCoo73zV5eN9S2Z62BNvtAH5z/Tlr2O7DYqR
vo2CqGHMtDWppZpTNrUQP9gRklZEQTum+vUw6/uSmtJfHJzT6UpiudBvvUZYB6GP7R5C5GltM8eX
ebVLTAJb1pjNIY5Ff57pt+cuAvcsVy+yQmSqD89MzXj/qxXpDx3ZKO2zq6Kmrc65FU5tJolemfaw
GKBItFV6GRzmp21H076xlIYpFh5k4ZW7dbDYjOf+DUTPrrK3+rPGGrdOJztnJS3S+qWSq3V0zBo1
s6iXK9FvM6EOOQ3xG2j4nLyjri3IE8e7sRMJt4U2CwzYPY1AHjSOWdJ+KYuuDByjigKQKxVaTlyv
TRYQ2VYBgNoeydtC8SPyhUfYKjo7EEJseQrtxRbZ6yC5tpExyGOW5giYeOyx+bx0klfc2vxI/ER0
YmLJssZIRrrTq+3ZCIvz8gLqU53j+l6nhcIdVfkR78ouyXtw333HcY+fbTTLnqCRiakzVZbDrGcn
3aYOsng6Cg7uxAuXRKyOojowLLZgxOy96bpOCG/BK/upSzE8lGa0m7Ll1ZpxXU7O9NxHeD2RAXWH
iiAalujhVqUr36T9ClKCaOvE/xpLjqHjjlcxM1Qah54JGCVeaJvL5ht+M5doye4mfdQIn3ZxwEwu
sRsVxoS2QU9r0qEzCRsZSdisuJPtCNwaDxKu/+ZaLAPLjarME6CSeqWssLnnRGN8q9j+1M3fSa3f
oGcItwAUbrd3ay91yDgRfejoE/gW/1qYcq8XOCgYGUKv6TGZ0PfQ5ulmZsYsSfHJkmnXJ9q71wl3
NxodgWtpXl8z+XN2xeqSjieY6TD2CnSDSodzDuZeKlbOtQfAPiKAiZGHbNunzIqWKxnpzDY4+ogK
SY4T12qvwYJHh/w4aIW+79w7GBcUhvryMinjuPY6XWHVPQ8TExE5D4EZV32gZs+gUCxWfvv4OumH
90IyIrN+zSm9czntcwhmV5wmhdSI48CoGEAnnkbNfuzwjd/G5JFoNWHWhDuFc699d/X0bsXkehXR
dT6irRTj9+zS0G8yWvCoK58GmgLkvXlwfytJ88N6niKOhxn0hh0GnU9tc68lznJWDtEFZZbda6KB
nm8v3HJrU/s1UpTQmDjzORsTv2+qH92a/w2TTsUi56PB2nPYoNtzXfxDu0F6JfRT5r2cjE2ne+AV
ZdxVSUb7xS4OCQhcxIZhrmXHUifQuYusu7b3squ659622jDmIvtL4yEPZAhutJ69S4Z5vmncnYV6
NnSVIG1j/FyW+pYdNqMKtnzRYJ/r6godSLNfss2wO3DuILQNgfzafGeYrDgqZI+m7kVB0tJ6TWo7
5TMaJ0Vcj7eVxJmrfdFrnz+0+Mj0VQftJG6mnjHbqqovx9nYLIKjUdcjrJt4Vwx9PcTe2t+m2web
7luJkvbq749k0RJlROehySWvtt8iaCJ1LJE/osk1WUsJVnc1D4p/Ny1h07IOR43xlI1pxn2gv/bg
JULDNJ0gto6ulHYoVu81ThOBy42edt2X866LOMiUMz6IzO9U3Z5a1T9NTrMezMxKd1NX3CgkY8yO
mc5ZXdEeeHgINnbHHI6wYlbLJI4SjjUWlz6YCrrDO6vrx5upcR+KigtarYVfNkZ3M3hDQ4b33mXT
dxuYLAPjDahjt1200OSnzTgk6t88GlDEHcby2Wi8WBJlYdN/NC0kFxxdlELlzuuc25KJWNisog8o
WncR1sGJESvMnC1oY/7JuiWM5DQQX3iVd6PaA/5GuRjdeGt8HUvOKhzL9rnZJMGs5fRjjPnKIH+A
Ikf9sOQCj3LcO8Pq7tsxpw0j45diYf4p2JdiCNKdtvwq8oOzyDJuUtuawqEq471WkIzQGu6vY6PR
LIcXNUyRL8AgB86iB06/sD5b67dQ7rGziMnOfh3JDbqWxVer8NbqzkDtpxFiVC3xebaa5y5HTDFw
c5n9Ez6Os9eh8ImjZBelHRSP0fQdT3xtjhMKcegkvWdaQWQ6FxPldcH8ZTfF8uQh+bnCqPhsbDHj
caMxba+5AI747gvMlviIapqvexW5QG2y4smTzKlNh4wiWCBXsl5uJ4vpgS2i9+QOBQqrShDN6240
ke5P3fUy5sUBWcZpmaJb4kKwvtCLyA2FVMfh/4yX5bWs7J9uVddCjLdUqWCLk3Me8R3cnRqCoH6f
i5G7e6vOmKPcyiwRlLN9SefEOrb2cDIUOeiletSW1bge0QKZ6ID3dXosO0rcwbN+zNwa/Ur2r1o9
rPS5cjYDrpuJM7NF9NS5yXlglkbP7dMUw3AxCIvNEnfZa8Pghf1aB55IuFvS+wIyQxCz1tfdAazS
Cc0kW3mum/j7m49CEicWKYvEae0ntsfPXOT/hi5ZufvNw9zyvoiU8ELy1vdy7T9iiyZklm12+owJ
mkXGk1m7cSBAlNFhYGJrc5mnbtojfGKFvcqG7Jn3/8H51zWdF8b0C2jT0vTvPd3XZo5VdvyjevXQ
m85PUwyv7tI/MoWIAjPT4OQ7BGd5EKXaiOOAMDb1DnNUjdRgKZBkE3ng+mO5thz5dabOTmSdAaX9
M6LZDdoKndg2zaoG7Pmc1IqQ2J3TpCTwh6vFWg4OT1AV14eShTuS2ps1pr/AzSo6z6061DqyNuzv
SfdTOf0rOVN0o6v6thV7I2LnZE2HruwdSzFBP67+mbmLNl3tRjdFUqeLhlwGfKfNFj+jLQjsIuPb
MX8YaLq7ZPWuFZK0sDJAIyC9TlsdTa+XXCl7NfwsTa6bWiO10iovErdaXrXlYVhsfYdszqa6mIOx
kgdjVjG0saYlgqV9MPmPIazx+OfiquNQGuPoJN0xwXjttQMr/GFpsp+kbjfo1HCyKo3XTSqnkHRx
KG85hG0ZaMv8YqyJd6azEaie7HHXTo2dcqqnpOnurJEgCDDV/BppOJdoXV265fi97WuZcxRqGZcH
6aITXGXlF5h698i/gf6phomVYoihCHdCOXVoB63Zzc3tsOrGuSqn/VxpcdjmFGVNf6wrg7qVnnBa
pbx7qtq5yXqdlixAUdJWO70ZrmKX4PZYJ3YBxZHhaf3OKzTsytNbobpdN/WUAEN8pxkU/XNVf8cM
9NqMMEov1tJQW8xPObS3Qh+OpVcsu8Gg3i2GXNIPsjALFRBZovluiK1/jTjHFqsmOYEO47BfD41D
LWxs7pP3Q0bKJ80v0bovTFAOihg4PC1ni0NpElNGqNi8xbBym8z6bTqPqD2MUxMX5d6gPSBLeadM
b5PyUI42LUGKC1rXpjNfe5U+obCkHIVDZQ8TRo1K3lSr9RhZ2YNgTdm7znjIu/XgNcZVxE6OWTQY
awZkRFPusoxuJImdWdr5ZqusEBklX7kxxU6DLqYv6Zrj5U7r5LBMxt4ZBqoSmo0emQV+oxUXobrv
KJu+855ZRbb6RvtQtOPIQ4PlL6rfzER+p8r+GacaXr8ZWnrRHIDfMy9bACu0nNpl8o+WLAP7pupo
nmm3Vr0+JbbzkjnqqJvWqU0oVbXBvIDfwe4h0OiMbIh2747+5dcQ2q7VGzYM0BCTJ/Z2yw6rz/+6
Cmxg/k9Yghy2/ERT9146dOKKoX5dIy/sllUcksF49shhbVvvPRk3RXyaXLQZIQVCO1IgSnWxS3JP
a5MGd+k+61Dcxqi+BXg0obyaHtuJXswQY4atHXmNcYxAu6h5KDEy+N66XKrRC9PVJkWJb2FicrHg
pDBmdfe22z1YdvnZ9WSVaboDax9Bmj49eYL2suVhK7Ddx3kwKNjskCWXCTSMBGS44jknoBO7CXgx
2+o+K30MNVSqLamhKjVvpeGQGQo3MKPnPjbRcdvymAu8rlVu+yKp8KZj9Yla+761+hu7U27ArJFj
N6F1vtZad8Uo+12Fpmd2UT6q4WyOTINjximd9gXJgahHeqv+3EGQRJdqOry1M/PyojA4lzonWvCs
janRsK+th9EYX0qdFhhUpM2RftAwdveepCihUJxxq2xjQHhSKdgJPV5oDlD9Rv1H6xr7sROX0XHg
oTQkQ+as2QAtnJqG5jhcz40Yro06Ha9pQKyM9WbtiHxk9nutUaeyF81DJrT8gWP19vnfH9Q9/kc4
RWybMoIFGSWxEXS23h/+j7HzWo4bydb1q0z09cFsuITZsXsuynsWvagbBCVR8N7j6c+HpFpUa+bs
OBEMBNIgq1iFSmSu9ZsfzXRUhm6NrWF5I6uAA5CHEObLxyBR70fM486wFlNd3BGHKe+Ai90XKuId
ssrA3vVSuuruvcPcK8HAdMO7DVYfAxFIh6Xf68pe9gNsPdwOJfb186jyALdkF0CoJG3NO5N1tVU3
SxB2AhmXv+qS0FlqiPrcyB5od42gXSIC2iLub8yh+3Fgb3frmFl/+K3eZG2AlE5PQuuv/lppoWJh
nsiT6peP6gRrtYsPwkgOKuuTfMR6KhBX9iKbQi+9a4Sn50PpAZzKi745yKLl5vHsATetwyFqH9zK
T456SSwx8/uWJ0fj3OKBsEyg3zTLzB7OvcrkKy8dK7de+oD19rIYJW60hdhgrt4H9r3+hFchQbP5
ZasE1blYe+8qX8pxi2eyLuZZvlIfYtk4eY5PQILufVumO7bTylIWQ5in597VH9NS4X2o6o1RavW9
HEfjSkIZVXmSA4kMUF+Zud5GtjaRWI5gemHVJPmtPIikrDZxxU8LqawgWLZWjtZFn9ZL2QyiOb/l
BcNdhQczs/jcJw2nANQVSa2PceJ6HNgPZFuCFPqmaYzwhhB7sMn7IbmSgp+RA0Vxi0Sdvcr9sLuL
kdRc1agq3I9VaS092DcPrL2qpd9byVND9I3fneifgwk9OzsR9qdsENkiUdr8s1kVb5jKQpessmen
i9KvQ5FBG4yMb9kEkD1x8u/NwIoiJadChiNfdmrBxDGpV29gRbOoTkSrgOSmqNCYVgT8AGtiljsd
vad8G5ALeSMRcTSaqfyWVPatDcL/S9hHL04WVK8qewJWb7X7opO7XcRRMm7CwscaxdXKW8zk0dVM
bKag2XBZ1vlxAaVyUlj8dGV5Kxs0X7OZJLxiLYuyoQoJDkV+orDcYaj3foU/rC0gZitZbOYBclt3
1t3goKj38zXwes6BT5NHE32ZB8upstWNYmioEM995PguOcHtUIru/a3Khqz22m1Wk9OSXeT4g6KC
8+8C8v15CZ4NRvpu6mLsIkmB3uAWlO7aUkRYghbBmZ+Zsm6UIbpHxCBcVppoPqeJctFF0fvkiG8n
xwu+l6l4BeDtPveW7mCB3ECb7e2EqIpbHpUsN4623jsbNq8dv/9UJy9udJ96r/skcqRcArGGPcAX
NMXTbWYX1stg6fnS9/vpztXCfONaKXI7ad0dQPc7W1ybvRtsTeuVUcbqE4jCCMGk4Fqq8V026frF
KFKEFgyrJzVBLrCNg/LCjUOiyM/jS8zWaWugtXCOYzPZtiUqKUlGgiuN+/EcC6PZGhmogswk+d+a
WnrW2lHfomzjnzVXt7b8UOxTHEMEyJlw+ZUdMkAn2wJq/84QUXDLaoQlnWZbX/3kgK6E9a1hH76o
G3+8k11DMSlEZf7qOnT1b10NaM53Kh7f264RzL5tfA96KjrhfbbtPbRNUVsmnCHrCHhuu7Log3WP
XeiqqFSyfl5/m+o1zsqRN631cOpv5QF7WXtpICexkUVt7qd1MHF9oxDbgqkN4+6IWDaqPv5eD8vh
/bogIqjs6F51IAn+bcLND6EqIv1g/a9N4SJ7A0+J3aCzy3FRAWPZQwaGl3BroCq8ArQzrGVdnzve
Lat7MPoobpITop+ss3tj1Y/IM8lSH3jpBYmynSzJgeCnubsI9zzgzIwhD8IUHsbN/IY+6sBzVqRy
LX3f/uxH/mOlI213I6sK18mQdKt2eYWF+pAkzUrVe9AVBFCajRKZfHfYQQZr2IjwMZUpJpal1zc2
jwWAAHMlscl4+V6uywoBPuK47z1lEeF8Qk3z4WMI2ZALv7mxSKmjOe0gA9PXN5o3qjsZuM+UhDfB
jfn/qPSFpe4UjRC/vFB2lAfZAA+VdPB88TQVwMdj19r78wa0DCrj0hH/ufHTElgLqoGfiRrWJHlE
ftULhCrEBB8nb0k4Gnb2lum5exv6EG/ckni6rE9t9x65D/XenZe7ZQktRgla+mf5MS9QhRIjbtPe
mJVrWd8G7Ij6tngmi2MjTjRgrxqRukwFlrNa0CvH2uZuWsjTZsS5NBs6pMyFcpRVVRTTKsvvp7L2
o71zIa4lqfL9t3pZ/K1O6I62T8t43TvEUPG9Go+BPv44qGp9G7b8r5MJXjwNbPFJiyAfqEVcfCZp
902YhfWq2NlTo2nN3rQMc+toUbB2UwPVDzTgn8xcI30GwyPTHeZTX0OXqUrCZxwvMTVmwgSVoaxr
Yzw6qGx5Y2SsQIUz/2XDZSzL9G0sEPVsa/2TL2oVBGnusGPvlUP/vNO1DllRldT9Qu0Nf+elGVvr
BmqXo6evhau94E+u3CGYnR8zHZnB0J4AJAztpkyL5LlTSaKNSqJtFChcny1vyQDpun3uKr84aGWV
bFQIYvu89dMnZxz3BCOzV603clhPnndMgy6680z/u3y5SXf4Bsshv7HztLt4PlmGYb5gfh8gKMlp
RWADM8s3t8hJfomQJD3Lg5EN7bk0W+C1wkHiQGGXXgKQPBt6aA4L2Qcu53wKTBsOnHn8Ufw5hOye
FsVzmib57mPoxAAWbCpds25LqAHDMO3RbXEvspTFENDsDtl7WYwqUCzAU/e9U19sEoLNviYCAjpM
DZd5qVTPY0deNcrM8sWeyFuHQ1K/5kn6DMyj/4pF87llPfpWdxaUrMzHwT6fFrkDTWChsJGfw9Gu
D78lHUDIOL450+1TeOINPOVZXC63SxTmdK1YhFhLb2XxoyFOlBQfZHCWHeHum/BJ6bARNxCkPjlW
ULqbugDi2w9WvQ+M9iBL8iC7iLmfLJYzu8jsfeJljX0bDqqyzxx4XSksdXbpHSIKOuSrVTg3yz6V
4qnLJCEmWglBHx6rX9nSK4f3S3QtWVa6L27eO/M9XTScJUQl7FsIQwzy8zXer++9tOLO4jVqIAXH
oWj6zbIBh33nx2l2581bjlCtwOr8rHPqtlnFhMCA7iAJB3NFv1aq45xKPapOcFme2ROLBxVaFXpj
1rWobSRlI/DkNjfiSTYKVO1X4ECKnVqAE2w6o9hmNnjXpDH8x9DL7XXRIY6gRwM8KuidmOd0UN2G
1HqYElA2bu4rbxvya95b1rEkNapGPKSMtQYgG58GYQSrIkogEIEUuCeauR4Y62oIQ9xPlUfg1NbZ
YUKyY2+OqLthNtFCttoGmc6xsb0T6XkERsMwuRS1VV1sEGuk0KvwS2mnhyqLxFNlFDacCh85kCkN
nwuFAMLcwf77leRSa4LqTvAFvMj7lRYz1rIYa/1KbomIu10mD30CQwkBz/A28jx0o7QmJ0WS2Nt+
tPRjxDMCOEzaktGO8hPzW7MdU9W+mHw+azuOjds8wf4uVBX7YZgli9DjXZSl6Wzr1pvGRTp7MLT2
qJ1JdSYELlHdmqsyEPznYj6892sqM8fbQvlxhWxpxhGH5N70sCCE3E6Oew0isb2zjDa4Lyw0K0KE
3tayKA90MG2rvWNlP7OAEB766CDr6KCZhAOJgPR7z21NnGk7/2hlSXXugz5dx2nSPOlh9FV+1Zrx
PRR98C3iXiWYPmJ0MV/jIFV0NOdrEpuYQhWZ9dNkzOmD3nszs/drMjfRFrqT/rimtMClxEl2hFLl
HrVmdI+kPMlv9ToJiTLK/E3Ms6HCDZumTDb9fsoi2FgpbbhJhjJtMSkw4fHhqruo+e9RecZHffQR
YVgI1eGYzRUfhyYJMQAG9fowQaRdtwOO63U4GKc80+N1KCLlGZL8Tc9d+E2E3dWse+MZ3kJGWrz+
t65e2t7IpasZDNfCDX90/W1Uc1LxWM/LmDDiq15lxqPqVcWD3/1SCLtXrbP09xbN/aXl92sKt+i3
deUBQpnKDmfxWh14xsL4JyGqmmt5GmsIAoTzoXAjFCadGxXdrmMVz/s1eZqhQavgqfr3WllGGb46
TAYha3dUDpnwj1BGzG1CqvhAVl45yHqI7wRPZaWWDg66yHNvkn5utpC9WktrxU52qGWtPJWH0hHk
yuw2WhQoZ/zoL1tGzf/culVwHJnnrz4/jV0yEJjT0jK7epmWXeUZq9CnhmTq4aN+8Hxt5xgk7uWl
f+8L2vRH3wbt3gUaBy2yw45/lgeB0Cf3UWqu7TJFu6Rp4X7L048+9Ui64/c+stlSBWItHcYyITBD
/0FB/P2YZY1KfHo+1RUQX/JMHmqfZxfwpGDxUdfpzlieP8qxNcWbKEXHTF4MxRGlpt/GIVxJkqau
LaYrhxzZL2OwcLKX2Tio4GsKuFrI9XVueEXIILv6apBdy2S04Yh7xsod9fTXhl3TIeD3UVsYhr0i
02qs5IXygLRydq131dxTVtQ9+DCLJccWnkaK08zzRLrxjBlCuZBFqEz5tjZQWpJF3YQyqsDVPMli
aIUrHpD6Q+Hq+jVOzQdZ3YdotzYmHnLRmI3PtUaqly2EvZetilBvcNKcbjHKNu/rbHof2k3M9thH
bYGeEheR8RjX6AqxH53flpagJpgLxbj0+Co96x7OJP/+bs353bIMCzZkkobnj3crh4x5t2mNQHMJ
S38rldBTHhebJvfBRc9i6e/q6LOe+kexrAOYaC4QGtkqG6YhYWaX5UTNXhItyXayNKblkakSik+i
rd2ItS60wDC8ou02rGri2euhtkegTEG69BAquOQshbBO8gTphwr5LNn7/ULbCMBOl87s6xFehVKH
V/BmPluL/jbG/+KEgPyxVQbnWdV5+dEdYB257rXs4sd6rs5ceDZVTDq9aWPneWiMaEkgPjzJ1saK
8MQY4ydfAz3dmFjsDL3iPFeQxjZZFQ0beZWu94Qj2yi6uEriPk3RSb6ko3TqCaVXMoDzS3lRRCK3
ypStLI7x+DLhO4uGVV081L63li/pNuTGtAnn67ZL9CcT1lgcOucmMch4qCrkYoyszjhl2+e+FORe
Is3ywIWa9+OYmMgN/WweFDAMH5dM0zQyiSKxL3i0GgLWSdDd+0Hb3WO0ROgwARzq+RSRvMFAph9f
P3porffYR0Zylv1xPam3RgfRUharecA5izuPJa/pq1Qs0RRxt64htk07VjdDBt+eBQBQ+0rh16oi
ktkalv8tuG2DLv+Gh1MKTtCfvQZM2LZT40D076NHYdVfXEPJvsWeDvzFKj8ZuijXDcqEJ6KR1rmY
tBIPJNf+HCnlSnYtHfJ8eq86d1OCN9yohjxJRNXfTYXbLeTrWZAUk84qX70CqKJSDizGlFgca0iV
6zy0nGeAA2fZtYn0l85R4SDqlsabIqIj/4fc68ulzT7qr/8hZg/1/j/kKWsq+T9UsIYew6z8Any3
23hlbG4SNZ52gAPSlY6wx6MsdlWcrfRA1R/Npv7ROrm+8UtRjfVyR9Io3cB2Jk9iKNGTik/6Sh3V
6gIYvt+XWlzvkE1GR1QJk5WNbt6nceyegUCb3536WCfK9NaUTBOIkEcQyrl6cr3qUhPPzFsEF3oj
e+3TMtiil5Uif5f0xYnIHJZR89lvxRaRZ2yGzWbJPoDeZdmPsCOwgfaa1LokmrH2BiU8kTZylglx
17WsLx0dLBBE5+xkiHydNz2WEX7LFYYbYvziDs77AP3esE1ctbTZXs+21ZNpggWdS2Xkg+LJq/G9
sasCbV1VHYoEc4PsIlvdTs+PJBBQ0Y9IUKEEtkkqX5xN4ptnaz7IYpD01nHCXFKWZL3soaXkj0j6
2ChTZxHU9/naPsfjKBDpJsD1ZikF2GG6PhYI/d+HPoDJWgNnIYXQ7al+tFwnviedHrzXF4m9bDW9
/ozaBmzz7htq4zzDgL/c+oXp7Xykg7ZOkGT3cU+So1HU7pvRq0sEoNtXFdWmFTKO2gXpVBzQ2iTc
DKVSP1Wq9uhXcY+kDkZZY+Y+iwgPlUiz41NblD0eIMaIav/oX9ljQMbO/Fto5f3J0BvrVswHUwe3
KPLbMQqtWVGsPQPBPML/A2tZmXG11yeWFR/927oON2rDlk3Wycu6ABT+GLbpVhZlgxpWb8jWi8NH
NxsklV3n6Q3kTes2Kb36xumU5UcHlGVYmkXj149hasMut80EqU9eJBvaNhxWcRJ4UC4YSNZpTTZg
dh2me1nscs/aZGEBGkLFG8f1xbPDlu7Yu4AAZLEex2CNUo26k0U7zh8b0l1XyFTePQz1Td204rkY
fQhs7p02ROaZ1AUS/L76HRiWuo2qgi2NrJOHMMzqE5wraMv0Vafc2HhTVeybLnsBCwz13PX0laY6
0V0/ZuJq6l9aYgsQZ7Cr2CNjBuV1bsyrPL5TzVBdqWSH1rLuvcErXoxR146yhJSiuLrZF9ld1oRC
U/csWn8dJ0pyFVREo6wru+sgkjb1iw+H6n0MNhfAtcvpBfKLs6xcMtMRqX9tnoBC9F7vP0qe916S
c9WAysVHW/e30s/r5CT3s6e8jpxTf6/35KrnCfBnz/fXm9tmwZ3/cJ07+KAf/X7v92N8htkYn0Xs
3bXp2O2QY4nPH/Xy7L2uHEiY9SAb6P5RnVXM9AtZrqfua+IDzMef4eylIj/LM3moyxFNFT1pMRD7
q8HT1HD4pWza4S5X/fQQ9fhQvg/zMUJXK+Nai2btvnl8eZBjsSjoFn/847/+9T9fh//23/Jrnox+
nv0DtuI1R0+r/vMPS/vjH8V79f7bn3/YoBtdyzUd3VBVSKRCs2j/+noXZj69tf+TqU3gRUPhflUj
XVifB2+ArzBvvbpVVTbqowDX/ThCQONcbtaIi7nDjW7FMMWBXrx485I5mJfR6byghmb24BL6O8Ry
rZ3pXccDBnit7CIPTlo6y6wC71sulLB3WahgEpBs/Cg2L9UkjPdDOmkXk6n1QG6Yzxq1JPMCKr/Y
KprfLj76yQZybhho5iGSyUVIUFRkuzJz+rPI0uEsz4yfZ3MPlFMylnHgTgO2JmdP1/ZN2Oa3RQiU
1jPHX0pupu5F4I6b//2TF+7vn7xtGpZlOq4wHFs3HOfvn3woRnB8fmh/q7BxPVt6ml/6Vk0uuFvM
57C3a/Ibc025FiPOZMA2BqRD5sOP6qhykQ0sa++skNxcpaYqELwZ6ls3tCskFKgbPEsAJ1W7AFbf
X+Wirb6WSdXiPhM8lcD1b0Ky4U+q/pTETftoQJq6i8Fyy1qnbaKz5kExlMVEI6kyGAri+fM1Au7B
2k/qCvJ+K57AWiTLyc6So2zN8viX8Yfil/EVQ933bQXR0tNwPfW8BrGOujsTff7fP2jX+LcP2tJU
7nPbdDQoX6b59w+6dTKHBaufvRER6dGL4fOTn7CfunyoAikLiH2o5cnP+KO5z5FFrbPs8N4vqFuY
wuiIHgJzqk6EdeDDxtxwqTW2mGbOlZ0z44flqeeZ86mt/+hVCOutK1l3lX7h7tGsMtad00yvTbMY
a+LhEwYxGzXV232bms6D8LSrbE/Z5RAx1wuYnJ51qZA3XtadM716dfwwEGN+YA74bcAE+MGd6hoA
DZdDgm7pJIZrZ9vBqe2LsywhEjhef9R3V3yeUeDrisxbdAbKj8BcjJVnfnTh0sbM3i/VFbNaTaxP
dnkEyiNAOgQJ+3C4U73yYRw0DYO3jliS08z/i698su312Ar1RUX9fwdYyHovWmN4yeCw3hsOJkFh
LlIMU7n6P406X14ZaCHIW+O//jb91XI6/JoXYxX6QfNb8V8Pecrf/8zX/Ozz9yv+dQ6/VnkNSOB/
7bV9yy+v6Vv9e6e/jcyr/3h3q9fm9W+FddaEzXjbvlXj3VvdJs1f0/jc8/+38R9vcpSHsXj7849X
9LMIs2LOGn5t/vjRNE/7muk69i+/ovkVfjTP/8Kff+zz/vU/XPD2Wjd//qG46j81Ydua6Zjwxf74
R//2Xm390wJmTp7U1lxubMGzJEP5LPjzD9P4p1AtDXy44ZDYdObfYA1JZ25S/2ngMCsc1XJg6M1X
/fWP/3h+vX9j//l5poGi/tvPXXBfA20yLJ3bW9Vtw5ing1+eaGPasHCyQ+dQGjH7c6bNCrRAnbH0
LuG7qR5ejfoYnhylJtY51cegAABhg51UZmy9Ah556xU5BiRTh6XZ56Ac2VesoBqE88oDgFryHTWH
cMcW8ttgf0bwSzsSHF+2Y8eSLw71B0Od1kPhAN1VKyzK8HBsZzF9dCNSdPk3bZ886Kpq3I52cVLq
4TAWfXYIiUhgX6P0uBt57iHunXuzwHq1amyyf+lW9yvn5INg86pu2Isi9jdsEZF58Egk+5WBAoOd
LgvNDhFUtHHkS6znwI3Um1xPQRFC4SrmvY6wtVVkeTMrwTRuy8x6s63EXdZB94aQSbKeKnEK3WbY
m079WA6Tv7GTmnW8B9TUzA3liLbTru2blz40lEvYVquu12ED9RijZho+Zkq0LAzzrJtt+sVwrWNe
hzs/n8ZbwsbqXoNI7hioFcFXndDR0qOtNzoHDeIJ+C9gcySI9k5ZJNieEGDXyO5P6yxE5aUE7Lfq
CFEYIyrSVWFPmEZAgeeHPxHKNXZIasJCWg3An7b4KbqBXa+NkLRrXIQrjG6/IPGkn8YWJx4bM9eF
MWQX7Fk0dLsSptgMIFH9OOrYgraeua2xM9hqnvhWZjgMYbBQw02IEviAsNvcDpm6sY+tfR5fm7rS
D62FZLU2sbTUcPzGes8acYISTrRNQhspm7WOjubSHXpnbaPzsyhM87thZEfD65tjplQn8ktYM8yQ
l6e4yWAgusM5GRR7OSXBF7OHpV/p6sHsYv3Q+OKCp0oKWT8cdmH+pvD2ELcE0x4PqbJVo/Yls/se
IOeYrrsGvknmEfVkB9CXKuLjtg+syKgy1LJBMkyiNqBSEIDp7G9ZLqK1bcLsVn3vmwbwYGfEBJcw
1JnDkti5NBqKp4Vig8no/Nmyu1kIX2gb1Is/Z2ow7BIwjjGGoUfPA5uQ980+VfK9sH0A2DqT/7hw
8tx7hrtQ+LV/a0U7o3NXWlDBCeEG25aauRKF84nA5IQ2h7PqFB3FGL24ZceOwmXed6dI+26iZ38O
lNZbiyxQAXp6s0BqjZKaWR0trc+O/OKIllbqMSUzhZs1QKymCZ9bLAqXZmyZy8BOrZOaf2XJVG3d
Ln3xZxNbsn8gmyojONTuUndtcVFx3KyUAroEOuvcdeOL4QAqShqEdxHPvelTkzgsclbkDccIEbLU
UVdtZ95nCU9NWNcAYSyr32WutbEKE7D6CA/adBrglb63dOO4XTZjLXaiKTcw9b9kwE+2SZv4y7AH
5O5G8acmMRee3SG3JNrl+DlMQpK7GUjxwLmreiYubRwhaMKS1x3E9msPIxWPuybKPmuTCHc9JoNk
mY0VcvLJGt3Y20SfvpseFpJxihwvYpzEUVahUN8cy99buSLQiEAjwRvL3QCojvdN1CW293CycFYl
p4RPJSJndp4fJzEt834cVnkLUKoJQWMZi9irwTCkHV8gTnWDGjymTNoLfJfSmeaCdkCD2FdVF+Py
jt1AScSWmLawhvii3Pkl3uxZFu71Irkh7dRtWmF97bDIXrIC9WFSluiMtgUZUsg26OnDcm4S+FdW
dK1qqwM4j6IWGe0tyuPlKhVokVqKs4vMGwuuzjLCEG3Z5T4yAl4crUcl2LglYoUNggRTFZNRBpuQ
RiGwjgH+XTmd0MfDiymfJvgE34Rvxash9pyF7vub1Byd1WhVn62B+8cc+C/LBjmZerKf07fB7ROo
dNW0r5oUHAfup2E+nsiP9as2zFBmdE+qZ4Mya4kLNFqjrFTi8TDg92HAW847cHNmleOpnQJiLgHS
bVrlbQJXBpAzKOFdqmgq9m+x3busodx6UYeG/8Qzd9MM4XWq4BKr8ObIHIynKAqYk7L0i2kpj4rq
HbW+Xmk+8GLL1ztwnt0z6q5rRXWB7kXegUWbvcZz9hgktX/vpt0dqqNiMw0GOAMTBYYOnMSGHKy9
wIv2fvRUQPy5EhGwUfWbmJjp08gK79BGKIZDihnAbOHMVxfaiAuBmV7gViFuAWNojWKuCrAiq9e5
OV29uGqQbCpPGqpz60GoENoie7zGWppzsyOqGkbTqWGVsfB8VI7QREgXuN406KIJY6W7SbW0S0Vb
mm6p4/DV7AAqYr/T7pXRT1eqi9Z+WSNrm+HvtXTrqDl0DSKmWMFfDKvAk89KdSST2yNW1zwTnKHY
EK5/RI44mfk0j6o6aivHxzTM7uADAHntVq2qc4frkLmaic+tAkK+EF2O+k2OTyN2PpveqkDuFCf8
ckn2V5ig+8DigeaTC4GVfNMnzdbyjQuR5/6gw5urgxBX+BBtKD3cdWgvLyylgb2CU9qCJ3uJYXq2
NTF554meKxsHx7AhwtFa9FOzRNhlBilnq9rMoCuW5RFZ0Z1bhj3MjzZaO5XtbrU23CoJWE0X8g55
56Jhw8sDOEzzJa6M3AhYiy8C3YHbZSK3ca+EhbLDzo/kYug/eNgCrXjCl1vLA0bWI+y0q9qOR268
SISlnYQH5CKIIsKoRYfsWbEpC2U4IVGKEHMn9hiEirXVVxCczSy9qUOWAW4sCLJvfcCv99CP/L3a
OPZCUZAjs9opOcHH2I6lj+Y9hP8lERuYkz268ljApQcnSaL2vpm4AfxCJ0Rqa9OyS1BD8P1RwBCy
amSOIaJVkGIP0C6hP4/KqtP3MHvKg6yVZ+YsZG7r7dJW4esk8CcG25sOTjvC4MrtnrtMsQ6FjoYq
VFiI+NxmB6swPkfxWAEK6iCYFwbmz0WyUxuw9Wo7HuRhSlqEU0z3NcZOZO2L7qsyEVBbsjbIDwgP
8G3jwghZrcgPqZjanSeUlTVoiAMFPiKEoYvscRtnx0h3im1TO4hWlGZjJGRzeQ7EoguRrQcPDnxi
rTXNF+h1IBHjXHl/k0PWV/wc0QrLvdA8DITmlzjNq/DUH6vU2nh+rR58pXr04obka5uUB0c4AMDc
+hTlo7+VJb9wTvqEBnVkcCMSyCVaM5/pOAu8n8miPKQmS64idHet1lcHeah/no06IJDQh+LkhcfA
QWQ/d+/AhETHEjHKfcd8krWOthQZGuVZBKkrF2hBo0dibTSzuMq329uGsw1if2dNON8ls7a9PBh9
g3feRxlXVBu4h/U8zM4S5iyV30Ffynbe/LMfwgrnO/YyPFurbh9VGUTD2RgCMid18rQ2+XhR9B5Q
jeF+Q0pD67Ry78xq/x2KPONSniYC4j9yMM5Kfq3xbEbhiBaV8/ejrEDp4DpZqINj3Pvil1hxcX8i
4z+ffRzIdBQoPvHBmECkLB29xWlCylFn234wOoT4xXyQxWqM39QCU4SPqrio0Mx0Ifdo2ez4N382
Qn4s8rOqdXESeohO2kNW4fERiMrEEMvE1AhDLJ5SenCUh3o+q53vJbYQi6DHeyUGKI8WIHuUPCu7
w9ChNMJiZ+epNi4fPw8uyYaDmtj5Jnanx3QGTxQzeCLBVnkm/0A5Rkl0mo0u5MHpEGhTrfotQblQ
XU59icRFDS6UdcfBk04j88H5OMvmbKsKjoUQWPPSBHZ5kAeUIJguHSSPWTgy9+G2x6zukgid3Uys
sL14VeVvB3Nq0X2oqzvX7seNbOzmH7sBA3jZlIOObOaEYUSbDGj4g2ZcyXnCmqcIqPblQZ5po4MB
gix3jf8UggDfyC9Ffhfyi+piyPJWZt8j45ImCPkz5ZSWu4F/ZG3lN/Pb/Vv3CIgWdTQsPxpsQFss
m/d6W2bou8w3MlE77iy0ZAEjsCBw5AfCc/zXz8sdCjxG0qgN9mwn3j8C+V/K/9cMMXT5+M+ZtrON
UwV7wuWroquiVaAa37DQ7PCEycyd3Wi3GjtiAm/pSujIwRYG6VJ1Ml9q30eSqrPWSDpuoPQ/Klkb
LiMHDqQ+TYS8neZN5VtxanRnZmdMUupMsDOTL8uSkOe4a6yqEc3aj8PgVlAwEaipkVxyTfxorAkG
XJXvVBt9Gz0Ud13gYJPsnkulvOi+d60s9m5KwIPeRPYiQh0SYci9WZt3eZPfw3vlidmyF5uga8cs
3rUUiS6o90N3jrLsq2ZrT6qvdfBMcI/r+/A5hTsQxCMqQsUnv8s+6bZnLSODn4CWRpcqyJJdbg63
arUUSIpv+iE9hX4P7gNiIEsL47mt2XlWrN4XrHY2rY0gnTqJeOMnINe9kaWP3T1EhV4cybacG6N3
dn4SPJYaEJV5oaqamE+o4EP2msrz1cflHhB2tgVcudTG4eqmzkNkpJDa4/DofFGIE6zHOaXdOv2d
QLO+H53uUJvwF6qvg37rTHdFQlbQQ8Z/UaYxfKrhCxuSdBkqykVpocfoSNctfKACngPDBMcKpJ4g
yBJzwFPdqe4jUJ5Zch2d+BtO5BNqWAETaIK4dstiRcEjdam28ckR0PYGG4GyqLhzqj2J922pe2hB
4CzNx9VcYzud3YYQbDHxjfEw5mvzEhmmqDurw5Nn21CMfOs8sshoMLsn1jGiRQ8JkzXzyi6KRwfO
q2YgZ6FGrKucONxPTZ6uEBY149dadA+15Xzu+BCmoIRp2KNbQE7kvkri/8veeWy3jmVb9ovwBrzp
wtGLlOGV6WDIUPDe4+trgpGVEZnVqerXGO8xJd0blxQJnLPP3mvNtTdz8anOOuI3oYBV8NJTmTP1
sMq3krF9VAPDTnSdSUVmyaAG4j899tNpkK90rkHy49dFqH5rGgVBp1LvejkyaOz2ZFQNXlT6izod
Okxg3PC/bQxI08Ia7aKoTzFmgODNvFYr0c1DgZDq2IARZfBGii38Kvze81ZOlpAZXPy1yOlTYs2K
M6X6KZtVhFtpcVwRFBhQ9l0+HzDr++mQhvagTt9FLz1EeXPF/YPFzHq39B4nOvfRUi7aTlQIEqlq
k1wzqPtMGsZ0xMfRNJtG79/KMn/iVTIOsuY1z4TQr4iDF5Zbf4LR5s5iYNMp6e285ORuxAumV5e0
tstE4jCvzxO30kDIvDLohh+jeFHUYXYwYGAnya1LPLVvmE72hhbMTtC2bw0DVHts010ng1DMTRO+
YxMaWKXT4YCvJN4Ui/DeFJCwA2nNL971HHqMsjX8wNQ53NbDpyj3LH5C72myNVGDsxzoPQgqIwNf
3pqmEwhulML7jUJqZZDf6Dyll9aE3mfW5KpGSe7i84B22gwNTw8ebaIt1+TDeGCAPbtmF25njYiZ
VgVY24yQZUyAXX1S/GY1fuVBr6CzyVjWESyVknRDutm6UTk8VJRYeM4CYMAZQ5KenCBQs7VLUsrs
pDGC/Gg+9PmAy32ASD3RI0IUshVTIqhIfmNWWAtHUQbhiaCZOaSYXKo+BUbcKJtWM54sspudcpAH
F+CErWaT4Sez/ktlEXpKj9SBe9SQQ4l94s/cxo+ci5cjytdjaeVU1nr/q/TWmo9OQ6JRPieNNIel
Ed+LOCHublEPCJUlJ8GAP5n4qHrlR8UL5y0YbDwzHN0UXsdEDk6smCcNjN9EqoqtLitpGimFReS2
U4kMiUkcu8JPvbQF3dg8VYaN2KnSngIWs3nYcknRCJyLYxsSwygY47HsxScrWb50Qm5OMkFJDJgE
/QEX2lm0AHRmwiq7z5mTd8N2SIdwl0OxosvA0DAwfxOAsR7HEA2lTdy7iRGDL4PXFGnVW0vH+siy
5sYTnya87l/aHrPfTPjMIXJvxSB4rlmD9uQF/SL6cDrsMnaeN7eILopdj79mMpeuUBxNMeu8UAUZ
GxH2kA7EumirA63pz2qd/bDFHFsWstVORs3RvfWDeWNLHxxQ9YShaGi4cnGXJD+pps/eCBvsqJMt
MyXUZL2qANo1W7pXfkLMAr8xbRBNBTgspBMNLwzJaYmHyRpw1OSBW5rWRRr62NUEVhmqWkKDRUiY
nQqBEN/hl9E3AKJn0p1F0rlkMPVNquUPejEOq38fZ3UPFoBnkjKydzlYO51ZVZi2sVwNqtf0pzKY
HIn42QZNIXVmP27KXNuKy60xueVzyfItkrRtReo0B1I8SEiMmxjIcmds+z2GxPdSrAtn6Vyr1lAy
jOSbL+38GGjM1Qj3A9gxhSL56JNpq8oZJh1k5xo8ZiqTSCNKmT/I+lObVLi6zTTZ1tpWUWriMnXz
K7K0k8ApDH0kWtlCfSnShRQHMqdplrKgoVm7EFsFb6fajnGQOHKOrSYc1JPCVY3xDeHmOB9VZYTA
Mcu9H+3RgINcaRlrsko4uNlBB2Q1/KsyJCPSy7tWhZsHNJhEBlWTnhA/AnH1FQzUmjF+p0r6Uvan
tsANMzBJcLM+spyhlzkzoSub8oUOnA5j0Ow2MVKsyzxAhcS8SpussAfRqkACajjzG/0xjuVLlM+9
m6mvKf1t+x5Mdn8wQCXWaRFspaJ6UVnYRnc0AHUYnUzHi+ZQ1YelRy84RoQCSz1O2fzD33wKqkMw
qiKsR/DIbQ8MuB6nrYB+j23OSRE4PsQWpsJsKp6T4SvuDoFcax6SY2i5JIbBvFauTQeMtZoTpwOz
ZwVDaTOLaLboBN8XafqibvKkMPvA9MvgNDMfQZa5ykDdgs8ADBt6RmP8mSJ1R6fyKORgPnMDSFGg
fmraXO27ggT6UNstIseruMtuvWo8lXUx2F1LcKOSfFWy+rXQ8XCrDgzOpHLU7LnqTFMggmAgYbgk
y20i4MDhM2EZTgs4cSHVu9CD785gNgokJ4+EH5HpoT0BaUPJVOeexrC2kyxY/+Xoy1lS+2gjaSWN
+Z9GksH9GS1Mn07Z6StRI9P6wzwV+j7S1bMhkdmQmwn5pLmlu21cggfJUni/DVaRQQW/NZAlMzVp
fYzQsKQiwF0aKi2Btp/FMABqEr/rqguQJpfwmsi2QUg+eZVofY5VARFj5Tw4dJ0Wh1s8t821Yd5L
89GoH0b4Vriwy5c8MxrOVzOQU0lp992cEVtShQBH7t+LddjRauLo9Sdr9Y7+x9pHyOOk39+///sh
BnfsyBorvVAY+2mWqk2E9csuafy78/ovCCJPEN/PbCbXWxQne3xj3b6YikdmIpNPwcMzrD/6+2EY
yUkM4BE55fqkyaRl7XZQm34vJqdkyd9NWhkeVtN+bxoZh0zwrPuiK0jwKUw4E0k8sK+UaUhHAAvw
vmfqsMeRNnLGjI+LFBab+89FkplkxB0xhLO90k8jnRwKwWXWJIJVkflPNYSVpmMycv/W0DvLETAr
rs0ygKVrayMSscltK8oZBt/JjnFXa8fFMrrG2h7R1gc6N/98yFbt+yJDwRHWg726nuSnQHmSuoxK
Lc5etFFuoFYE4/7+UFcFpGc0VwjrhG2wHpyTpIOAsD7cv/r7Z6UIzmUkXqYxSIYo1hN4GJCsibMb
1un9+79/iMkBAm4mbYkJ56NdOq8h+2graByOlqmK2N0DhkWNlhAr03TdPlvbWahnINHXSUKrLdFk
r2e6JST8d7pgtPuqXtr9/St1/fb+1fo3atnstgqaDLftVGSJ0cUk9Hmvdf3Ahd8n5l6UJX5FHSYz
BZu8z3VZ3lfrV0NShzuDyefQmkBgkKLmEBwtwTdIkLz/LAlZOe9fSZMq22IPM7wt+pukKBNkyZpq
QoikPfkT0i6tv+7f3H+sdlCCUj6xTizE/f2h+fdX//UtBW/rpRUY1fvrE8pJ4ZLFmMwvLPal8tfD
/cdz1wU70Ah9u2hwOfUoxRedPOC75dtsfbH3V5xSJABkJhmgWl+jCi1rr68P92/vD3rdJW7dPKUV
O3Ge8TFhLL0//z9exPomIb00CIFaX8f9T2YuBHjF3OFjqnmB+aLWzdka5sqBlhRy5rLLWnwF80Lf
yKgzIksaHYMhB6/Z0JlxKGjCCe5piDFZgA1Q09PSFga62W3QHSVZw7dpJp/plH1RAzmZghYO5Zfu
wge5Iaa6lh1XSQraLyrJGSPurmfSgyFpSXm7Jjy/lPmcJQSGh0Pc5niuiElXZvXQcaKBhqRt0oF/
rhEi9xflIefNzRKoMcUJXiw+g1XJ18TStZSGm5DxG+gDxLowAbEzG4bNpJQrd4DS15FjgH/zWcBc
aeMUiZ3/Lxr5vxONmCIatX+rC/9P0Qh9gqKM2/8Ujtz/o38JR0zjf5Ab4pExLVGX/6EckVZ5iKbz
Y1O3JEKh/laOyOsf8XOV9ALVFFV0K/9Sjij6/1i6YdBNtGBErP/i/4tyRDOl/xSKacjD0ItYGkJI
1dAUw+Kp/qkcwXijJriCor3aX1vCL3ZzwGI1U7c7bzPiAGfIVRIboTDbtdFQBtOf9Mya/Bo1jX/0
qfpd6k7YalFDZOwcN/SYRWeMrcvcDutQAll5j95rECwUHyq0WLkd2WbhreJAqaRE+yNyk0nfoTIa
z1OtHRcUnw5s6uVpbBeTEkKlfSZhn9N6zn2THG1yeha+zuLMqX0Gfrx0g6/gk7HJ7CurejcShFUN
MtDgVPSKJttIY/JqzZZM2FJIdl+GJ8PQ1NpDWv4pIFvFXh+HxKxo2rFNMgze4XIQlR2jWNmfwi3W
QnLSdML4Rn1PbAyRQ0XRXGQ85sSlWEfDWHY5mwiguSyiMUYyScg2O2a9fOzEVrl0AMIfCGxh2Dus
iw9Z5CHDqNRKmldxIhSH2DQ2LgVwulKRIoZyOt5FlNiLwbSqDeqH+0MHrMGs69XN1PAaeDcyefTn
Xiq3KYWWw8BA8fKEFpNZ0O1QY+FJtbTkAWUabkE4mpo0HqqGIizGvlFLoHLpBJWegSSBPnlR2RO1
I2VWwi+4SNtUnW/NOO9QH43MgdiLTPxdejmBKupmh1E6mQPpdGky5qDJKDBLKUEeDYLitIlK+ic5
N1Barf3itsE655BVjMVV+5KP+O+EqcA7OhIk1SQZIY/FirUug/1indkB77LbRWx7Ly+z2FM1yMS0
nxkxk9+HA5vGU5K/MiM7mzB74elUB1bDNzGQDunYqo/wdGmrqR1BeCVUVl0O1hgD8yPQohHkCVEQ
fVYdYougl7rMiXdaazDFGmk36+hw5FloTym85A7RFVMYkuqnmH5p3+XHAunMXw/8ahCds+chzqB1
UVy3TelSYp4B1L4HAfhP+gGOJoOTEKhR7TGotuiA460ZC4oH/SIi5rdH0gy8xGZ0zDQUhCVOSYDi
aX0KRekJuKEjk1MJpJLsWDAAwFgUvw0VCVoymIBOGF8Qs4YPeZ3vhBR0WKaU5ldKrLteJMe80tun
GbWBG1mM12IDFIy8G2opuelmdAJm+KVGDCIJPMSaT+19rhvpItSSRXk7ze4iAsHsxIoYWT0O0Ng/
hKNu7QuYlFILXWvqdVj6ZGWYOeNlgVE2NsvgVE7ZFhpv4xrY2l3GOLQv1OMSHiac2HAg0L9mw67K
4TfHw5JCySYjCFybn866djQl5tk52H+n1kp/DmlD43IbrWE/EhO8LPK31qxHy07wLdj6qLdEYp0q
8zVhd+TjJEMzUgmDI0N4FTG8lgkJempBMNlclRdxTHwwu8y8SlKMyhQFPwxAO2RD3YCI20+yh/jN
leLcDybEaXB46JML5wh0Ju2D8UrkE3kATcWRuOVX1GO6rvLIeEqpXEMav2Sl/ANEjnKi7rbUPOtp
rqQwEAj2iSi2CZNoHpT8caqB3lRE1GgqpXdKSAOm5NyJzK8mejdUffJvDOOhh8s/hZBDRpht9dJ1
BSDvNbisrd9mBlV0oxnLZUuKa1wFmBCU0WST36T6EaNuVELLRSyy3zocn2sdNKQKjaYuSzoiiHqC
ifoeiW9aNwmNxegrm/ApReBDwevuwgoViNyNv00RIaZIy+8uAzNdoaxm5Z32PaumizBRp0kB52WJ
i01vgSQockyh9EoIcWa0HgbPjGh+h0Hhv1KZRDPxoSdYNpdiWTbCWF8y6yWixWhH2vJqqWQmVSRB
zI28rbne6Cc/6FV7jbP6o0DYQUoE2cc6WGNdYBBSLa0Fi7T/yGnD7wmmYMoImFQZCGuiBctWhcMz
hmwZTwXNnWghFBc80kKGakg3vKl+ils0AiGMCH+UES3qncaNPCmHJDeJVZl2UY7ST52VTRJpUDKz
ARZ0JYYbQwSfB+oCC2n2kWUBGYnh/FPF4q5CKzVXpMzWg/IG9oqAuDp+nUS60lFP2sBbJY6pVzeh
zOyfRlgei9jCYoOQHWCxcZkcyIFAIx4u1HLi2sdql2dgHb+kJWEDShwlAA4kiRzdZYHk199yiUqn
Iw5iS65Iebba0PD0bNlLIw350nyjq5+QDhLyFpeahW6lxMYRkellPZA/YhKfFg9nDFHeUDU/i6lO
9I0ganQ8l931XiynA/Wr+QmN4TQw87El4tVc1par0LRYVNhZg6S7qVpzMJtEeFAMwZ+s8Bxq+wA1
pVfBBQX7pgWHSFi2Y8GJQpbNwM8G8UBEKX/G/VGl+bBLZ15k/Bu32qeK+ATRkHqt5U520rL1coxq
O7RVCFfeiOJ4wuOvYj5kQgLdf0+E5DNLD4Z/3F96nboj+0aXTYeC2etslDLFw+wRAHq2RvNTE4Y/
ugjvUlFvJjsQLQ7ANxoQ3BzzlDy/16MiuBWKBlfAJ5HpNGVaRfqgjCh3fULKZMJnhvjaK2oDvLpB
CkwwIFjPSQITsZFZBhuHoaVHQxGnXSyZAC/XNXzs5yugXc7exKmF+Q+36rITIjIALWYYOh/xDPjE
JgBrYzVjsZ3a0qVaOmhWQqNjKG6jku1Ite7tPobcF+jiWxtoT0zHHHoLKuyFx6BWdHeB5QBUVwPy
TRUVthrDbGPFKujGserBw8OZk6IzVkmQziFTjQwSupxItz5nK610ye4tR5Eir4ojFp7egC+efyEw
Onf4usQGUm6nEVf7Zxrwt8ekjhoy2g4u2d58CdJtF2nXIZt1FHaIF3QDSRrRxmIHaa/gfJSfjKag
vd98LmhG25ohXqY+SXV4ks3yR651iDPzXu441dJc67XqlSGz4ulcYiJNHbsWtlyNfiUu0WYQ6acv
1OmHuDC/iv63w7ewKdGuQbdrVkh2+T0F+zn9VnoG6kQ9oP0y3toiOLWh9qMbsoxlxLitqJFxEE7E
kEPmT9CakKjxnphK4CJu5uYhEaOptO2oCaEzm8VlJi+S6CbjIyY6sVDWpAF4lyEcaJCaRN7wLpWO
YcnnSFkwMIBqq1VHHr4WK/MXfXk0mvCL4L0r+XdrU4apaK3six9VCS8aKHHSXnK/juLzRAeb36nx
Q8TOC90cRwLnX7KC07lHHxT5cf4mVOllWfpjXgTeXUA3u1JN37MlP3pcEEdmz0ai0Z8MxWvH1NS2
cpaWKRdfcB7valPfpWPC1BDnfo5LhuKU0/Fk0kg15O0UySovWcMh2KGdYjLhyxbhinVKllXMScCu
StSPi0lWSEH8UxBJr1lDIAjdCK8GCs44a9Op8oeVgjoKacaj4NSkhewQCfIhPbwGT6ebKepuqHB0
tqW5XdJnORVop+vai9QUlTMmHXEp7UluE2kDxSP2B73ZFmqxa1IWOjUmpA+fuE2zoaJtmIxeKzJz
TtpwwyUDFBKENJasBCGOoNPUqkdmYvcvNRORiDohTEjWPzZDgbP2/U/u38d1Hblmnyl//ezvP5B5
7xFTrv/a3w/3/+Tvbw058gOGttv/+vk/nv7+l+8v7L/+TpomB0Xui03ar3qO+99jh23/9SXr/qrN
+PfT19qKv4DIlrXBXiv759JIK3C1/Er3B8lCPfL3t/ev9BJtyd8/61cJcC0SdBHMCBHNz/z+HPe/
pf7nX/3rZ+pepE7dZaugqFWh2xGvVe6XvAfuHQeRqwUitM37D+9/5/6gNV25n3QiS1r9pYwY8/7X
f//3t4RZ477rDCI6IWwzBvr3E0mlDpibdwixPUIQZmR8pBNVMuhK9/4zJIow6mhSO+mEzqed28dJ
SRGcRavCDPpUxEx0/bIXwkuBTjXvN/UYHYVTqz6wWy3aifNEklxNpO0ORSnJHZ29p2U7vY+PynNp
D+eS2ABnOFC5kBN/ZaIcONXr8kpFKtN++maS7hEaTSW9j1+kOmHK/2wedYIs9T0dHG4eO74lZ+uB
ZInltT9NlfGYvZgXZVrsbzALcuk3MwEQdu4QcCDaQ+VWo9/fuH85q/QIFZgnfqDtjQ/4kgSGPZ9A
08XcE/MNxAtp35U2X3bfheYg4chnB2B+OeB5dGDxRmwtrvLVnoLSaR1wBa8sJcQp+jg5yfiwgz/V
S3oYBg7IQMJddBsyGIDn2k6Q6UqnbGN2vvSiqrTUGd1Mroo7enjIQ+eSnc3LwmoBGhS0gS+SWBVy
mI3OUH6fws4vnwT6t9mRR+1YrOktAFVl+W2NcEMCaGKRF048Qkk2Bbu9ESy76L1v8s9gBOHco+/j
Tb5BTNlCE4bFaBPzzJZcNOl+5WGbHDC3ikyXnrKOjlzKru6oL8HAw/SUiFfh89JC7AjcBXyOoxyy
5/yDBTq7EES9LZ3suXiuH/EP2prP9JOjWbglyooi1wan/Gn5b4Z1np2pCp1ghmSCZtjHaWjpNFgd
LFloHHwSmAaykQHZVgzYP1Ub96U3v6nnyvvmYBoeCeIe3fkNDLvwgYbxGMq29viKqudMr5Ixqg27
B705s0CX46FN5tKlRqqwNd1L6iDQXrNC1scycQVHvQQ/5o54LBfR73vwYu7Iq9zol/ik7/Sf4ov/
HbnWmld9l33FV6neBD9C73evauJyqQaX0COj2qb84g1QtrB8848INTwzWlt3b+KleM0dKOdMIgHk
7wSP/AsOo278Ebx/W1fzYl7EwSPnKvcmFaD73irdVMagjDSdAFTb8FHMZvYG7YRB8JJXXutb+kHW
HnMhV3E/yodz+PSm2ZPkMtM/EA4gwc+DHFe72lafmJLYJfkVBHLgC3cmJ7OXjfQ0J3Z8BRb2cFOe
nuJhJzi3rvKar4ohU+kmZ7xNPDtahetL4vaaKx2QmHCk5cZ7nKJNhsPOJV6brYxuTjs6lpcyw6vJ
UXgszrPXHaszfO5lm14RiQyHmBVnsxziiXeqPGXuRLCxv8MMTzMJy4H7v39KQ8NnKg2gFqtj8QSV
VpT8Wklc5iZ2uF8QZ135d5MzDJkb2iKuZafbxkTPI2R2qj/tkROKbP1RN/RZ6PU4yzcX2/cpOU4+
5iNfBmz60J+ac/cMZ5h+zhkWoso1/ifeTrvaifwbneNtrdgZA1QUKt5fV8otdTaWk3FGJQLHbV6/
yeDaEn30Qs+H/Rs3R5vwUnLH7NxZddOT8BC4KuoHgu5Ygrid+TC5yg4YnsL9+ma2t53EH4/X1EsD
hGznqjgFjDLocWAiPYh77Ztu9eSku+URgUSwZexIFOtU7+KH6EI8I4qQ8jTZ4QdNksRZXmMvtDM/
/Yi9dE9WVbznnFM+UjDxzpUb2P5D/uijLjO+mNigtzkt5CQe/FLHgO7mDx9ldZEf+9+iJ77g3Ag+
gpp6C8Zcz73G4l0rLaf+bB/QngAX5+51x+ZD/mE+K0p/qHRpZUH7RRvOmdqVQCJwI1f6ZlqOqOot
9XP40Vq36E5YNdTJteyPxRUXx/yNxXOi2F8S+dckbbjCg1b76ZX46Ne6d00o2AKoQ63YLYZNJwpl
+TmiuelwT+S3ctMQgiI5ytd4Kxj2Mm8aPZaw2EO5cOJiKTe8K17IJMmer9Fb/zhuBuPMu7McagfI
vGo3X6aLeoqzkYyxAIAHx3hzvdIjZvrDe3mS+IgA6L2lgCe1zYI2ws733IWhU052thy5R2JPLJ6U
bbvprwAy0f6ax072hKeEfo3kRxGxejZ/nwCI0pv46Im2cSmv1h3jWflis2QLZNZ8yFzoRPZIZupH
wzqs8S3vAbp2aKkOOqqvmUqVcUfl0v5hgXbWz55WTfmZ7xd72uJPFn+w/6VcKKfIH7bqeu1VrSOA
qN8Mwfqxg623E/mJxmX28gHGpvwMH7Nn9K3nJ16ieGue+YXXX/rE0jMFmEq23G+7xLSDXeuPobs8
dFum6Pf/h5WwfBEsdAg9v73CzIqJgXfpsz4QSOkEj8WlvJZX1J2RusVEyDsBJXIsnTn1JtSr32KP
Iu22qGcUNvUm8XkFEPUt0BK1R5qdOLMlraNNYSO3fAz5jZ2BZeS1J1CBNM2R1+NUZ65ztrdgX9ui
J3ohuhIn+TF/9dbXZI6a7FE+l1DLvVJv2KB8dlJ+wcnOH6Wvwm9V3hXpS77laPcBMlnfRu6g3w3o
z2WjDZja8hftHO93KhuR76doddo9j3s4Vi5cmsRZA8eMB3xGnRjaweOyY8iFLCJpKwSaDySgIMr4
E71YWFe4Bh7SFw7eX92reOVGvUUuSS/hXjnUHwzzHBZP1ozajjAJfBmHEUBMaPvhof/EOrDjNngL
P4MP4UByxIGsIpcGgOkMPlssKQCEaHEet6Gmf4aHmEKHDgijcu++MLksTi46ryZysj8X7Gc2DToi
IxoL1CqhAldT2vAWOrO3fohEPfD7Ju7LepnWG/IgBLs6mIodJx6rY+tP5LDMu+yTwLuFtY7gd7/d
EBLEnW9eqgPOAYdDgyDRrKAcWsoPNOAUPDyKCEzzizpkB5X9S0idNHP14DiQkKb4Ur41yEY2N9X4
HNH6ZfRoi+IOdY+oJztNPSSxLz0BR3ZuG1N3hO3BFTeaTe35TIrZ3PhkS3WWLfkIi3AqhiSofTRn
OG/Wpdoa3ibw6Wa5gd/ZusNV/qQgk7FLb3yczsF4DusvvLn5dy28oEl1ph+F06SsWCfhUDEDjsjG
iVtkixepr/YLag/hT7JACHC4lvOt+RkyLcZEvxG2nfGZwUih3qswQbZ2sLyoFVa6XV2SIsfJDXXr
My1OLTgWxFZ4wL6F4lt+aWan04kD92VC/0xUPmNwIrl++FBdOgnIkfYsO4D9/OKcgCLdKl+sbewn
FNISM16WNm7/nk8ufwQNBkiMcqW+kqRZTzTGdhSq3HhnVp6IJNR9fwNqdCVihSlzxcLhUoJSUFcD
i8dTi7PyqdaP9OMLDfAmFaT3vRwIwyKw2GTWm7qStoEumtJKlq8KtzbblYc+NyNJ61Em8tVpntG+
VL56U29CtW0d/TZuFJMy4r06c58br6nX7cTWHnZ0TGC7z7yexaa7YudPEnK90Yk6jyZx04FkJOuF
DrQ90YIOXR0dJD5CtC+sYtzxxGM6+nPfr/WOPB40ZhF0gvDWFjuZu1UG9Kieaaks2amJfeEpSHBH
OgwrPoy3QHVN9QFANG/f8CNI7l/vB2tfxpaSeiqvecOeUOFM7ezsLHDwOLTJrnqmdKH9KALHUm3G
f4iNlfWz9Lj9+/RPigLD536eEfnzu9T2izputfCo4QR00CbvYfr3XrUcMQZPB1IdkQxbflfv8+wQ
iTdBPRL9lRfuRyw6guSJlEWyR4YaknebfXp5S3Knf2gu87UcvVH2xfJpqL063ay4v94Vr7ipAf70
vAKdIm2n6CelfZ6FP8H0bkIkDtfFhUSs/KMD0JjYrx0dZkrwiDgOR35aiIW0sRpYflZ7FBjzJuzP
FKjLId+UXPPamUajse/ZBURKDPiFHOpOwfrucSmV1+xZSF8Y6uxnQpTGnfbVshOMF+LeUS9jjuEQ
1rsczKTtUG2bnMiC/VRtleAlS/yC1aB0CqhCa/misJoBgEEK3ZZfqP1tMTsYnLaUSy+dKWfYHzuc
La0z3szbCOiPluzqYPQtY4NwP8WskZUvYD1YkfxKI87HIRsdQRWCS9lFQpsYrG3EuCNq8IuUuLmt
kR/q0CWsaep/OSeMrLPP9ELwJdFqxA3BjA7M3ajR/HaLxBWrDUqtwMIcesSTOKkI1Fyc2ef18tta
54JpmLVhHJPifviuoqdkVxhbydcRdCRHbM5rEcY+orlMeubHsPaz6Eg7urA4tx4R/uA2wQA3PxGa
5/YcSITa0cWBUHSb/0uyx45h5pUPYPmiGsS6oO/TlH25Ti95ulkFgBGzZMYlEAy2hvppGhc4/uQt
sWVLslOpX+MHeGzrqxIcypH4xq4ka85NDrZKCYNjK16w3TH8OqpQwkeK2Kna0/meUdahqXHpBI+K
zzbN6FjMNirEA+pl4ar5HSwza4uLs3htJC+PfgLMxje2pMlJyl08vfCiWXOIklaqfUgvhK2Igom1
bskeJ4x2L2wP7E92d+a+MfcKI2z/TGIn9WtNP9yn7uie8y39KwcK2wNY6s/u+FHtSvuj+lG20+s3
thP93RKcDmktK7gtcSiNP2MWpvnEh/BqUNNwif6hLdDazYWz7DY+5Y9JhaiFwDci6OzwU8C74E7P
aMetT4St50n3km/KLgTqbGPG8aXyK8HNUhZUQqO/BvQzXL/1I0ZTRux0DHGGDRyNmCYxRaZK5bE4
56d0zy9kd8/wXmkebJrRXzdeuu5fieCz3HDSS/fFuUB++jT94D6lpIlRXobiNtZtrLgURatusP2Y
uCorLyDPgnwVzlATLgyuTBy+V+aH63ej3am72DymzHMvkQu6bd1IpmfuLZ6Jk/umvrKMIU7acMOl
vL4aaw5r1rF45ubljsxw73n0C1jTJ9Yg/B60CLaR0zAE30nHKFmvsvkWe9UPRnb0xIZnBG6+h+DL
Qdapf8Wr9MjtzrPkHBoundunPxgL8lv8mD8ah3JjAFq39dP99YTDOflG2Hu0fLa9Eujzrqq22Tkg
qzN5X4x9K/v8UmTj8M/lrgnOkxYCZfE6MO2vQOAd6zV540yOeX6wta18o8EkfKVekH8blds/yh6V
Dgsk3iXWTNqq04VLqztzUpVeKS+JE39XRFelXeCf0Vx/L8amOdMrSW1SppbYJ5FApKLlzYkZSDnS
N40jCJbUojSrmehnmEEoPzlalCoTYTv+0N8xtXLXrG4ZwU5PFE2a9XIzBh8f53UafQ7tg+IRZGq+
lxtcwxuj3HHMEFNPSc+Nfo7zX8m2XnlysOcWVzTbMWz88JB0Hhw6fBfii+CX2HrYqrVjdwkNu38a
H7LIl3dBE9lUs6pyKYOt+K7T+9Ava6jUjQtoF2z4HWSy2h2WLNSby25w08/m2Mh29aJFG+E7AA+r
ODnCBbJ+feuCgH1WHVKSbWJbj3rhv9bf2mY8ji/RIXhtriMbJodOZLyEHJl29OiEnfPcGK8g46TS
+Zz2SWPTTrRz38UhiCMwdQsnQxbf+HVjp5/B7/BcWseSy6va0uZK4+cRo6SOwdUu9ZfYco0O2zvR
xm/jJ/sZT/MBXJZaqHt/rX5z4oM0+k2c2VTht2oZqjrpR/b8QtBseGwfqUb6D53tmjBH+bAm4OTk
cm9RXNBm7Khj6Q60t5nweWTtpIe7JKmLN+WwsZ6ozQ+5xwmTuajb08OU3+X3xOeDFNOH8AESTC+T
LXlAdo/5HKkI6UYUZOmmeKYWyD/kefNiMA3jSkUEtx7oKMLWddqO6T6jG3brW9JsMj9z29Ocbvip
KB/gaMYkQDDQaOH//S/uzms3kivr0q8izH0UwpubH/jTW3p/E0iaCu99PP18J0lKYpW6Wy0SmMIQ
QolJJiMjjtlnm7XXItc8D3dVBE3EKrGucxeRljMA5/ktOd/cAg1DBwbOfrVFgKE+7csLZn2PaGDe
bMHQkXdwAL0h25txEMDbhrJ0Psl5t7WThzsydGCTZWvnwp8wPvIfGRkHCI7434mGgINmTLr82rHO
+woeDfxQMzhrJxp6b6urqJja/jOI5Vba8hkNGf+l+z09ZdU/kRtx9GW/qtq1Teu7O8Og7YjxRX4E
tN4K2SkTw+rSfbmqLix3axvM18SlTeOePB0uPP0At3i8REskLPON5E7XDDS6xsW1C8Qbdobb+pb/
iYzbyrh1Lor0AjWnLQB0876hJZ1cA+u+xllZ0pRD9HbbYn7GfI4bhtVAnGthpwdZYCtpU015AOQ2
9lhUPob0NVEbm9nHquP+BotyFS7CHEqMmdPdcLFHgstoysKoGlRajglddQswMiHanPS3sOGAn5hh
VE0QJxR+cKLyueqhp4krpUYnQQRCcQGungF54I6qDkNKIYwWUBFFcyKCDgvIYdg0v3EryR5ze0ms
nl8mRDVmeNI/MlrQs6I8Idx9zJUvVh9GD7/UvW+u/SdCF/xicrkYyGCBWbJWarglsNi+xEDL7wP9
EheTXvWAmhBda+Mj1q2/S5Rly3vQOB+3YJurfT4QKJPUYGudiCYbGJP3AyK43UrhlL5VvEn/qFDE
nmo5qRlXWUTLNaE9SGmwIjB/z9pbuWOnnQOpsJxJeCVTpozmUnAKm4N0wiAHBd1E9MxMHGo4++4a
6YsNaGz86gWbTHusL8GS7Uh4FGRrcEDte7z7mLywMiX7TyiES6GQs8JHQGsLzmViRVAdc5wRRVsp
4WlzjRObTKrvsbPAo4rMKSl3fdN1czSAiiVuCciIsJ20ZJVeOuM2JYbSrr1NuL6TLsmJYjKWEb0f
cCIw3OSel2334pHO+a5zKBYDmuJoncOrN+no7CPbG5HqZrw2BEnu/dDttdv0NJpztt0zbHJ46+Jn
EX/bZGiiGekuSX7sJ/Z98BB5a0wDd5Nc949cCbNiELDLE074rjlF57W/MglqkbiAXGOnPSJ6r2Lg
HvzL7iToxQqMbpBEILBx92F0ahlQfIDBusRqqYwMscWltmovkxsqycawK6bdjc8i5P25t8tZ1I+R
N3Uue+jZUbSYgQQ7sfekOMk02Rw+aBKX6pwBwXYluFgR/dRTEY6A3ejmjj0JIaMZlnJ0Y5S3ybCk
1EYxlPg1uuK9JHYKnItorhoL5p3ZaA2KS/OelBBhdQEW68zH4yuAWy86WrRm/Srj3c2sY5hg5olg
plh7JEeNW6oz9jp17jPpew06ZnBFGi7YkGvvzYfUWZjeKtfXeM6Vtk2MWwnTzz1L7owu/sFbxeWy
h2WcxSOaMCtMNqE14BcgEqzKlNrvnHnQp3J9OraEbXNfgrZ+xtEeX+KY6B6K80girrh77pUr842m
sJ7JpzO7BQnSQowNz1vDmymQOSvGI8ek9Ff8NoF0wZil6pxsIt8TcmXX9MfqCIQb8VRvVxTWM7a3
/5z3zwxq093z53yOCFdmDHRNeA6Afsuw8kQ8V4670zIjM0lbcUsK9XpKYPx6BF4j6jlWe8ZZyIgz
XroEB9EihPNnFG4QNCzGzKLBqiHZQ1ycM4ukKB9YnVzT7M8591wJqtI7njom2VhEN6T9ecHtk1mv
hTti8CuVvDWWkpOPkBqOCoNqpjEjRMnEKmHOeFaiQTcSniOTyjnPqKrcNAkNFMzZ8VS8gbbkdLtB
ljDlqVhbJS6zO+PuuUemCKvAUnINLNy5VF3GM0qUD04y5Yme/AX4hJZWcOm7Ttp+j1qiQg6tXZAn
IVWJkLBYtPbcVO5YK7wk5aoa4tqvn8wnOPWaW9AJq0G60aZIfXxGeJLD38FC7ebcKM86gAiqCYaX
fb5m+Pl4Dv70cqBxXhaPQGVcTCj6wcWcZw+DGdPI47DoNfokV4IcBf8SdAG5qmUPYRFMEngBrHc6
EOHLgfHFEEPAPQbGhOcf4fzwpjw5f8T9sgjEJOXANmcpyDb4qibwcxE0+qJ8Iw/Vzt0QbMDxhTHi
MVkOdjMb9t0DH9xeUiWQiJgWfC6Pw39jdckFTdI8xgnTQ144ImrW9UvLOGVXGPqaLZ9o8MCvG6oC
hjzRKQLLdFlRN51xMbExgikbtTBm8PXU5ZW11Yl/7AUTywbhM3gj084T8pj6hCdqzWVx7qkrGLGL
EaH18wKYpKgfAAPF+521YitPFcSo8+noLnqqus5MuTLjLckTKSKZcMma58NdUM8SUM75YJ2F9TSW
Z5l1xvN0LCX8wZU17pgG3uvA7cNaBJhC+lkVS0pAX8m44+6wVoF1XncvSAaAG2WUuQvexzQo9oZp
GEkpWDTZ7H0Qk9o1f+DLuw7epmjG+mAqEehxE6jLlnwSNXc/xuHehBJbnSKgs+3E7rMI+7grbnvc
UdhgW9BIVTdbFhndyRcUSL1yKvYiLXRXtDmR9cjruS80RUHpLCmxoebsLLx0hoqBTE8T6UT6QP05
niPyXRXsALRcJZAkpOuL0ZlhTpzmvK3vQ2BiVTbJ4nWio89IuxhsbZNK3ddcflwM6TKT15TGHW0O
YixCC8dYyMYtc8xttu4Ve8+qLnnJ4woEVw5n9wq/3FVWFq3+0kxpWbeUucTAelsHiI4KWxGQcBbv
+jj8kwQKxjl8YaxJu7jW+/XrCGNLpXoFppLxgdGeWDgqkbae2zc9feDkQqaDNGdK2IuMj1Et2XCp
qDpNyzP9hhweo1GN8yxaIenLKgRTYKkzVaLVEBXLlZ8smDoGiqo1JHxgdWIAnwwsFojXpTEXgVQ6
z7nvEJj4NIKhZaSzFUdDLA42JKwW+WRBTu6Z52NeWZYudTtd5Ce7eOs8Fucuz0TgxGIMNgwsYR63
xPMLQBBkgQBZzblLMh8lQBGbgo+EcqdMrkfaPgE+sAjoadPh35vaPaw9IE6WOllOorIJlQs1hexp
aZWk1CainxGFzOkS6zlF9RxWvGl3EZh3bEZn6z+BUk0uxHqVINKatPZ6MBcwwBE9sMgIcImBdaK2
rLuKnKne7+TenRfSrQzG87jtbH1htmKkUaHGkpHlS845M3EttAooHEpWFMbWgbGsChAVczHg5kyn
IuVMjRuf2AFbDryLCiPoqdnAphi2rXYOpL+4Is8GksOxt4oE6UNKhujcimGNBK/J/tGn0ORIEG4B
vzuj8y9rdvyAqS6KbVkQVMwcCudgWE7cG0ZUVvcgu0Iy9+qMHZBhQ9SJU61Mg/6HVUkTMOtag95i
SqJVpiBK2bMIpjWJekAvUrxgZzXVAsAlmVwsUEqaFDhX4ohxG2CkxA6rqoP1J8QvTizw/erMcWh0
nSVQWOjLBOkxb455zvQNy5CnaL0lAbSEo84GhUufoOSBcLcI145/AjElSFBPZvPMa7SrvBU7DUQm
gu9wsUpPIFYwY/pLsZGgV7Yv4DiDfdDAvXHurPI8p+HemYqV1KxBlkOZbeCk7B1pVjE841bzTqjs
ecW29bdDOjPau7a+ElUvUgn+3A/wEaZxucFWqaSc0F8AmgxDnzzVD6QRHMo0y7xYsTCZCpYsiH9S
UmmwHE7YgQj6sOj5MVsk9a45jOxsymqniNfZNGeRghSHzOCvq3Ppkde2v+ZSnn9l8gj5mlnjJE9l
TvsN4tYxNbNBPAXvzPKpeGnO6JsuAUb6Wx+wNe1czkp40ux7CeznPRkRPt6CtcsUu4eKE+d2zHE6
zWCpBgAwDMKAiDM7JpO2xpIAUB6DGQQ2LJvGOGdbAk53q5sCQ18t8najcqlxXgfzqn5iwVMDcREu
gyIywNjNWFB+eNHzQIAd2BUQsY3I68pLpd7QWzIZWyYMDEyD0PbK61bSsIBNxPdmOQKmFGJgW223
+oiOJWEK3bLnLh4XhuVojNis+Vl8z5phS3FnWKKxFZPNm1jMGCMsB1PkyUs5XjNpWJ4E0Io55Xzk
bZjL6gAgBAPFeScZa97eLDviZvxl2A3ArCXIvJ1ixppgX9rgjPHN0SyiP521I3wfzj6SZbxkDHHO
2C1IxajRGRUcwyFtL4oMTCt/lXg05oAZ3zsKhx0tOWHf0VR/I4ElMx6Fv8elcEGiJSYkHiv6OwAI
hxHZ4ZbV73Wwv6zZM+TTYu1wASaAkgyeGE9vPWHkz8iNEqwTr4rjG+QJ6U+QRfHUEDCDugL1twZp
QTKZw7kkw+TikZcQFSr2wu6dBDipDu2EQ1ckSTd6a4+kWVpR9wymeC1BGUK91jBDLo+BLUTLalMW
NJ57IR4Smr+jHYd0CtXWBlYFhG3DFuEmkJxDJwfL3NTPg5zuT0V0WzqFAowsBESV6smahrUH2nLD
RVIPcN7D1eLKRbSWO59Ct0RTS2CW6Vwq6eE9cmF5jeslk05V2UmdJk9bGSPeOyTOSihLNwMdrjld
vwtlZEaqTr/uTPgGPLeyaKzoBT+cDnG4f4WYHoGUYPGyBdeZNRrPZeIdOpdDJtc4nf0xWTbwyODX
eJ6driNA05OuduJ5ZCmXva1liyOZ1PHPXRMddDeyT48/KiP4qRxNvjz+LkmiYdWTuYEHBB4Mle5t
9J7qTUf389Ju2l2ggqmMfv9HPZJkHV8f6bcaNUfovWDjloJs70ir9/qPVi0NI+Mo6egElQ354o83
hGb4ZA9mM9cEW9nxn7Id4njyx+vjd23F8kOedD1AAErdA9pC+vX4NpYzvqV1O1ym6bg9soZJUYmk
iQ5RYmpZ7JEAvP+shs+GqF0gXQWVWFlENexs4tvjD1//sAAXCrKT3/zxwzxykT4lBqsrcj2laF4/
fvLxn1DMTHS8neO3xx8aeXHryFQSe9qU4biQC+JKTjo0B97+6cTLH352/O3xZ2rjr7TQDJYapCiJ
Bb0EBLwFUJcin3chgZzvSViAAnEXFanewkdPnPqG6qG8K7eo06kmKHNnR/O1OTegYoPWLr/uyMyM
gMUg6Ca9HZIZSPvvVSyXRH7uIzzxMR5BsclcB2HBwqAwMoJpC0mhhVYLgKBNvdNUAiij6XBi5KKR
zq/IeeY2rKpWRWcTHcxDAeFANDQ2fBrdWV5zILeygSxtnINpHgiJ4pOyF92Eth6h6WWPK8hoH5Pq
shRtzkappFcypZCAcF0Okm7h2UW4NNScQghJEr00z9E3OSvkIVtqOsDXooOBs8c9QeYpWBqlCaMk
DVqEBOTnsmGh+XE4D3SOtKxtLipwlTlZKztC4TtH2NJo13KgaBThymKGJAZVQ5tYyzHaFZJG5KFy
fQ7ZCi2GPSPtDTDx1vWsbFDTLdH5RrORiLx47hHa5fNwg+BRnns5xfRQiqjWcwjRe2hNqSr4MyUk
KpSoyoxxXi0KO2FQYQPtWvKjjqwt8g5ESKIQYSRZcJPB+AWePjA7CrQh8XNmwfitjGCQMrLMNglC
E3ZrykTNQ5sxaGXR6WRebzSH2CHt8TYRAsGT6mdtQkdb/0B/YAM0E4YimBx8zb8rBlcisETu3Woy
eIiz8NEhA2QokXFUfpjCxED/UEoBpiFZZUL5SoBEyAB1Cpg2KCnGrIH3uFAvVRF10QqxtkkhAvWi
g9YCeeScQorLrmklayn73T1i5Vh1KQIUKNm7pu7hXObsshof4ghvxLEH7Jn70b1V443KxiN0QsbO
azjgYBH1p3ng3SomkSE4ZkiDVIiU/LafQXadbh2tpVFCLoGzGdksVoR7r2Tu3OvSeE87WCf4pCvB
LJ1CMT0iPr4OKPTSgjJuFcu4K1QNKEErLfMmyNhA9qyA+hna33M4ayrNdG4DkUI05k6n2dukT9dh
kMHKBjVxBCPr1pDKvWUZ3Soq6gdTMGV3XQFWRbBnF5J13gg+7Vgwa8eCY5tFRJwTwJMW5dBx52M3
GTt620Jdfy4k3Dkv0Ra1iT+CaEU6tQMLMENSpesmkLe+pRjrDiRtKJi/ISileS9s7qNAogo0CiJP
hfN30J8tz+pWXUljH20fJ5pgFdeiceNlMd7/4B4MOPuJRLo9vDLecrhKCmvR6oqzK/NiRz9NvaVv
ZRu7yndtqGiggURsjhGl1gAgqTa2hqGESylsIWeg80hwosvjRS040quqVDcp4AjBng7LIyi2I6O6
4FYvBcs6HVINLP3Gs5xkyTLJzKWrwPWnldV1B0l7B1m71sLaPmrxiVjpdOrC6G4IbnfLHx5twfau
QvtuC/73jhaVQvDB43/DByNpCow/OS3Ngp49dcB6lGMXbEPOEaduoelwafbuiIoFaBEYiCWY6Aso
6aUGf8tQM3mhetYGVjcOFsuF/rLx4bXyKuj4pHGNGtpwrvs+YtPGliWSPMauurdTwOt11l8rCXFc
Q5ub2VFZ6yrShn55r1f9SrdraTsGwDQk0SCZC959DQL+AY7RtSZru4KpIeUI+hv13enQaC9GR3xD
xxU82g5ekVA566nvdl5IIBQY46mha7elo1RkPsYA7gQNnzAjEQWjIjEhTVim0BCQhJpAppjgBn2q
yNKCRli4PDXadOTCvBzof90Mnt7BS+T400FFEGWE2dOMs10T5Np5U4RXruIUC4xxtFbDa9PL5JPa
zXeON2pblXqWKTQR6qGlqAMUqxJ6CZ310A/IJwgdhaQLvg9+glSY5l9nM0/oLWT2gxSgv+AgxOAK
RYaQpmO6B+RDLCASsks9y87LnZznwQ4q7xsY04nzqGQMsbJXpBGzabfdQoosf64kOYxn4AoLKd+b
SU143nb4zY4Rz4NKogroGZe6VM7j0TDntJS+hL27CytVA06boGeT43ZmXVDvYqLdOKLsUuiUgexI
MbeN217VoVqtPTp0KDyIFAm9wx664fsgKha6lXyvLIX+AOXJpUmdJtCuW1daEEFKpt7WqFPNfd3o
l12bm4vEateFMXDU6rB7Gx3hkVXqi0SOb5RWA6MBRZZkeRTFNHR3Eng3nSyDc0N16p3aa/i2mJZG
b9VFJ6vNTs2TM7h17vusPi2TihxB1GurUW53epB7yxqyMnLQ3aVO1vA0tNB0VLKlpCbBJKk9awYJ
ekqqcwDiIml0RkPDr/YtLHOKVG5qg4akyiSpUNRqfEX7DzrBEDe10LeHpjO3RrRKdRz6Ii8KTlSw
80pIBiVEmjGFUg4ymTn+u36A5ZdEnV1dpLpCqtyy1wEe+grpmGBi+s1OGpBRow3ZS0uHkomdAuCe
SVkVrvK2uobpBtMukVVERY/iuGc/BSjl0OvZAJUxyVOVqrc2ZVKaUWoZ67qbDw46CQSHSgvUpPZB
mmY1uTm7YM/ISrPUrQyUedju6Xrso/Q7jfuThrE45ONdUbb21AvclOiG5zfpeBlHJ9gP/qmNFhLI
pftB7wGzDkQD6nYYw21dlD3yAb0MbvjZM0wcc7g9b3zpojPAo0dOVSzcsH0OBt29dKgsyZCUQydg
23vPa5+8ynKX0loz8hXMQCaNgD1pgDFbFwkuPWzoW79MdIRfqyelbpelirtR2CTBYWK7C1yAGAVd
wvkwsI0frKqaQ2Nbzw2lpdysuBxBY3Si9PsBKjGk/yih2qG26BSHAqFFkEMYXmcGAW/kQzqZZT6t
ktZ9GTjrTm3uOXAuTFuNJplglMiXHft0niP8sMudeAuFWU23ucgxydklUszZGgJMxIx7HlKlwdcg
Qa/BME5jmkb/s1nMy2JnwEJ7akG4tIeYgLT+gMNChsD222qu9PmpptTmLoKR3uhpxIng3ab+BnX/
oEaPduaGu9JtQAeF0dI0DVKuvQHDQydnq86a+eqMGMnYKr1ULVAgv9XM6BSyPXOvxOUNbeuckzbo
zZCGdFXF5PQDyT30ERE2YyohigDVpKJ6MPjUOeUun5nKORmzOk4qAooigSYg3ad6FZIBr8nVmfDa
x161Cdu2uKmALS5y6uuwO1yYZkn6Qs+ZshiHrpWp0hdKSmq41FOa97LLOmwIhyGbnNHRtQ4aVV3r
jnNWFXKwasJK+Inw6fZW1V4RmubLijZs4MC8TGzYCOPIeBgc4G4+ghgdTcYkLZWHUi9Ok0xzQECN
8MOzecxomBM8MriGqQtMLi6phLiI2Q8LvS4N+rFxIyQsU4zaSwfRO86l/pDh+85hmn1JypSavSAf
s7rShyFvZTls0lz1MGMaCxz5uwlURsrabROYNbOEfjfMZAqFJSAaemXd6kqTY3tftGR2MzWDpV+0
IQD4TBVD2fbueCLLrbJSIYdYEU9r3Si8AqDrkScvYG4GzgggjIB6o0RldN4EUK36DcV1iBjLVZZZ
Afj5QUNmIVoqSQsRWxFAc2n0a7Oj/ci2oI62YUPYxHHrc15F5KSgkdWVUcM9WSJYM9D6PXg3ttGC
N41Sescy5c67iy1a8EOc+plpjdGuckinFF3KmafK7slgRaJfgPKJa8ToBZAXMXVFOcttmmF1XJuJ
7iUj8sU2nfIaXBA6tLrAAMNl7o7pyq+zLX2ML8VgBRtnzAIyJ9UD8iXrUUorUg5xtxgzKLJKkNuO
VaWbkjRa6vGwsu2d1hqTW43YZ3kkMDRk8tW2DIxsAJshhbKxyNLqTpJQ89DU1sFnCct1OQBHJ4og
5RSA+q/HegNHI/HriaS23t6Ww1NV76Qrwl2Ns/NpLNHl1atta0KradjUGhvpIkuttZvCwWc1VDVl
l+M7rqmip9YJwdAsjbSnLvJhqY8COKj1JKXsMILfqu9at78h7WAQPtlYOaNaZVZZ0EDh5Du3QTBj
VON1RHC/sfIS21Ig0kKlXypldxkVEUzNMdNJS/NSGiETrjvUbAZLbjdDpQGc9KgZNrjOaQwyVNHo
PlG6ZG0ltXamd+26JT3SeqiRodQKtN0pihPWJ+Y01MZZaMjYTrvG3TalZ5XOgq2tBHd9wLEq++xG
VgsbGheW9qE+XZRKtqiAvVYKZnQwPXOSe7rNG8r7TOtgFBzKB7kzSoqKAVs0z0n9jXdKIF/7IaXC
saUsbzsd/J8xpX53GBAeSYsHPygUwY1JkRKseZUD//cLqh++L9gok+ikD7RLyLCgVXUGi7oHMtyP
nQf8evBzoBqSCUmeVsbz0j+Px+EGlWdayBwSwE2WnKRVdY2e+UqKPe8yNm6rtn3qQwcQrU8omZPm
mHG7+UQld6tW8qaCunI2gCBRsh68gr1p7WjvlztNkR/KEUqGRHO2FmwDE8cwbbC37UWFhsh5JHcv
WkcbiW3QFdJCLjmprCi6NIL4zuxu8iwznkf0c4LoPOlL+JSh/p1HYS+KzlSCKuQY5Ujf9xxIc7JR
39vCaVc1aq0TeGtaTvrRWcKghA68AqIR/paDNFJZUMxu3g70nklg+OZKdIvBQlkG2jvwHdj3vA2e
ggy6VmghyeoWZ6XiNrsULGXLqWqN9rNTycrcFNQgQT3eHBpb6U/kRpo7CYMEb0W2LKBSK9R5GcPT
qZQtimAJMU1XoyrbqNNG6Xdt62lr1dNw+P39mGSI1bQWpYt8XPWwa8DmPtB20EAcEZjrRBU5F9GY
2JUkMYY6JyHeFDO/g9PUV/NTenwpXRTsXb/Q71LHedHQW1qETYWMEDMOrX++HEbzVIvRKUNCZQEP
7gqtmH2V27TS6GgrNE1a0KIPYLzXYQJx6Nti1tk+uj+r0NCeIvdJqqD1VQw2rQJSNLgnrZM/B5Qp
6zr5bridB0KeHtQSADOWxnXkg5QAJ1K8cZgPMXXkgGKchKSAU5WPqUIXlGsvhqrI1qh8Y151Qjm3
9WFIr+76dhxPYwM2czqNkcWJl3B+pGAXIVWSJDzmily6wzWkuDqvo9Jf+B0iZf9/Eb39SUjwJ3nA
3zXzBEvbmRB/vYLY9QeBwb/1pncxvr++0N/TG1RhhkKm7wN13PGmjmqH/+4a8YF7bp6RJNThjtNN
TIiiOa9f/+c35C29t19Liix/001HU1Xl99/zgX8apH81DP/+CX/WYvz5Ov/uCV4FGYXqoqYpOpx3
nxoFTeEhNRuqOp5XfKHn++dRcJxvKB4iSmapr6Pwytj3C40CbDYmUrifGgUdvkBEJjXLMl9HQf1p
FGwkXxkC+/X3r8P+K40Cfis3/alR0OxvZOHIy+tva+HHUVC/6ZalmZphv64FWBV/rR2hKvqnR0E3
v6H0qeja+1z/uCP0b4qD7C+G4Vd7/L+SYf2vzaL6DW1j07B0/XWpQ2r5wSAI5VVZRgH57fe/3CJA
Rtb+9FZwvjmYfcuR32w/FubPo2Cb31TEn2VTsHuKr9fT6BcyCIzCT+yq//VakL8pqs4hgwju8Qvj
/2EUnG98jLAHxtsw/Wo7QjNN+9OOgv7NxEWgQvG+GH4aBYsTErp8oXnPFzvmVzOLivO6TV+FrH93
vf4bd0n/hnaF5Vj2mzv041owvsG2xo4R+0Z8/XJ2QdVVIeX+uSPS+GbYGn7j27b/yV2ysI4cDrLF
QBy//h+thScKonU5XLx4QZb+mUBZ1f/mfvjhCn84zprDM2qGJQs97j+bA3xFWbE1FQ/i9dn/i43w
Nyzn79EFFFLx8zH4CF6qP+mb/8c3vDvmP1/gzeEWXrUYoA9vFNrnr5d+db3F6//5IIV+DAr+9Mv3
IOH4OW9//vaAP3/0h896f6r3H64gDTqUT/5w/MXwdpuvmur/Gx8eD8lHWfWj8fnjTn6SbP998f+H
C1fRD9fV5fdFJJ7nH163DMYs/XhhR0Qwn77hMjqk1aF6v9JRkt4xcNw+e+XpIQ6+Z2UafLhrTD3+
wKevncVZeXjO3q8k7hqyfjbV56+cpi9PdfDU1O8XO16cNPn7638+i7OX+NAdypf3K4kr27b2BYM9
I7NZBk/1b9n330hbNsnjx2F3KHa+f+o/v38A2WXw/GE+iX01PMbPDvvyJSu9j7esqEfX8LNXXjHi
QfB+h8flDTPjF6yU9fPB/7AAFZ0w+P2D/vkgw0n4L6n7/7U2wN+yTuv0OTj8YEVePf7PjrIARr8/
+nGMdceGsv+zl93+bJtMRf2C/bLlzpqnaHi/xeM9m/j97z/45/OHBlpQ/TTMjmp/wdrYH4L0g/Ug
nP6K42V/KAe4hJ7fn14MhyrrXzGF+0NVHZ78pnqp6w+njCoDenn/wH8+3PvgCT7vw0dHTTk67Z9d
ffuAs6DK6g8r+y1P8vlrVxWIwgBMzPsYHAddMeQvMKd7Lp015Y+XFgmeT994ltY/2BBVQUTk81c+
eXksDz94T28Zys/e9MlLe/h4bqlkob7AfTp56X5bHZK88oOPxzrXd77AAIrrb15KGBDex/e4SjRF
+aKL71/64OnDMaZqylec6OLO77My+uG+zS8w3icIXvm/TQ8lEhsfTzOKG8qXfcDsEP24919rJ59d
jad+8HHEdVbL+zj9c0t4GsV4JB+jmrfA/dN3XL54P8bCxldM5dlLmlaoDh5+CBNU8HZfcDhc+Nnz
y2/r6qezzTJNYvnPDsslYh5/vRApLylfMKWvH/DzQhSX/4J45IrRf6mqlw8uhabJQg7qs2Nz9dJ/
jCrfSm6fve51ffDf707YQk031S/w5m9eyoST7cOVOYq/4MC8CYhsfljeGhnRL1h/twfOndSrP25N
csr6FxjB25eq/u0vbx681BcsvtugegLUFHzw3N6Szp9dJLdDljAwH2bTdNT/eGb+Vabp97r1z/mn
93r0X/3Zx+SaeMdT/HIo/+f/AgAA//8=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3A57E6BA-B70D-47B7-A4AC-58BD2890F717}">
          <cx:tx>
            <cx:txData>
              <cx:f>_xlchart.v1.11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8BB65A0A-BE59-41A8-A3BE-9CE260FB02F6}">
          <cx:tx>
            <cx:txData>
              <cx:f>_xlchart.v5.15</cx:f>
              <cx:v>Sales</cx:v>
            </cx:txData>
          </cx:tx>
          <cx:dataId val="0"/>
          <cx:layoutPr>
            <cx:geography cultureLanguage="en-US" cultureRegion="US" attribution="Powered by Bing">
              <cx:geoCache provider="{E9337A44-BEBE-4D9F-B70C-5C5E7DAFC167}">
                <cx:binary>1HvZjt040uarGL4euUiJFKlGVwNDSWdRrk4vadeNkOXMIqmN2rennxCP7WNnubv9YwqYqQOD5i6S
EYzlC+Y/P83/+FQ8PbQv5rKoun98mn99qfq+/scvv3Sf1FP50L0q9afWdOaP/tUnU/5i/vhDf3r6
5bF9mHQlf3ERJr98Ug9t/zS//Nc/YTb5ZC7Np4dem+r18NQud0/dUPTdf2j7YdOLT2ao+m24hJl+
ffmu0v3T44s3/UP/1L188VT1ul/eLvXTry+/6/nyxS/P5/vTt18UsLx+eISxXvCKIo8yRP2XLwpT
yc/1ThC8Qph7LuUosD/vy0evH0oY+NPrsat5eHxsn7ruxef//zT8uy38qVV3JjydRmi2Rb97Y3f5
y/en/a9/PquAfT+r+YYgzw/pvzXB0ktdRbrrW/2px7++3LcP1eOLt6Z/KL6czIkc33X80UL/26dO
HPPDBf5pFW+f5odn7PDn739/Tv+RHfAr4nuccIyR/eE/cYXneW7AmHviCv5l7yeu+K/L+TE3fB72
3cp/ffn2w8v/cgv+v2SMm7x4UKZ8+HIy/44r/gdUoa8o9wjx6Yko6DlVGFxi7iHE2IkqwZdvn6jy
Myv6MWHOI5/R5ubib0mb66ff24cu/wtpQ/Ar6jLsMeafiOP+6cZwjLbrwk/t9Hva/MyKfkyb88hn
tLmO/5a0ORaFroz+C6UZQa+wSzCh9LMOA2n1rY7jwStMuO9RTn94b35mRT+mzXnkM9ocL/+WtLnS
XWeGVn/h3b9ApvFXns/AuiCfNc3ze+O+Iox5G3FOtAH75GT0nGTaz6zox7Q5j3xGm6ubvyltquqp
AzvkywH93xOH+K88EmDifRFazxUOeYUDUDieC1T7nio/sZZ/R5avQ5/T5fpvSZejmf5KkrivEAML
gBFy0iNgj38rywIPbACEfIw+tz+7L/9tNT8mymnUM3oc//ffkh7Xpu3Vi+gh/2uvCnsFhpmHOPa+
6pBv6QLSDUzqAG4K/tr+7Y352VX9mD7fj35Gp+vob0mnK/1JaflQfZEsf4E4I684Iyxg/DMNntsB
9BXzUADG8+f2Z3fnZ1b0Y/qcRz6jzdXxb0mbY/WoH6q/UKwB/rAdOgs+W2gBuC7fXh/uv3I55sgP
Pvs+5AtbnMyAn1jQjynzdeAzwhz/nsrmXnefTNXpv/bW+CDTqOd/oc0z0gRwa9yA0gA8z+0HGulb
yfZTS/oxcb4Z+ow89/+P7s2/B5K+winRQ/8QW1juG4DnP7fa3QNg+Gzo52P8oeA7nfDx8deXzPdA
Tn1F+7Y5vjv/0BSmfXg0X6hyHvP00PW/vnQwApuCeGBfA42xB/fs5Yvp6XMTwH/g0DKPU5d6AYIv
VZv+/PUlOLwIe74PI1GAuLuRHXyDrcnzX4EIdQMOhj31GEbBV0j01hSLBAb9suPP5RfVUN4aXfXd
ry9hGS9f1Kd+21oB0mCcb4gG465HSUBAbNefHu4Ad4Xu+H+hUtUodVbnomhVGTI5NMnUFU1Cv+ZO
dfVsCpEtui7EZPO215/a5rRfo3ZZGvFN+zafLdrEYLdJXC6nnZyC2z4fyBp3U/FajazfVQWvkrxT
aS66rpvDUnId2kq9rFVik3pZoPnUqa2yfA1tte1VbOPPXb+Z7tzn3Gxzs1Ma0Q7Tx3FQmTg3Pvvq
RDIn/6b5R/OdVtY5DIkymHV07lPh7h5lYxA7RX+sWTvuu7Rqk2qd2gQRP0fhlKd9IWytTZjffVfO
DW0T27IqJLBD5dGOtlXFiMsEv7X5c0dbtMm556n79tlvPvCj5md1sjJ81+X+lUJSDD6qj+eZbM4L
2BVDjb9TujbJ7OXNGtqsTbKt8lx05xSaySA/Vw4e8sUadOxEyjMVnxHVFitLfy7dNVp8Vover/01
bAmvk2VjtYxwJczMdJwpCVxrmdSUtQpbXKNTR1tnh5zGWZZ2qePtcI+vLZ8uts42lxhfNJ7K97ZU
TD4PB9374puxNutO5NYf2LSzpdPl2FZki6dJt6KnxIyd64m0Q0K068OV2rI20RMej0PxUOlsSBbZ
uoUoO7+HOwFJ5c59YouE8T5cHM+EGntdwkyh2oPN9ksvjGzkEauyinpezSLnHlyqLRm6eRAIqB/h
dNAHxpfY1uuvPVCe7t2qRfvWnU2S1r5JsiDPCnEue63x4sKvPrpzWyc28Skcvs15BaoTvCW2WKzL
/brUPOZbDy6zsA4qcpjpdplSB0HKtRr3QcsOiNIyGUH/JpL1PBffZD39eqYLXI9lbqLcFNCqsrRM
SpvluKySqZnHIy1vfRnQXUPRld1YtQbwCZvldJCFKMpyCk2QZmHlMre8cZgMWZb5h4wsAYrPy2c4
Y5HboEL4G+/W23H0IzCsLdqEbA02l5fNFe8U39FA10nP6qIQ7kryQqDtjMqS9Lt16V7bU8gG4AGb
s19Dg7McZsLCDLdzsgR6TrK1kkJVSxPPE9OlIMM8JVI3kKW0z6M6r6gocpclfG1YWOvaEUvW9Wt4
WhdedQEHBBxqIM4Q2kVZmhCnDYe0cw+2ylLoTKt0t9ZjlRTpCkI+L8r3dVfJ3alYbGteMuOEbWqI
6JArSp3Ko9y4L2X0fTA3cjeR9Zg1ZtyvztAlts3mCHZjlxTFASjeJg4K2sTmgrkeC+E0XZs0yuli
7A2PvJ/aQvSKwT3JnQYYb8vacrVmbzDP6x0dSZ04o1cVwmbTTIHG2ip5V2pgJnlZSNckuKrqJO/l
DAezpgZOCxLZ9kb4E7A0DeQH5KguWbbE5s5FvgZ1TFb1h60aBvmRj7MfKzMASzCHdQkvynTnyfVq
wHmf2Cole3evfXOYc35fkwLk/dfN8ooMsNmv5RnpWbizU0fnHZ626akOuK5bmqTusXtE5aXMYYPn
Xdqi3W9N6iYh47ibeZvudYGXEJFRh3bndrvMGYENqU1thWnq0GeTe8i2IxpmBvLczfL4G3613GHy
Log8f8mF123K/3SDt2scDM6+VB7en6sIKa8bBTfPbR2QwB6o+HMi10KHjOo1tFQxvJl2DRpvM5ob
MAx6k5BNbdtihowqhC1TTKQw65jFgTUIBqcBCbYliJc1sE0z7grd6dAfvSCq3b6O2Mbz/pxOScly
E2blOIVtXc2JrUur5Tdm+mznDjS7sIlf5KvoDcLRpEoSeSvtxYBBO87StInNMS6BSau8nY8te4On
hQtWcT80zdoldVnOwA6o6ZJgS8Z5liJAcxlLhEF/524GDL8x+KlMmj4Nq0DB9ZY48usWrpolf7sR
0ibrwqGyWSYu3CagoVwZXkOXjXXibfzcO6gshMlE0BsNGg+OzzK3zZ2Lfevj2KBpiDnWgi0rTmwi
Jb6nox7D1cBlR5votAnTIE/PdbZo1irIhc3aPrb5XLR1XibV3l38C1sioKFzYfudsrb2m3lOWY6n
0O9B7vnL6Ozarrl0q7JL5gUkg9vN9Ii618b1x2gYGIkIzr1odKQMDQ2QmKoyj9wa+KzYTMl+M6Q6
XIHUIFvlKWvbQajcpOWaCVS0vthcu2TalEwrHVilzdpKm9Rbs805YDWD0tg47TzGFsfX3kD1aRLb
ZGvtRIu/6azcXUdRd34NpslW1tsk55lUmjXC1bSaNgNFnpqNtWdsT2WN3G1MtuVsMS8nIMK5bDue
i6fm0trNtqcdVNgbc57T9j8XT83Pvpadx9AgM/t+qE8rsOO+WeWp42kO1rSpkCl3wzYHpW/mTel1
Eyg9W05dMkYy7btTnW0Ytlabs8nKQWXazjZ3HmuLw9qopKDCFohkoFhtFh5brGtoOztkU7c2e6o9
z3P+FGhEFMqiUKFttd87f97mzp2/mfE817MlPhty7jdrkBRcH9ztsuLt2tpk/Zp7VvSWMghBwVNh
G9xNjTWbtXFOCC3bOKXLo61Cgwb1Hmym2bnLs6Jt+Ld1xqg80kOOhO3nWXvh2Vynr/ywfRhpGjZ+
Qz6v+OtG7drtLjorpGz2tKutj21uvQzE13mr5z4US3ocm0NQT95h0k1oT9Am9vAmpweSMzyVOyf3
39R11YmxGMbIWCOvHMcrJUu26zYrjW62GbMmny2fk1NlW+FUBE3jgmLa7MJzu7eNPE1pJ7Fl23yq
tGW0FHOMq1VMnDlCcWcK6wk54Mi2QdIXixHIoX3ctNoI3mYyJrT11ripGQuJ51Awbje1N5N1eoPn
LmJL0x1GgrJowC0CeQV3iWy25GBtydVa2krB/nnbarFgZOJ0CEgSrIgkNqeakp5yRI9sD67+QW3a
p9vsp8BaVVnl1yHg6G24FFKj0LnALsj/0lp8swbfX1UFmFx6099yS2yl73ROOLodEYbhO1cF7a5A
ckahVjxBc7/sx4HTZN6SgZj6qPtUtLLuk2zzWmyuHLtjloHN0KIKJf2WTCxdk671cCwN/Z0MaEjG
zQ86J7bOBwsh8rC3wFl3WjhrM8Wm8xxQFKsKC8enIW6yD2vLeVxadcw3TWyTbqXj0Zh7BCIYaLyd
BN3sKnswNmcT21DUcgz7Ma1CXfpTckrcQh26le9SKxt7K5nXDX6YNvmc2aytRZW+XkgW7JZJjUng
4wB8DQ37le1yeN4Zb9LaDrMtNkeVqD0gBiBE/TdJ+X3Rtto63WAjnGCmUVU1Y5IGy5j4GamAvmoK
bd25webm7aiCOQhEvlnzlr42d07GjQcszW2dLfZ4A33O5VNuHV6rdRl2+clb2Ca0DXawHaclu+59
gnfrpnKHTbuCbVgl56JjVaSyzl63tTd4U7znrkpXRKRoCcJvOhWe3mvdx2oEVzVYTdod5mUYE84K
OHiXcTCOcA1er6+7CBwMFU6MmWj06uHSJkMzhawf+IGhuQOlgMHosMlQAg4lCOHRiIb6JMCbcQHl
cpZhJUZzXI+DFkPFl6TwmmjyzJR4m4uGt+RcHFaiSnEu25ztY3vbYp2i4vDtC7fvUL5Ppl5aLdXn
t49fi/96a0r4Z9/mnSu3p5PnEsRNTm8u/2Ov/ZPZogDd804bWPt1LoAcP4O3G0L6XeFPaO0XdPIZ
Hvv9g7xnjT8H1noY3jn8J7T2zQahvggfWgOvYL4GWDYc9PPQz6At468oTMV830eY+i5gpp8xW+69
goec3CceCzgHNBdi858xW4++chHFFHBUzycu9DpjthsGzBEFxNbH1PUI+Z9gti4EAL4HbUnAKKKI
MJjUB8mHYNffgraDdvOqzbQ5tKaXe5yO7FI3w9uSuDxk8307jd3d2DVN2M7jGCmC6WW2XIxrmYqB
+nx/w8rA7AhPy2vWvE6Zk0bBGqx74+DEM3KOiErTOF2ul7ZuDyMKPmVZwUD05lnkz44OPZIpoXUH
MK8/m0he87LI3gQ5ilFbee+WtOBROXvODq9DGs1+H9Ml9/Y9kiaikvOwaLnckbY2osPjGiNWSkGr
Kju4pgh29RzsWCXpRUBd4ZMGzGqMYwwLFYCfmzgAn+5oUp3weZ6jFk1N6LUy2Fe1jvOFBLu0l2CV
Tv51R8Zd19XFG4aLVpSj5x+afD1oZzRRo3F9geZReM3Ej6Ve6N5V87tAAXxYFVl76dD9MHN9Uc+u
Hy7B1H10vHkWoLL2MgNR7xSaXKd9VooU+CXxp+qxzZdKVKZfotG4eN/lAxUOno3APnVjorsPhdGX
4PSo931RHbJMK+HpxtsHTXB0gasuBtCxSTF5v7edzkPeNdURyyPTmL4Nmo7ERjfHym3JrioVAANz
ehhSVyaYjDJM49LMy8M6dpel944GNLjwHIPjLJ3uPJRVh7UgSvio4FdsFHJkOgr88i7tNQ1zpyM3
00LKYxeAPZSrlISpZOiCDs5F7i9FovJeXwOGPccoqN+Nvup33rA00aoVvSxqswilYrDH0su0a0Fb
p5PgoIt2bUXa16vB91W9NpeoZe9nw/rQo/kQLSlid1PeR8XomDBthuXoG38KgwHc/mVqFLiJJlx1
St+nQy96N/WObivvyKK9XVNkIW9qFTdldYtSP73w/EaHs6vzaFH+erHkay3mnr5umZffwYFGTuAf
1qmb3tZOUIRdgHpA5NUqijHzo7UGnzvPzRQ6ufR2sn3EsF3hMp/dkjwLhPE+1iWuH5bQyy6LdKxe
OyNIeIK6MWzd0b9Xmh6mbKGHqkZVZFhxw/wCMNa5lsD3/ih4s1yVijm33fjWl6i+UHN5xys31kP/
hgTumiytirmS6qLG/mXQpV6inYkeGuax12ndHWq3BGy3koeBNO2lnudJeD3xjmrFx6xohrjnHIUz
vLEWYNl2F72zvgZILj+sQd5crI+ZY9aEadQBA5Vv/Lm/dgu9vDYyfSwHXkYuQwjoWnHRyaHaqSZI
RVb6WmDtiayZtODEnSOnrqYDhL/whZteYOc3tgRvG902N3kalVlD90AoNQ08WjJ+6QQd2Gy4cwQf
uiDJ2/wdKknowJPBy6WobtDmHXBvuJndubip9vIanoJeGH/OLmaPO6GWCMUkcwGQ4UEcOB0Axqqe
dtQARD3Xwz4fMxV3s9veTOscBn2zC7xKvW3d91XrhyXnc1QhrK+lZDjMAjcE/J3dpsZ/CyKI3U7T
8IfqvBqAnbQLtSlN7JeLf4kAhi3H2ouDYdChgkDNPmvaKuS5qULsN9ez1OzS9EG6LzYXYNFFJoZ+
cK4IH+7KupmSTPsq4tNShZMcvNjJGi9a6kDD+bi/YXiJFBZNHuyRGh47P99JQMj2jizyQ+Z1lehJ
+8SGpYjnKcdRD1BkPGW8vI2WMecXU+u8K7LU3Wkv78OyNjqqfAB7zGJWwJec21VlS7zOaoyVx/8g
Qfq+9SDKV+PKA+jBJ3tzvzgDGK5cSqBtmsK65xs4WojcLOVdUz2VRT+8awcMcAWJMhLQAyLZEJOq
FDgvw5lPYS+z8diCIxE7qbuhKmiOxrGYxQRKQPG+AOfmKa0rve8aNosWq3XXd819RnEe6rH1IwR9
gqr60OZtIziTJmzI/K5iyETL3DPR0fRS4c4NJ1R9WnmTDAb3kVNNn0osy9DN++PQZmPMFpVBxLaI
Pcw6URZ4D+FZTwyeU4S6mUWKeyl6uezcRcOlVOh9vcxdaLx8FHrNldhM4h0s/TAH6tjwnF0S4sy3
HCtHTOtxbn0EDpkB9bCC4PBa2saznEoQ8zMJV1IucefcEy3fLd2sY1oH3nEJurBept/pXM4h/FnA
vA/8rjx6a/PRlevvXBXp67Y9+jMZ77plEEtOX8ODTn0rNcZR0I+dIH5Go8XAJjqiX7dKg4hb4Gq2
pSejYXXiKidXXjqDU1mxYIdzWYfgVYWOlwcAkfVEBCTo4rUo+wihKz7S9aZnWRXKukIHXmW/ryuV
0YSpI1YSOyDp9gbxSbBmSWRHq+uSkCbsy3IVssrKuPRdN2EVoNm0ymi8qKUHCLKJU0aWQ5CTPFy9
9t7rfXVwe40FrnQVZ1P1sKg+nPsgO65rTiFut9LIpTNwCTBY0bggYFkXHE196/uZfDeXzqGcm3hV
cgUnjDwujKmrNVOeKDwKwqf/Yyk5flt1B2TKD5hN9V05ynsAZj9VXirjtQeeKRcdUUO7m0bUheMd
M4gPpI4Dtnr7kft5c2gKOUWAOYxRSrMsZB3z9wFbyzfY7Y956nRCg/yGkFLq3qawAa/l+HXg+3FW
OfrDkh+zuUsP3HUBQod4/Y5Uc5pQX/b3+UjecD2/7iqsPowuDivauKLOBvqWp847EEuihiO5Z1g+
KjJ2oZ/n3TXTQxsHYMGEEoDpQ974Jsr7oXhD9GQiXrR91CCQeajxyjBTXfph9pff3KXvrzH4S1GQ
XfrSJQ8jkjya2JRe9D6+5o1GF0pNSIBLzh6o4h/SOn1QEAw8IlKSt9VQA9ouC3ap2pW8HVl7D3gE
3Bcsxx3njbyjfjABWK3Kw7oUOO61Q8KazXky0PmObPCLN7ZV5K5OffDlQa6pemqcZhLUb7M3eVoM
+xH+KOaYDh69ySY4D0qMvwtaVx28Rh3rfCJ/GJmBaCwuJ3d5UhxdMsXqYzOrRlAErmRTy/2k8iXM
NU737YKrxMEr3Pyhv/Sru7xsJ9EoCFEAkvw26IGJ4WnN+Gk2flj7zZ3m4PA1KeqO9ZLGhTFv4KhQ
uHS6Pg69N+z8dC0vvaKVF7zJHsCF9cOs4QMQhUamxU1EZ63e+tntZmeN5bpzi9TfM1WBZ10270D3
7vxW5kfW6CEaEL0b6u7WnY6paflvPCUe2Ltr8GZlnQehpLW60mCugqyG0F2xkpDo9MkF5R+S3jhR
XXlr5GyMk7c8i3MjHeGwksG18/7IuolGqif+oazQLVdgJXX3ZKLtozcEH1O31h+QSnk4LjUouIxE
+UqnnaeW0Jfm/cyzLqpk7YaAU+m4KzMTzXRVH9PbytNXKZvmJ1mbC0XU+nHpvDcOo793QWXuKm88
LmS4AnkEEoR7xb4gzaU/cX2DgS3FPEz93p8+0AlzUVKwSk0IkTSz4vYp7YGOrNP+DR/JxapKJ0bO
H146qIuGV0OUocyEjj9P8dz5EA5kOdktDplE4U59WK2pvvVJVErtvOcDgdDRpKKJ1+jGpI464il/
rHmeR92El4NJ5/vGdAC5OUsYLGvwMR/bq7SB5WeMoQNtZzFr8j7lEElnyP1jKvt5c+r7iG1QlKfz
agduwqO3RdB9d7ioutEVqIYgrOvq9zY6Da7HKpAZy4huY+xAG8ZXpASIv4S+YKG/qSeni1aTBwJ8
rKxYLzqk3lfIABY4zo+c6iHOXFODDITw1cTT9z5ykADDY0wGKadTAvL5qFD92uldFJlizeA9xXF7
3rNzM//a4HHcgwF2NbuDjNMagh42amyTaQsq63H6iE2jBNFYhh6iAdwNCDsvbTz6gGDk0g/CYnTL
cJXrJKpFrhFi/ZcIbDplVZTXtSeaOrvHy5rvhr65djqm95jOVahySULtAlY0dcOFZEMXUkU68Dgb
P/LQsMCjn2IBeGSoYq+cNrPZ/71vZicuh4yFQbFqMab922ZesqjjgP96q9xJtzCiXNgY9Yt63VDm
7+BpEj+CeQKh7zszDjFTv/v5mF/2j2oMJPgP2U1JBxr2egrCFHcXZi7kMXUouZzHZKk02ue9Hxxl
TdQVdlK1q/LssFKe3XCGKpGpLJZlxsT2cupqXIv3RplGzDnRd/lU7HHjh+MQgIGs8uwOl2xf0+Yp
QAq9cbLUiAneNsRF5SuRp9kS6XX86ExOGdK1Qrtc8g+Vqxth+onsAyqGCa5kByGVJKuU6Cevf7Nm
QRA6kn/MZnNY2lEdUFV8GAr2kWT+vq/xJZvU74oGVZiX5N5prxSZRdMH4Ig2eAzdDJTWmK43Q798
7PNgt6JOoKmQ4H44XiT9FF5igGRTaIFY5XgEx+QirzKIwl4Xmoq0NBdN4UaEomU/gVfcqnE8VHMw
HQbH3XcLTyHkj8E0XimYu+ADijaHFxQDBJYL5Ts7gIZviD+zJKWXYzkRAMeahzFbB3g1Q++cboLY
JapRTNMyv9DqfT7xB3/2buHu3lZDfp96tQ+INbxomtE18dkQgWFvJzLrjA9NnR+atE1IV4PiqAE/
TlErKFvvXVm6F6mBe6xaDm7hCMHWydR5SDf2GyBUBl4QwAcqKC7SIHCPKWDtpiyX/VJ6B0C+/aSd
gmKf587NOM1hTytyDJayiVnZGCFd2FM3slXgwh0jHfAuQssAMeH8tR48sHFKMCLL1NXR2II7EnvT
moqpvNEkby9kZsRyU88ZPtYbfD00Ul60VKZHp390BnB624ANYTkMDjiB7TWfF77TOZujpZx7Yfdf
OngAr4e/Bc+KJsRrKGDQK00CNXh7CvPVNeEhkbQIEXZKsWwyLRimN2QtPxZ+f+PCu6VwmKYlMg7Y
UWDLvMWNKQ9VAK+WEED2IlXyE1hDLdj1Ugui6B659N00p14UjM5dlcI7leEOc5zHeT/BKx1Wxisv
rtHar7Fc6ywE9foe+YsSjq+uIGL3WPICCz5WZOegvYPAVnbzYgD/AN7bMZLDE41h3pOx9gVC6Ts2
aQVRkOVpqj52zVy+cd0nfw3el7OWOzfnYhobCXi0Bw8TFu7uC3VTLtMiXHjUEM2OgddTXZSqGV9k
rP8dN/hQKTCZVpfte5ffZhL/NuCoqwZ6hPjCxx4wwMTwXtBlZaIfhuxgJrGmnYxU5g0QeXgIAJEQ
tOn3fbfQWObg27RLM4fSfYKAc3B1PSxB8JsLSBnvwmYoh90EyJjk8sLvAI0OumWEQFu/M3RBQi2S
RLJvxJB7000/KxVqlLk7mvL9rMvs0gVTP+zbTsaoGEBqdxBVJTEtgRhLysVC8eM0QxyzaDcfAJAR
4Ev/InUkE/+HnTNZkhvnlvQToY0EQZDccog5MnJWpja0VKUEkCBAEuD89O2he3+71Yte9L43aVYl
KTKCgeEc989PVcdT0QZ+f5vxt+qwffO6oS423qUwh7YcHEcI0HBassZPooIwIW+R0xQ6zazyaaRj
XqqqSlXbBhmpVpcm6IB7LOuDhd/Vbc2jMv1xWNrfPXrddJHiUEVTnJFmuXVvEOn389JnWtr3hDCb
NrJ5dEnjClf9pJLAFAsbhWND7UMdvckBB1oLKWSjD9jXu3rtTnrRv7sBy4EG/ZmV/ZqFdr5KMi3Y
Vypf6JpvUOTh9Jsvz4qs7/lL79VNJpshV2XgpZR5Sxqy8Ws1y2EKcMslgXuguEtSjTYu4mEBH/Ea
RSHuhRY1S7ClLfqPin3HtfyGbpjI+mUReixUEOALsh+Kq8+Z3yXiI7P45vy+27Fo3Idl+CQFPrCd
mq9W+tdpGYbULDptyjlXkhyjoTwIz3zHtj8u7WKKZoBHZ1zm1dKALiJdqj0+ZdPgHdlQdhc0VWev
Jo9dW6ZQe27C1q/V1L3EsqvuJ/yuRn2D4ugZe2QQ3ZOppt+c6hplJf8hpuWhBU3IIFHYunuGwHSq
KPlVlQEHUsN2narBzoweSgCsmkEcSq9wfq9hmUJaDVjwaAfu4BHhxJ2YRNX6Y0vsP9vMftebe9OM
F5tYijqe313JD4lZ/qlK1ee+Xa+kCn6RpX/ZZp1NdfU9ef5ztM25l0zHTZnPqfF1WrfQj0JlwHU0
X0CfvDSZl28fQFZJB2wffA9oVB4Y2JwUbcIxAUuVhsJ/C3h4XDt1xCAH7Ced2m74bPvwdUYXMLf1
rsFh3rTq4CaWBSJINwlESUe5jFqoruEBQCgJ8IVKLO7OrzPiBd+xTHKoo+B/oiqCbNO8h7zFeyzd
c4QuxJt6/FFM+ryhLgeU8wsy8KM8Mv3d9kFKrL0GdsbF6qk23eYVm4qt13bofw2UneHWI/gVQlZZ
zPsSihaNVOJShbps8KB7ts3vlR0NKbHCm3t3E+vDyvaLH3/bcv5kUwjc2kf92Jq44J259Vt3JsFj
wwrYhe8Gn71Vw2OCNSXiTPdVXvZD2m/ACIQqaRqWOwZCNh0C6Lh0GtPQVUHB4YSlC2tk2lvnQD2j
tpYheTESXVBZs3cVvCkVn5IQ+keLf75Bgx4M8SGGLn86ptBGqeTNEramOt4+Zawn/KpgOwa1l9UK
aksyyz/OBA9DGK3YnslxjMeCDmOdB9J41779vUIH46YrqkAGezPG5MDH537TDKRbKqFxZKFWa8Hm
+zcyPrtkabImnsrjkMhrCe4bXXmza7bSFKSqbhqWLTabh2dSdbuK4Oj1Q5+ngZn3dvICgLCTzbZy
+QVs7qfpu9RW8hzJSmfowpvMBxAar6C0IJ6eG1gT8gAWa9pPHqzgvhR5rV21JxayFOuw68hIM+rV
I3hl3HixQ49p5dgCDR8hVZXteiHYVrTp47zSPTRZP8xc1LEjQz4gXfSIwlO7lJj6i0sxHxevV5lO
qoxg6afhAhY8Bix3x4T4ZVH7YInTjRICwVxD4I9OuopRA90dyCl8EyD++vmBh/6Xaf7pyyl4iyUc
AuvGlJZefXar72dbFM7HuhVm1wivwXFtd/442bSsKGoMH7pkwAppUGmZqQ52jlbPWz22kMvZcBQ9
xM++mtCpC1LIUsrUht3BTnZ8CG/b+I/XBSybtzbGLbeibJT+jpK1zedpel2pl6SEPG9d0OMxQJLw
okQWsq5TZeBEU38Ga9oCherUsse9yA50GUnOBuXyJIy6LCjN+woVzgrx2iVAgWRd/VADcK9wZrcJ
h1bi93fqMnn0evbqSxCLNJbVlVtJ00o0AVz98LlztT2ukqFtUdMvK8XrwEs0Q07g3BHQVVtqC8+5
l7gZYpwGSZRHedObFM3kcViNyGIoQGnd4YboINTv7IbdieCHSR3zUIsEMnlkxu1CH9XaKnqslNK7
2GSbClChBzUY1Chx/MfUic4Mziq++aaYen6QfbsWVf3DrqR7ZIKnvsUyHIwoRvCNhafvZjdI78R7
R4Frs6iLFPBq2aMCaf4ZW0LB+b4JFfVHlaAJCxMd3Dyx/XSh5ljXQfswSbvTTf+my8jtgrBsMuDU
aPLmLie6/OrGrYEASGUKlBIA29rsaYOXVRP67X56h9o/5vP4u3Yr0H79PQ9T7mgL0o/wT8bNbROi
4G2376egTetp+zBOVSlPzMsS4U15T3HU4uSBqm/DGfXwTxrNL7GBhJH4s1d0IQQFobAHzNbv0FX0
TZ/qbuE5G2c8asFrlFxel3rVDoxDcwAzc/CjERufkJQNq5+uZebsSwlJp1pwcIPpjlKPApefyydS
Ri8uKG8oCyD9b0kBGVOlXh3kEfZ44uiMXrOGGaYgKMCHeF4tU3kSQUt3HiaR4C8rJv7o9TtcLVIO
Jc39DrYfUKBnWhV+UqP4Znu91g+dtj/tPGDFNp8hyl2+LJdKigz6b9aRboUYFlU4ladHde8NwASh
nLkO+gdf4BxKxVFzef3vrZnQpmh0KZC7gr3yxie6zD/gLhbaBbkF+k2S8c+GRzKF7He8NDb3OrzK
LA4aa68KvoLSFVTpb+3ni0ie2pUvmU+7LErmC/U43NdyKPTEn2yYD5tTWSJUEXFx7Sv300WqAD3w
jiqP7aoxfgAnfCW8zoVF15p6fvM6jcNHF5an+2vZUF1Ny86oWPdD8NEnNoNjgWZrOfm4Wys278vK
nIW+9ZH5SOj6OHv8ORldPpR7vk0flEYXfJPJ3OR0NfuwLnMXRqhTcPoExWr8PcURmS6oTGwbFg0O
KTvc+xNvs2CE0ep06zXocFRW2n+J1+21cuZjgdAxBHW+RNNF8+4czO1bw17x1HLs0mPl2WKEH2KX
5BbO4+3+fY0Egq6ub/iVD57KvJY/gV78OXdQtbZ6mlI+otde5lS3bEtJeSjn+RCsVZ3SxuJq0bgZ
GbT1LrA9ZPr+iTfjjz62eNwONwB9pjxOyRCmNd8eeW0LG7Q72NmfdRg4UL39k0uejM8f+lUebbzu
uGz2BmVxOvfhezXSHQ89YF7m2tsxSDtFXhdjBzy5p7qGUkWiBGaNtPW+aer3hSzfcBWzRrsh6wbx
GIzq2YsNhxY+HZbBnlkD38ARlktVsrSb2K2nYleP8rttYLjKvoshk71De5Y4Ce2URnSgGffojT+U
7CeErXOzTjQ3C0TrqT54idgbwOUtumS95TOORzY+Cr4UA9YI8ddrxfx9VcvjWMtXWqPwRuhmA0Om
XHcoS7ILlc1KDtelM8ifLHCV/LyMS5E24fhSQgQeCHraxOwX1sK3SbwLbasCg6Ve7gt/IPVX20D1
wJ3WTg/z2mYTGB0bRB+NkmdLkodGhYUb4jcY7R+zavM6XM7osHFc9d4Pf47D1Fv/mCAWuKzd04ot
n/pc4MuZZpLNvjmj9Lj0EztSz+6181XKylcK9aFD/dJq+rBU1YOpuy/Y159uiQ9+PcAbp3ofzf8Y
ZnID25MR5ORQuBCcqPFAfm2++x41e1tp/ObuGSuIEd9m4K+r4gUh9MiH/h0+5s8NteJY/vTC8olt
7o/q5ZsxaqdC9QTP+TjrLVMrjFbwFYmpb960J23/yuWYw6TaVUnzi3rwgXnwgkFlRRWO/0CGOWxD
vo7qyxLv2TbuU2PXE9NdkIj7oN38OQ8kygQDha2ig9L6cYMFG7TwvgW1u17hAtJtFuvkJKM6xx1z
jLl4o4H/iChSHsTxN95r2s8yk87uW/3mwUnjuD97Xz/Wyyv8pd/lGj/0gj64Rv1sOphxUX1opLhU
2/IQczAnxFy3gJ1t0P2uJgXeeDqHZPwIsKk4MEO++jqv4Jkq76lx1afR9NRYCj0PDe6IwwQb7EdI
wktYVbkHsbGL+hSRtAcZJYdggpniDfMt2LrbTO1p2IIHon3Iz7gvY4HknbogDoBZZcuLxZ2SbnBE
Wr9JxboVQ4uljdMz9L10jbE9NX0cO/RPzyacSTpkAmR2xsfhzBEfQX9mi+bkbdEtXGmPAxzwS2JW
md0XS0n1Yyke/dLuZBcvaQX9CucMgVTibJOVBqIVci+lDlbQE92utdak4sam5pAM5hXDeIopWLOo
DQMEG/pi8LpbM6zFGL0E9XwM1wBwAhR+QT/C1QR7vUACitaXiN/VmHmEkmZv28Su9UofE9L/ChZ5
ELbbS71dSriobtsetHI/9Vg9g0JLpCxTjG76scY/ASEel3D5pyUdnBSfPgxOPZdZvC1vs99/zeNu
su4yO/ch2foZjX6hVfIuY2w5gH4Nc8M/K62uDCo4bJF957VwMSnKKUTOjstA84qIg4oiDWsMzga4
GLBx5zmBFqdhRqv2WsttXyrUSDgxCh7ga5o7nUYLj1IwN7QYfbPrUWZlhr34ZBX5FPlvcLeuiaEp
6IATepxDxZp3NmHbz5vAq29nD/JDF7iD8S2WH4SnkD2i5v294s9LPy6SZN0t/o33gPIauxfB07JV
P8ACv/Aw3CUoI+AOQC6XWdsh3VJ3O0IkBOowKbjP/tx/r1r5kxckZ9nLq/ShC1sKVOf+CzXzXyId
Ik0qk8sixudEGuScsFJk9UY13Q1T+x4h27hdQx/BkhJZMkjT074J4zOR8J/vf2nR/Y8xEmj3qt/U
ySGNNH9tafc0yl0ks2DOMTLgJQZSwsYtVzr5RV3Zo6oNn71tw02e5BsauLRsayjDC3h+vr0H27iv
Q7friNu7Ks44gyhCLERuFDvDllIIzE6R6+wjYqtWXAfLfLDRdEtKDpmQHcvZ3VYSXVcRHEE57ust
OLKPaYSIvb5OW5Uv1XqI4/HGqk9xlzLn9nc9x7+gth65gQeKKCwX0a8+eYNFcxBl87tk8bVEziJb
eX+MPfe1lfy51HUxj/IYGyg4Y5DhF9CUuCZfNxyRnVZ7SHjZuEY/Ddy0PIRD3jTIj6kZjxIJ5WLD
rZVFJiJ5BFs1qwcNdAHYABwoA6AbCsCi6ef9yBRu+eC6NxncH54Rd+PxEGRJ7QGQbQ8JxfEIauIa
rvIwoJ44GZL+ZRr/G7D8//jnv2dE/jt3H4QBx+SK/3tY/72yojLV/wl+/tc/+g/4CYYT838CIJ/s
P3jn/5CfEEdYdGcvwximMfDO/5Cfyf/C+DMAo56HzD71Ecn/V1ofrxbEYEkRsKeU8/8n8vPvb/l3
XJ/F+P04TPGaeBueF+MD/5v8jOHUte0q/MOwobRE45syODdFdAmHyoFtQeWZjGYf9f2+2aLzMGeK
Tf6e65AhSByUA0Kc83hCTwuOLnpoJ5H7aCzQTyGT03ZWHSZFi8SLppPuyJuzVQFY8W0DLYGyY8yT
RAK+aJZs9Na8QUCr9JfnCKIcPLlT77kXTt+22GFjGFxqUXttfH536B7Un22zP7py+SijDoBZgqtz
FcvP2T1W7zZ0fmrn81ZNUGhp97N24tdfklzLBJgK5E7KL7Fzfo5Rc8VEjuufytmcRbzcCWcQOYqi
aT1EcZJVCr3RDNAUzTHE69LwW2sienItCw4xFA4VlneNVC4kxWV53DB6KEVPhoKj29YcTjHIIvMn
0l6Yafzj3iYjGll/RoHUf9VLU6YTbD/rvTfJN+Tl16CarnWVvC2YXpRq3FanBojFCV/fc1VOdveX
s/+bqNBhqkkdQAVHPtDqThTtKEa0ryTOWrkRnJdm9WCOQKUkXsnyBVApi2SOK5591GQWO3Sp+2GD
pKcqvH8KFLmwWPZvpew/2jAfWWPOa+T+LEnUXbqKn5seH/uvp0Rh6oYtyCI6OpuFpWnPE+qnFPKY
2JlEoIsRUNO84bubp3Evl3rLZVUm7ytb/XfkB8FM+PdEtEzprP3DOpdgEjahc8iC/iGunwIVIRac
INwZSygzqy2Rg2ociJlx2Knk8W80YiToc7ZgY8Ab3jqk5E6JAITFpY+3wsR5qhYAD/0dNVli/2gX
gn83Nfs2AZUMIwWL/+dYQm8rrULM09H3sDJyxz1kPqrFJseFw5PA1x8jo5LrWOzXuvkdzsnrLP39
LNrvLSa/JJLAu5mqufBQdyLIX9QgWE+uy1YTQpWMzcXeY6DUN+2uQswFQzrAiLkw1/hYAK0Uij8/
wE038ZQgUw6HO868maFOWeVZWRjfk238rOX6BWa827X++mtZ6AynH6Ec8K0X2K5qH923WriwOTe0
RqFzT4b8/WE1et2NxC79m4AiYqW5uGc+pnvaeLj/YCNJ9VyHh+Se4lyaz8omnwxx4dIC5RqSlOnh
HxXHkNVUn9bWDLljcZRri/vbWG8raNj80fdJA3+XbOXEBcdLhQfdfjeR/mG1V+7KpsAsEFcsPXSZ
uo284wzPid8T0H9/QEM9YtDFvP+fKA0KVhQL2aLLNo/uqZNaorlXU7wg3BXlwf3BEETma23fVD0c
aguJ11OhK+qJbzBI6nsNLdpivqc620rAw0ci1I5coQnnaAdqvhtU+ND3IdnzpAGOWj9GvcXUkFC6
bEYzB/vyv7MYlFXwXZrtOLTJbhDecFz5eJN10mcdZRScxSLTddZe0czoxx1pD9GIoDx3oN4m1Aun
eoqhN0zere/hXVdcoBYY5eG/3mcVvqAKnXdTO26Z8VibBkjAo1KGVjrLr1i6cefwl/5mSCyU7b/Z
tu3bU1BH6P1HuQVpPIMtGIZsHr0g9QG73NPFQRQ/dCLCo+Ww+ttaHxeomW6J1sPfCFFP/CbXpVvT
EVnNZLZiH0G1i4j5mnWgd+PqP4q56tIRR0Fmjfu1RrTaAXldczdSAIN+/xT6OGkIfDFovCo6gZRu
M0rr9bmJ4wsfN5mHmmz74dgKbh8ZjYOHGI1u00Tb2a8LjsW7ixcbnbZOvFq5mH2ToDGHLhLhRIjz
el79U8/Ynks3n2iovuk6Qy3kwuQh+vPz4Joq77m3g3J7/HsRLZZdnagRohVmviyLejGqLPelU08K
/c7Dgvjbs02SvfCtfV9ti3Ord59//0tIV++ioNryYPgxG+pfqe/YwxZWNusbIvatr/zDCK4mM6XA
Uy8B6IrEIzlVPrtASv49TPKkbWufVHyZGfyIKR62LyrbB2kVHDsNmxEPGy5znwQ/8GiBNa/DGfrk
cjEaiCNVw3WUINTNRsfUJl0HtidA3B9NkaApm2tIt6io45V2+7ieGKjzAatugdtgGIET30BZcoHm
SGnz6ISF73aJ82Dzba14FPIXKzf4lz1rdoho+IVcxke7bTGO/L7CsluhM2JPXdtF/OrKGkjAouaD
8uNjGLbRiSaEn7isLpYl8T6y4ArNon64gXmXsGzDHeEmANdcT+kIZTCPYwZ0viWsKIG7AQwfIC26
+h2pABhcGA+Qz2E5nnCn97mWDfyjXv7goTYXMZIh7Soojaqb+QFIAz0NLQT2ZUqGl3DNWdm4W2m6
m0xaWPeRxwHn0ClT4NkB7yABqZtvE+AWGRJ8p/0de67YePR18opZKd5hRkWGc2Jsz1vsh4cGyBaA
U9FcPbxW/vcP8AhNEQGZxKEEGatSj7Kij+BRphcTGL5vnXgeSTnAPx/WB4jW5tpBUqvgyz83IyTn
0kteBVoUQoL3clAlhHVIxmgAuqv1s2mq1csUbMj5sgmRlG3M/cUfEEirhi+77htvJie5OV0Erin3
GE8DoVtDKYU8WO48W5+HiRHATx1fnufAHSPkA+q5TZ7YHKOJn3p7duckwPCUcXJQpSK0oi24+mwb
Lco4PznM8fDaxqMuJo1QRbw2X2RMngPC9U1xjPwIp/4i4mi93DWdxAf9DS8DKPNyjYaJ59ImbNcK
dgOXOIM5uY1LII4xIiWFnfCXNo66rIMtOW4xpInB7A1GExQhmnCDZIOB6/SCr+i0SX5BdTo8k7Xb
dtwnHxMa89xPjH7Tgl2but4LhWRNOStM41kcWmv7IjdLMknn5oGV0gPt4rdn6thL6HHYQtqSG0Al
CfUZR2v8E06MeEQR4WVKlQtSEHJf1/UKJRQea0ei8W1isPYAhKN/c9X4NsYKBtwy02zbYAww7LY1
bmGF+B/b6NuDmPH1YKYJqIXo6rchAjvxiq+DRmzJm+A+GibcXoaq8i+DqhRCTC39UdE9fAJ+hgWI
JEC0hJduqM4kobh8x0Ff6nq7lmYip85Bcp9ksu3GTeHe7/EWAiK7fceq4DJPMjyUS3LxFg/TJ8Ih
eOuxvjLM8VoLycWXRTNyq8BO3zNPIUZ2tEPqgtnA9K7aY8N0/LRM9pbU69MEq/51k3QpkBUZryoi
4iR3tSXNuatXDL3o6ujNInWAoy8Nump4qxYkeMSq8dGx4lCFgeRZBIwXWTWXqNdIfQFFCQgkYLiB
4YeCNit+Ins23SRKxGIFxphpy4YcOZn4Bl/3GdxtWODAB1zSujrvQgler+qGPepmuwcs2KcQTdhJ
LOGQETbYgy+EyjcVwFSFVfnSdng5ZVz5tLTDj8FJQCMi6t48uuCNAUr4DqcOW6+L3+wW8VSrjCyR
fTO1bzON6Rv3m7P7dHWHHJZPxFmHDc1MxGleTu2vSNvpJNYAOn5rwp1x/ZtByqrz5a96trewhYS4
4qBnmD6Rl2vX5H41gmHEODbcHt2WLgiOnmo+vkutvGOJETRQC7r2oDZ4PTjtcExZisyq267V+Ntp
Drp4jlA8YcJMMCgUxBPH6sBzhQSUIIODIrm0P9bSh/IiBFq5kUy7ifAAw4xWdiCIktFawjdLNpUL
bRo0eFH8IXV5rhoePq3rpLMgthfVujiFtwh8LeoBgiT1F16lPJse46rg+4dfoCPpLZCTK6pkFnv0
fQVscf9jQG/Yb+JZLHdyYjLm0Grp8CE8d/R9PPdasKIbovWxMZhcQYwTWQJ6F45TgBEsMvL3YTP8
WSAIv6h7FCKI5h/GTnOuEb04ekDHGLY/qP/giizFsNM9wzIGmrPNVfk4IQIxyjDEziF/TBfUR06O
Y9ceRT0mBYZ92APC8nAB2TBl1UDA9IuZHeK1O3SlI1d4zZca16fDYX+L6rJL61iuuQGhfIbL3+cO
T7TyOLmi+roBAkBnRBVLbeyOuCT6Exnb6mjC8JecN3/naoiFSLg16ShctAc2C1ty1O11aTgwv+F1
TgAgovyNi2XqEnTB4tLBJskHSlu88oYtIRIEFvDKUR/8CUugQj28gjxhEORx3KDe6Hz3bOulS1cp
p0zXQwIX0SDgVtblyQQRRtkIPWUEFUbOS/GwaEDo5SckCNjlibMHDREjdWAHUqOR/hrW6KlyZDgs
i4mQ7IMOHvGOgC9WzYU21y0EW4CbiRZubCFMy+hjDeRe26h5M6V3I8hJ/g0Uyq0f8f2oPQOpIuEm
H+uuxmcLF8xZmE1fhArp98h69GT69kzEhK2OpM9p1uqSIPB8HtWGh1wiLlqr8YlEWJi1X1TGo0XQ
Db+3kfXnicIycIZ/gZXX2cymPo/M4J3IBrF3jufk6E91JurSpNbx8QkBjE9f0jVrukqg6gNI4bes
2ZNazDBQQchqgAG1qoPDWoZBHnfTcsDwQzBTq37EgLG46NqW7nyIcadui/8Z1qQ9hwg/ZaMBMhr6
wHJ6NV+icr4xMxRztCVPSVOP16lVr0Q/h8EoX3gsqmvP/EePiO3UTe0zsW0CCEA4DIMj7LpoGI01
Cj3JkAuTPLnJEOCoATsBRGe/DoydSfTtISB6pkpAhUWeDO+9P3ntyzy64KQm/BECncXIAS1rREyP
MZ3RdlNxdoLwHWD88hXxshS2RVssW/dz0A4ryH80NpKf0DWh4vS7RcJJmcoFz8maB9p6NZBvq3cJ
7LU8vt+4UekjGodY0mFYvRajmcanJXJYvXPtHUSMuBYDCyZ5ZLPOAm0xjJ4ngJLnugpyv/VRIMbu
dcXcAfANpEx5kwCHnSCyIyddIZSku90QNAcXJWk9hPVPXNW00L5ZT3wEFybFeATtk9foAo8+429C
QtFVoB9TjmlAiPUSeuJvDcmWBVCN6ZtmtyTACxQSOlmi5Du3DcqaBvuJ4nnvcAWk3a9ZiQXyewiM
fZq+/WV6xcgutq9VeAhgoRZrxX73XvI7bBa6177+J+TKIj057JKu5lc0wybtucEPy+l7wI5Q45M3
mpgvNZcxhPANxavfiV08nujG++tgAotO25kzzAXY8W7svpBWe8GT+GBOz8e2OqMUlE9mO7QO1w+k
hOZDDg89NeuPUmzhEXsOqcCe6WcdxMekFeuRRPVlmsZ3H9pH4TMkyULZ3kJs8TMhM02tBTyyIW/y
BJA3dcDfRAj7BD8QY1WZwqSRF/CrOYYi7AhE6iKKLFb8NDskVSXmIihxQ4AbWv60VjsB2QlTPvaK
4YmuM2TDkttPHmkAWSAfEB9kdz9ue0bk6WWZUHqulpT78WN19YT2HcQrZivm+H91AaHNgePodh7Z
NbzCmE8VQh8cwBYPQ7UhX9ZiMMmEwCLElRzjmVYkO2aEwNoRHg6H4Df5X8DB2uKRIsw+zcBMoqXF
VTgCsR23+xifeX0Y55g94ugPHxvNJxDZuCj52D2Vro3P3ANJTQn8jyRc8t521SeV0xENVfNTr5jG
EhE/HSt4LToJECOPgD84TLDLMG0owLOFEuOW0YEOhf4S42PlXJbfGFfWZJvlOmMWkbeV6Po41cOT
ibfg0ZEgyPqY6HwJIHt4iRsPW40PzSviIVuzOpQ1vjxYLLm+takXMeAf3W8t0PX7cEl95v43e2fS
3LiSZen/0nukAQ64A1j0hgQnkRQ1hIbQBibFgHkGHMOv7w+R1d0vM62yrPa1CXsvFIqgSIe733PP
+a4OGgRWLEDDeBgJenH62yNnUSKvEEXqNebk7npPfOaLv2mb6JqX+XSYOdAHya5MlI9Hp6juRRZe
4B1V59QrD509FN/konn+VbIfBuc5Gb1q0/Ti3BI80T5OwmYhtXs3Zbz/Tfyk119iVX40bl88yoIF
StWnonqfj1O/9TRsk6Gzbj7dkOGuSzO9nZpw3kRxttVzdKVzRGQjG0n40RDtKrskUM1DqjA+tW3t
biuDFVbVyZcBn036zZs1OPfNMH9Oifhoo+HQhrLbTG15a4mLBPXCjuX3QZzjbuNdxs63ujVE/X0K
nWM2oXUXySMGQpt7TplsSs++ymXeIGV80ffl7Hxppf9QeyS3xGhvNuGqPkeq++0kBJuhIe08vO+4
dk2T3Iu4TUpsM0H6fxzOyNbtxmMlbkqTaFASv0TjfAWT8xLnThRUifFS5trn2jnESLeAR5Y45pEb
vtsz+Uwtr26y4r4SnK85Nta99pNsM6XF2yi4WBOyepNoIwb3DUmUtJn1ZShjb2NNfFddLd9F8hDH
3BTq/J01+eEU+Jt1aUf7WnXf+9hJDsIKXyFa/siIqBwywzzX8zDSHnS3IweAcCxaXdiGFzE7GxwX
T3JGOEWj2CiiVkEG2cFdF68TI68YTy72Zl6K7Z4R316jGQduHpc1CoGD+aYQB4f8Mu729MWpupPI
cyywcqLIrLA0QKygo2BMu6Ezmm2FZlm1fHxmmX4f0AexUSl6shpL3sgP2xfL79zwLhlRI4hXXNin
nVdflLezMhyQlVMPR7cD3IB++TV405cLLbEukQ+ymq12ns1jWxjyDByisyIVuH3nbxvU5HZqfqkk
/FhUh81iyvic8vsh9dxdNDln7gwC5ovrN0fLkWfhFOnWWejvR+SXaYqb28JyH6oMlUa3Dv2Gfjx6
o4yJcHUfYeY9uhatP3OhesfTewYFRQmYHR3/rhl1RtDdQytDNgKiJrZdcm7r+kfkcpFbkmTfNrq8
Wu7ZH5cvMy+MADXF3+MnPcsx+YqcsTtlpKrR7x5Sc7ZOVuO5myZJccKxR3mufVF8Cdh0RMgBm35W
d7/CBlPd0qabwop+jMLR79xUoN655VUm7gESwysBFuKFBkZHM+RmV0HDObY13p+xHpqPLDSXzWC4
2a2fkRwaA+SRt/qV/TUxLVG8Z58ngA9OB6JuT9NSYTFOIXOMkWeDnBT32A+zS0m/w7CHV6+x7pQm
BTkUH6ZtpEFh/DZSMdwNCysuX9UFadub0cB0Z/bFzEY1gR8tsTLMroWlWA8vsT9Nh6buHpiUhmgj
8ktvG96dyDFhVZqbWd6zEGhvNN8kV1oS/ZwcJdVsxfc4GutA1ukBRhXVZ+k0b5Rk7fdU1dStkzaO
oVzsQBpdt4VFzDuH5IX9aRqORraQmC76q2fLi1/Wj9zurO3wYCyhHwhjbA6kyyOMgQUuat+bNwq/
bYfFr5x0eV/W8xNQBToDotnO1J5B2TmP2PLYZopvuNWotn2Y1lHu1Jt49IydMFDYG3IQ2DStjo1X
QEUZhuq2jPkTOfN6l45Ztk3vi7bA+wNeJoiVF5+7NL7B+VWnTi8foTC/Bpw6rHyKJOqYL7Ybqw8r
8jb4PO3uKxqtfK/ja6KH9VDX896NZLXturHe5V0T7ZrQbve+it0DluZtmkf5pTTz8lRyP1ixDXtn
fItngg050RQ9LOnJHucEd3jLci/1RrTh7zBZfs+Z4zwS1h02fjo9ZgOVZJJxKKyqlaMgo7kJe4C5
EFWWrfHNbT6mmoNBLtF7LCNUd5AdzfRozV6z64T4JE8rz0ViPJRZt0ZP0rvcJP7v0Di3iHPe+6L+
YkUU1pp5q+srzip8uaaFI9HnRkFjKSKv37+MmsTKPCw9+d76NPZ+MOLuB57bLEFRta+p3z+phqAw
WedhU/TFhk4QN3QFjBnr2AZl/nWuFBLA0ljBkMwCNwuQCLfug6V3X7rGtEj8Vf1OmVV3bBNxts0U
pg5ymW34X35VjO+5+VGRptuTd+6Oc1MOqxvFOi6LjtmayJE3pzUJlgO3EJn7ZuMocdGcd6HfTW/j
mK7u1W0SJoelEB9jFcptvcQvlibWmVoGMR0Xf2+SiOgDD/FOTUUB6wdLqCDaGnfQONr4WCbvmmvl
NfUxSRhosIvKz2jwBaaZ9rIU5omEhEdoF49/aA+7xqZLSCqVf0E8GeyR1IfWtzQMOY/w6EWhupvj
xqKnO7X7Ghxq4/Av1cNMWGCqfpW4bveV+okRB+2czGVQZUaFRMrVvyluQ8M7hj/OjgT9u5lrIb2k
41CJ1TM7bE29rNGf2qB7Mzz1wvyYeXF7kEf0cN3xZ6FirPuFOT8Sa3/UHftWMzW4LSWHmBrWZsjY
3ueWi8f/bMZieJxFhVQFgTjlz7UZedF4OTqld0JSXwI1CpBtsBrGqJhPsqv3dapJIo7Dm9+m3sYR
r12n500/uRhUqheSDc8qdXcJaJYoU0ecXsUp0mb2UGsje0i5Ft5J03+Oam2ePXLTWaz0vWRbrWxl
3Oh9qfoK0K266J5D1nSTkxsbqGTYf874Ecr30mBjsti8s857wMbzwFUb6Fhsnzwjsu6NzMwOSc1Z
VSSvmbTFpUA1aWVoPvAMcwFuOLc4aIBHYM8md7KxFciFXs4hPYKe7bzA2s3Uo0DW9ziyIahQdXOw
wj8/qbx51DY+2Mlp3ocfSWESBF3UB2ih5FCaBbThIX+eheR9SzC2UafvDK29YECG9CokCgsD+bTs
shGvQDP7VD9LUW4K0iIkZMRja2HoLpOIbGFGl6LQB8/g4+mOKvS/Zc40XH1aDEU7mPsxDNEdckAx
mWHtBiDqSerHd51L2z8lpFPTHmli5yUiSsGhxp6R2UQAuXqZ82Ux6Ig2aUU3lUAlTcj80FtsdbFc
iw4/a6/zvmBbf+z7dW9PsJGZU3NdfAEqfRbsTnQBaB9wh2dhxv1XWoPncONyX00wFRaLHRrAzXg/
+l+6jmhkLvM3VbFQInscN5qi0snEr3zmGpsttCdjQ73K9PeQ2r/Gpb3UrnJ2U57UOy8qI34YRD0v
aSli0wnfpOU+upF7mgEzFQsKrU8CqGVZ9nb/6taWvpukvIGziui14P33i4Xsafgzw6y7cUppnBrD
tQMs2Z9DkVW7Rj5ZFvtoN4Yv3uI9TSG8pjkyxQXH4UmoES+7pdE+2+rHMqSUDktGTILZP9tS9Id6
tPk0uO7CT4ohF02f2lKBpesiqN3PySV73eWfPiH8yWv8zRgvTJaoVizMQAhkSIAy4f2zt7a9UhWM
9F4X8dYH50i34eaZ4SPvIP7B8EHGojnojGQYFLF2XEinRla5Zf1mQT73D0a0dq4kLmnt19vBzwTt
sPFk4d2c58o9uN7wy8jegEagAHv1vlX2/ZKBZhmWKsDzQc/FfkT7fbfIpoQuxSVYBm9KjMAnLHvU
8gEcQPw+Le24Uxq4QZ9jwTSp6g9eaUbbQk77HgdpOi0/jSrlsZnHn/xAOIjtwTjE7VNllk/+47JE
4wsNr71UXn1VvbyXtBBBveit51DQyjAEXeF6iJ3E1diHyLg0iD5Zg5dwvKqmvdGtbQL4CU9WEl2J
cXcby54Ix0gXNjpOmCJNdwJ372lIujeYBjv6HOMhGfiAFu4kdFr9Q68RsOMSIxog0U0VLodCuQgZ
ud74sxtR+E8Ktyy7a0VmE76Rt0MD2qQulvW+aeE9QTuYsazedBW/0/JTuyT5AGtgYLNxbzlxyMYS
F7J1T0OTccl08quMsDEAB6r3QxF986cfBfgGiDgCXwYpFCunAlSmhvDpqzKoLZ63kuMIZsPQ2/V7
Fs/yvHqbuLsCAhi6kYCrDtONMbd7oiE9PFHidHYz1GT9RuswEd/hRqbCwHVHveljRaJZVxgukRio
9rJLGM/vnddfq3LMz00xgPoG1J33CsK+dUwtyi5nmrCg5NXZUn23HxKgIpbl3A8F2RhF/2k7pX61
jcvuY4gpnmKfQGJOcyVUpwn2WZDNnCzewKk5kZUgqrp+NRmnq9O6t8bwzxRecMeSTWS9prxyZeMv
VSgSI7EMB3NOPD5OPSlqWpskGTEd6xHCmvhmHrus4CRvr5ZNq6LL/BIffbeFs/rkJ8X0LcyNnQWW
IMD8lO6bJt5Ha0QviqomgG+KPqDJCRu9ZQRlygt05/q6QK3crVdg4f7p5SUBpfl80yqmKRZ9NhTX
W3seAMclQT5Ib99P+ploxbCJfAcul0lWxzIVIJBOtlsLfNCudrA0dVnUkkDv1o/NdHbWmBg7RJXl
IYuGqzsiioZJnARCPEtsHzs08SaowhL3ZhfTLxLWKVnj9GBEBFaNUmOQwq5/M93M50gBMBfly0WE
E3Q60lnSG/fkuKC3lOPnONN2lg5iTOdN1Ul71QntO8hsb2fbPuldA/CvbZVHzOY8Z+0RHrhLoH+p
d9H3MJvehjDPdnbqGNyJeqzb7V0eD4pT7hyV3jWe/YnqKg4P61O7dYj5bvRkAgBIw1tfyk+z42OQ
CTyltWiYG8TsVu4r3aWb2dTq1O6yjPScsoDtmMUp8drPyQLHTL2e7wAotWdhRreB5CEZxfyXg011
75jTz5iRBJpSzU61f8gjamQbFumjMo41JqljJaDapFZ+TGnC6Kodtj2gssTNQ/B+9ki6x8R1NGMi
1+6T6Ug4qtMMfSlJ+dO1DkxQ8VsQ+DfMjMlJhAmXb28O+vZWktXkTtI8C3uVbuLyaPf9ebC9Q5fT
VNBTzHMiaieoICfu0opX5gojw8WzPBOobQ6qeRmWcoaXQMjeilOE3u5qdvOLX8iXVCAXzincmDlf
HdkmPD5GCHUu0XvgQPqrn9X7TPdhkzjYd8bEesqLVAGVRBchI/wVQxgIkqSpdkPV/MZMNBlr87ac
7CAHFE7MgKVO7AAmw5SnV+HtGs+iVxd15nHwl1OeqF1Je5mbVrnIzyyd5p3BIXGX0vHaxf3kIH+V
16Ik8VDxPEEoKt+zrN7WZfqzlBDlx8iFPkjXyecSOHFcMezV2VETnyqui69zc+3aWX/IWI44nUxs
lifuYj7/rZftJKtrY2YXB00ehfm59CtA86K7CCDRYcsP4ETVGtCyKT79qaNIdr1jNbCcuHa1cBDq
iuzGShVpxU6ye52MxD8MUIK8lFTWj5L6NDAHQ55kjXFTFQLqABYENgG8XEDr91Es20vckOizrN/J
FCZr4/ObZYbIB8p9H3B2Q0S2HixjsB5Q56yNjhCGbdrCtPYWUJFcGtDXIaKNORYYLd9NIqM0P0wz
ouSOSw6pUX4vrGS85eJx8u+TvhRvnBP83Kki6GBHwA2WAU3FE7vIxU2VJdW4c0jc55BIsorPlbxT
GFjdQLXkr8CDmYOMMNhrrz9CWobnxWzzwzwNj6yi4qD7JHC78JIbLZdTdxVraTR19UOiF7Xz2h4u
A/XdJmuTN5KmltEXL+1U3Hp04n05hvuSY2YX087bRjBMkzm98hE0zzijHuZwboDWYLgv8qdZeVfd
lN976MNbRfotkwLHSkY6WzVciYWiHTXjiO3rHEu8bQdM1sFfGrpZ4LY/ujSnOz3DtzPvZCclG0OM
kroYj3rKuELWRK4XkO1TZe9lT17ZUUzUENVaGTgd+bDM54JVTDss+y5nKrlVujxchfxtHS7XpcCu
aa6p795qWNgm+x6MytktllMRExNMhURcHthTNYbDbe9WX5oD/27xvE1ukLsbUuRdR5RvJK8ztO3w
hhsF0o0Zz0dUg64tiOo0JZFWBqxkCj1D+R4X+/RkVXhf/P5mdjwT9lJCuGskrbWwAB2tvopYNwdi
4y7JOc2+zNttt8hNgkKd1DLYpDpWMQbi1L33uUB5C/HuDD/VGshHYIl5BGffuRK3OlWuL4NIK3YC
aVy7pvgVpqneU0lP5vc2XujOLdBi2yc5zPrcum1/MnILhq7mfl8sasveRig9X/Bmec4xxxizBkRS
ULGV1FYgy2WrVSrv415jYkRH40ilgCux5bHsNvnEsiz6fEcLiGqs5+ay0Debp/SpLmHe2134IrpP
a52Q8scPnOdzTcK+c4MuoQMKa4vcC5HKNZmEd2L1/JVJciKOMuzM1Pq1zEW2i+zVqrwOP5rRqZpZ
jSej7uWpaON7/G1qj4F7Hddktt+AIpCTNyxmM5islz8NNY2BECRVdmc2U5DpNeKBc2Wf5wDYpN9D
XqybO5xRcLgaxLkpfnUS4LnWQkc+fLLhfO//0NLJ0W/zP5OEPAAYk0PkZrShSHES3JwFC5nvZXfK
FuToV/gUT9gV6Rlxpa+//YHp67m3jrHZYZ8YoaRa3SEMEcA3XT+ad62ckdGZL/Tn5YTKRZPkf4Ms
fR5b0Pj0cOCAuYy6+rv7+w8fP9H9E2J3szfW0QiGII5p6tAERrmMyxYyAd1UOhlZYMjhcQjr+SC5
BMywp5rGq7amvz6asPADNcfJVlk+kviK4I9KIfdwIG7MK8PHayY/aq86jiMPhwKeBjAgIX85dw05
oJ+6081+hregLAUKNkGY7NIt4GQ4xEXxNHAOM91oNZVWq+/WcMvPyizELvRiiA/aIWbjgb6Nwvn7
6sSgTeN+W8zBw3WIm3NrtZFzcGV1JLda7LrF+IBSONBeKR97K5RktEsXHI93xYee0hYVH0zAMu/o
F/FLM1anZCUQxlUXOBF3GHLs1iZ0QHhU0guUeGKGh7dLnZaWGDT1P780WXzHAzcdoPyA78qSd1Vi
ebXMe9Vn53FG1x4iZlYl1n6SJb06PCcRv7XD8HgDw/SyuJ8k6DSuDizDue8cbJkSQHXkKbPE78jQ
PsfsjOXPD62tk6d8zJ6XooE1zq7B4sQ1M+MiGWb9DvtgtXEktu3eGl9tYdmHhk3Od3UJ3sDy7sIs
9O4IcQSCrA5YG9gHaFKrlzae1VcuxGphLJttPLMkemKpW9HXn5S4b95kTdu5cK8cgAm54mG+q3K6
/F6VOvumb56wTo+7pHCffMoBSUVSEAlmPmG4zUtUzXnOzyjPpNeRGTFdba1ncDuvS+xUMKiMd9VN
gtoXhACwmD/OYZfbx9+9zjMi6sFJ/UcKBy5P86fM1nBADyincoab4fvR3WLuyyG6x61dYsrsG2gb
1S2K1hxjWE5bGs3OXVluQ5/PDdvp3pQ8CQNHNO0tC5ADUmYtZbtv7fz5z1Nlhagho4i7XW3GZ8MJ
H2z+bvjSLMs/ruc/vywtw7Ly8BZNxCB64xGwIV2B9ZVXNeAY4c2vsIT0nkvH2+gysImjJ9rPMg55
AnHghYN5GLvCuhuIF9OwubBtY0xeX21b4V5p1pVirqAKZ47iwEzRxifFiI+MJyBep4sZTcRfIYm8
1KQJNu56xIxhc5ML5UpThe+lbVxDlSZAJJlspYsnaIHF3ooWpmjl61ixWke//HLknGMSx2bG4Ixr
tNjDNtg6qTCOfbOu7tQBgcdL/gMj7uPIOYqZYl/R/BmdHMEsCg/N4uC8tIsTE5wChLlpa4bDsoHW
GfjHZB1n1Q7TTwRyzn1JLFNxoP95ACObLcEQI51MA7E6gdIQ6XWTE9nzYA0729jkXXY/WHLYMuQO
Y1gSPemMhqqv8wj7x97F7MPQF2Zy4YPEe+Vm1Kh/iUP9R3Dsr9NALej1/5Au8k1bekRvbFQ5i9zL
Pw0DjfxxoDCfWhzq6a9FOiHZaIYYlYpm0hxLB7ID61d40rnDeCKQUOiazerTR8Y7/PvXwjf9y4tx
bMuTAtY+pYiQ64v9y2TSPNYzUfeuOpom9mlXOkwdmUHTIXheRd08U5EEcdgSwsd9hRQUE9Pu7TLo
LG/Bt1xFr7AgMh6tiwvKkeTkV43U/FTHWXavUMpK3UE0nmPUpyncjbFXBi6QqpvDdTJ1M2TxJLGZ
5QI1l2BBdwkdFxMlPKitlfTg0byU5HbJxWnMikNiOdlT3wsHY9x9HYbJbzr3X6Y2SX8LCOW6wGrE
kTPwwNOPNQs4apBknJdZ7okEABfJEvPRqBN291HLUw4u5CAr7vaO5P4T5RybkdMCP0utPcvR+A5w
RtrNqVpVlLEx7sVEs7CImTrq1WbytvhcLVUOZMoH/mTE0SlVnj4NTn8KzVoRqKzfRTtCkIfLdQbF
AywuLJ+MuvXukCGIFbTaui8hkQd1m7BNyqkjWLyemItn38y1vwjo9uKnRvSKiJJH9Mypuu29J9P7
0XVRYTq6ElhubVAEIYa2KvVOpgRNzZr0D4KtdIfw0x8wP1j7yjDfc7kUT4b0npwmX64VYnTQ147Y
wfXRTLhNuwP2rFWLbr+ysIzOE25fMhIrixpayQXl8CdHhUWWlpeZpYiIo1V4YMTsQ+KO08Ut2QSr
uZ+uOAWNbeHIG6MDqq8JdOXGe+SUKD8xGgDhiQELIuN9+pgeA0/Ur0k4ZReDLiWuNod1Txo8dhYO
eqTFqhDimzDIOQHl/E7s5MjMHm+Hq63HIegsbwxbaLcMUflt10IcTMLTF/IoM/7pDFCa239YuTWi
fSKFjXNuXh3VFicnLB4gf5vXVGnodn++ULKgrrbo871XV+Ym9MCksF7cBUWQbr85MQwJZj949j/f
+ed7GAyMYjSX8d//oMmcwkDpeT6GClUC+1l25/TAxQaybJulFVxJ4ZHS1ZH2KZb+9NRNbXt0LGxu
E0yhyHt1UvwDJY3omInw2ypyFzyz+TPU8eZa+coMzCw1eSrRUhduUrhAsnLDM1k+d+MZ71DxYBZu
dKwVOdzUmy++P/qbXGEei3t1UlbTgg9qQQfHgpO94wSoUDFIe5UbUbXOE/dNXNXhLW9Y+sMQ4vuN
hbOPgMBSi/X5rR9DqHtj5l2ZRpFyEycQLRELn/CfAxP1AFCHTkfDOyS1p0uxBeZS3zL5u4n0+OLh
pJGQwnddhkqHM1Oek9RkDibBl8zrLY5DHL6uStECZ/fLi6oW+rN2LmE0PHdGVF8nrehjWtM+qe1x
39ctscVhQcqr2jzgPWv3obNiHBByDDwVRImWXTipDa0O5uHCzkqVyUSZqtrlWTWcUyiNq8bUUyMC
joqq2Nn20ziemfjeBjSn2z2G0eTgquULibfdYvbLD+ZcHb3cA34dIcv8+83Zcv9lb3alchyPZL5j
Eov9p4MiA/ceqs6sjjgKgOuSJ3QsAKImJLqLHAWzN9LsV8s6JjGTYxnwkgr/+wRTR5rJRWjjZjUU
SmVJiIRey2/UxP/iJYo1CfuXwdYOGVWpfOUwpMXxbKgq/3h8eK1C5MMDdZys1N51EUGN0aOBh9dL
wKlhktRQFClIYl57VoA3h/LGoDnbeNDpGFgwJEqk9xj5cKsXrz/odnKvCrNaUnlyiy/JQuimX4Vm
WG86LvRInZX4L05B618mvZieuU4PV55j+rYvmRH+10OwNrDSmzMYWOx+zRWw5wMBvI2i+IBgI8tr
V9zVlb5E7IFoWM0hmSCWKpS/PbvPiL+9fnFaeBf+9Ek7Cddc1Rj4dQsyYf9+STiMJP+n99vD5mF6
vrBc2/+X95sYohFWYYsTPlUYoZqIsGFtqqPwRkDTDQmZbvwxRe1j03vte69+TDOteFfBA+lLgh0M
ozkrBlwGU6iNQ1X4b2Xjnotyni4eJu5dm3HUy7bxuWALOGphQcFS1pK7KhkySQN0UxeufdBjKwK/
KABYzfoNkMwvvdyM2Zse6xpg0JQ7xyjxFWlZrP5mj7yTuRgjUPYT1KRja9LJ+/PW/E8g/9tc//rf
/+vzPwvkC6kEq+Q/D+Q//OIBn3PNMOt/COX/xzf+31C+8zfFeiKJBiDP9GBS//9xTObfpOVbFl/G
PCghvfy/UL4j/sZvKc80ocz4YCr+Esr3/+ZaEhwskFq6SmTq/zuhfEuY/7wbsmU7to0sLRyUEB7V
f3xI88LulgJd9Tjl9fOYjuzmRfrs0ILchjFnlfL3kWHdytxc9tCyGIsjnG5fMKalK3PSu42bP9Uk
pztKu+UPFnphXaqE4q0gU4L71QROlOvpUrnd40indFcYTLud4gkvN6dBfIHjRYo5xK9bYO8pbHBs
kT09TeNUwR95I+kIdyKhg1IxOYe/K4v3ns2lMY+JEaMbyfCh+kpbnZzajPCmZNbfMvrxEXSZ2jk5
T3RWOmC5m6wm7j14h9ll1BwdnjffBu6bI6ncDT4drXZU6Xno+pc0fkpSsDH0/A9xj0s4Eu73OBza
g9V3EPej32OnMKda4S5GSUUKA4pU4cPPmIm8MfIc0QIytoux4FBohnc2yu72zNUAuF4iW4F6gGuV
OlyDgAUHyKMKlv0Eel+0XwC5fgO/R9awjRflaoZIpCZFwZz4lN/eqdCxQzdQXF0CjfiUvBSVrbtm
9hWDq4tLMTqVMWOU7dJfrdDIhoPjeqcpQzd3/aE5LcLkxuZnzE7BE0Xsxr+rlL5S1/U0Db+6uMsu
NhAd27A5NVzsF1PaDTucgAyRz7nEmqoRgZ7cbG93YocrUm+ZAclM9zqnzOu5mmnTwW5C8/5gAzx0
BNezePXHMCGBPkgdd8y9RAomsvdNwQbV9MdJVzP0UTPvXIK3M/ofoUVfYKIZMy3qNvhuAQJvRcBx
cQkMc2DeYddflzw3gKdGpJ8qzBQJyQEfkCeW6++I6P0tjOoLFi3wo3Dufah4Rzq84AIX72BXxvwN
JwAn4MRlMhv987xguR2x1OcEDrfhEL4ADseGVbku3eS42M25vdmXfckVMYvHjQD/tvWiBnu0cvSx
8AShPiYzAMEc5aGJf7Z5FYA5XnO3QKcst9jL0vjVZLjMs2nBCY9ztyCd+dR7+3g03FO66KAV6XAh
p0SKaWR4B91J68K3oNj3rJMw541zjX6glo4eBh0tu3ESw2mpdRuk2v3o4zg7mhMOqLxW3AQbpnEs
vfk+oQdutWDMmoM7xHSbn2MZ8i1T9+yryuMyFn4UxngpzPJ5iTEyDiU4Iy/C6s3YhjKD5WUK08Qr
Yb/7bf5MSKgLBAipACbDqQ3xReFw6Q7A+q7VZ7IoFHkSPXTenufELI7EoR99w9ubVnMclBBBR1Ph
kCfht2g0fnkJtLVsGtF0oc9aqYADkj3P+BORpU3m0Fjl74KM/NIxfgsCgs16CRk26uL1jNqL9Hru
6S3GDOJ3MSCE7syLtQnfLF9EEO+qMsH/wYa0ywXIHbdaT+nmZvv+t5b0WodVlspIMiIO9+S5z16Q
7S5jaB6ceqHpp5biMfsgkPEzG0F0LtMAc4xoWpyYNHbrHrdfNUybdEjBzi5L+g7LnunXEjYGrfYF
A0FJ+aW5XBYKvq5Hzhe6uQWXnxYu4YkvW+VkcGl5Y8RsDqOrWX4htZIU/rdSmesUx4TIX2a5ewbs
MGOCxnTW8Cw1lomfLxq2UBf3ZiUfWzvS91ABiiNl74oJoQm2JMe1no3mA5Zqv3zhusiomqI51P45
GxrMHtSGJvuD9A8OLJhjK6iLwpRxOV7zTne6C0amRR4qptY2pv1W5bW16ecBS76GBQQJci07JAmH
KXtlPncYjF1CqqZMSTh1J7yC7nbqZfe6OGx0Y/+tl3Ry09GLjtbCdrEU8Vk3VrhVdnHDPfboarEf
q3He1lHtQhacX+qcNEHi9t7T+5LbmKjRrhCLT7PuoXK7cjuZtKMm0snz6vkCZGanuXkB0yod+24c
s/R+mWl1D0NUXRmvqRDFfjTrdu2TX4GTz/2+cH+QuWB2ZhEeDFGwfomKgdtzwk2TGXh3xjsDc8bi
yp9OYT0xNBESepgau9ZlHjr3601TJV8LQg75jPINa2ACqSl1y8CMLBjCVgsyUmHWO7qDicCSQDgj
yGYsDq2i2jpGlYd7NxxOBtoQFuWFHQZzSWT/JtSDP44NY25BJNotnW6LWfCWF2K8QGgi7ZZfwyV7
EtXMUugFwyNacs0iuaKEIY80Debgch2/YlvQgZWzSbBqUeamwTLMe4kZDmkwqJoesz65VEA9NvXj
fa/DR6Zk750CS7CNHw+vBzgT63sT57RLuxmTRjxgaRH61JvjzHRaq99JxSiQ3HuGgYYn0qVFK1fw
4cS8BvR9sbdrQoJAvZGVUHzoXjL7h7pLVYeGDNWW0CDmuuVUinjnxPXjBP+iwrS2mUGMb+Mw+dCm
lNfIMHfpQBgSECA1do6rEuQ+irt9X/jlkdwAnZP/w96ZLEeOZFn2V1p6jxTMUCx6Y/PMmXT6BuLu
4Y55Usz4+joKViYjPKsqpPa9gQCg0Wg0g0FV37v3XEAnwI6ppy+BOv4w/BB9jaJB7M0k+BZO3gu2
X7GyarkNnXyEbIdJq55+pJoIN60VQk8GD2L49qYN0x+D76FxBW1QO2/xJH44EYTSTr42QtsPIK0N
dMZhD4onqZs7LblwUwjQ1/vEGCV3AS+wLRKMjd1VQypDxoB1rRFeHuOMQdaj5FJwL1h3oH0Z26Zt
G+BmYLaxz6rgGPdHtYJYhdoAs2Fqvo8rkdNOI046OplSXIyqZjpih2gZkvCSt9Zd2fev6UTLPx7F
NWy5uFrLupakJOwhe9tr0P3HkIRhHHLpSnJ3oxGLadRoXnyfPqY1gbsYa7EbNeuuKvqXOaGgnoCg
WPtOCw/NM89hO+25uFXqHxrFihiEoWO+Umcbcs0fCxwnRV3/ofXuLs0LxIsEDoU+PKZMPNs+TBa+
c3tCcrduBJzEirj6EJDsMCFWzK3gkJJ7SbTmqnNpCwZJDwG+eAmFTsg2Izv9AYpkp2UztA6logwN
GjgKBtxBc/lu1tmR5v54AlL6581yzh2D4eMHXABMOSHacAPHzpj9ayMcQby7zldWoy+gUq8TVSeP
PQcS3nLMlzM70qpf5XXenAJNp/Hc00PuKkjTQVxOWFCf4BogaYmltipobZ2akHTpZZMq2NKyt/zA
qQaoD+ofISeH2nWg0DjwSIpTtPRM2+LY2KrZqM4LtVn2ls3yCHq3P5yEKfbnqWVveY6P5/x8OoPe
S4PdJq2OSf0dNI11KvsnorX9o+uZ6b7S0lsUoiOn1R/bp+UB3jzp+1gER0raPqQc9drEjG5k9fEn
1HHQJR1tEFDdqbDITVaJ5jKn6rhadpeTn5vfzi3P+Nu5gCxkwMESajdP9V/9qgDQuwZbQB5eyY08
ijQKtaoZLNUG13R9qlxKjevl2Pac14zO+5Zw7vL0+bEmqoNC1UVRDtXHnFE8nJnt8yC8Rq95mgVb
ULGc070Qyzadus9fXvZ+e0KpYFgutPYttYHq9LmBm1SdTLVZzsUN63nczBNmdV7C8lTpco0tT/ix
i1T9zUxLd0vtoTh1Ko162UuXHO+spcxACBg9XLKokXYYm3kY+La6BSj7SaVYu2V2DI0GgaeXWCRh
Lh9bGNbKfLfsL+89eADEj04b4HsaeSda9Z5XGJxOy56rAuaXzdBe0wq9vTnbIMx0xWD72A0JfTtl
sKucWkv5t9q35Wu0bDwv4VOgtCLwrGN6FDGLGqPynTVNXsm7wZdoIv7stBwue7o6tPukBkagdn2I
JaxE2y2yTfdgVeW75ovuXMa9oou4hylt5D2n1w39gGfHOBWSW4nZTl+bGs3bNI+PRnNBrJE+itjZ
4w/6IgOZndDax9uaqfQubaniVh520Lg9DYVdPRel5exSkT8UFjVzJyySfVRODJcEuaj7JYs5l1TG
clYzD1MDqusQvB11TNBqkSX46d0fJqpltMDESaXIII3ZQ1uf6DgHUX/5sYXkUFLbNZQ4MEy1o2gA
1zduQ5daycWNnrxjPPqMkO7M3MVjaV1ZLiI1b1qNlEnv8LFt6DmZ527scVIX8c6uyBWJQknvMDOt
TR1OqBqG4hff8Gebgf4oCdmFbx9Hh07Xsx2kNbh4wyYq2ua+hY+xClw3PE7aZF99WsU+owJxb31M
IgkzQvBFMfpoYicOqYnOaU5Yalbq8svVXXlQ19zUS4aWZffz5G+PWX7qx4hCPh9XNu67lEJlQfrX
5WdZ7brcZdTDZrI2kK6TaFhypc0CmYOhNsvhx4ZlCfqmlHG+sytihiJDZdTV7jGCdFGNKZOEzt/U
6KJPtPDvR33ud8sTNQPX8bInkRMg/ZgxEoz3nz8LiKPf4I4gZkf9zVot8fXJPS+/2Knf/nyKz8Oi
oV9KcieazlgpXNIgyg4TUvtUMdOqLEccv+x+bjJBz2hAIUMwrtINFGjgl+tfdHxH0AGoJSh4dHXu
8wefh64ESL6S5OTt0VV8PGT5aZhO3wAg6dxI/vmrVVPZa4N53qpS79fyviSVF++TwD5XMarVle3a
SNEMsfPUR7B8Dq6I+cHyuYZ56U+ICvjcTTUu0at9Myxr/NDtLOKdqSutkxnhNevlDADX94JNp5Kp
pIN7Zkgq8yCYOAFcKU/My8vTsucrOcxv52zTEGtzMEGnlbR5Q4N/o1DDL70Y9S+jQEUZFyfbYH4A
ZBoftRnJRswkEvPrAqSj48HdSt2T+5wArUwbDgvp0HaVsKY3DyxcwQfx1cB0FdO4X17BvNwQS/Xa
lhcoBwBsZaFHm+Wvjy790LKybpYSSSWZBki6//qBrOymfVXp5j5QA6TpxiDVcb+D4Afbt4yPCUCF
83I8ZmM5o+j3kaIS0Qs8ysF75IXzRMaZHI8i/dmqm/+yocNj54dOjQh6rsmGoK6p3Pt6dhrUuWXT
tMjZ8VahPVQX2/J7yw86h7C3VbaMH1g+GAe6VCKpzbm2/vQo9USff3H5W8uv/7fnRBPxXJ/PsOwt
v/d57vPw82k+X97nuaTmyxqE1MwaL3kNPp95ebCXD0w9Pl775+8A8YoOs2FuP099PEQzQWi6TtvC
lCOecJ66HhBG6O6gTtyZGd/3cvIwWDD0ssTnq7yIsSheRTSLlJpqOUmO28vQttHOTuArzUO4XmQd
Zajgg9IyVvpyySxX7nKdfG5GmHiS3BLyNxIy5IaHxIKnuCiVYgRKMJu9cjOD8c3IYYea3apxGPQR
g8nClltehC77p8F0C4JNp20YW/lhESd5BXRCISBGC3SqJ/6FUrbtyYLdcYxsiVJMA3p5XCCfMWw9
oAOYjRiyEVbCY1yeg1F8JgJxdrAmGBn3JUjMcZv/kir78v83Foo2bqe/ayygTzH+p8bC7efwf95L
mf4ZD0wbQP3SP5sKxj+EY5jCo6ng0SbwUJ/8J+nXoz3g6jbrdx8RjA4L+LOp4PxDN6D/6jrNAwvm
E/0GilJt9P/+r63/w/Z92gwfPQrwvP+rpgKv7C/dNOG4FnNo+hbkcArX1f/aUjBAMPQIp8vjpIfZ
Xa9n7WOA9I1cBhaH5CrMRsC02mehGwa/HBd31pzRE/zTm3b/0Sz9ix7o9x6qehXCN3TeJt4LQ/zW
Q+0bXZsRyuMBzvx6hzL1qffz69xPxg33dL6bcnmVrgffzEQfb2gs/8lkHqsIXx0mc0Sh8m/ajOa/
9VroO9NnNOGi2qYPWfmvb4zULNOrBEEHCBUodGcamdb01tfgKP/I20S/R4V7qMum3VtW+N12vBL6
nYs7TZj4ebVHZrzetiuGDhUiStsUH8HKA621hk/kkAOrDXuSiuB7ligARIWksvSwhwzNgcBiNG3h
+PI3b7Jq4f65Uc2b7MCHpr/FBaWa1X/9j2pNRyfYyOKo+7N+trxRVQJKuYWauLYqHxlaIIHxpKN5
MCr4DnmHgJx6eltdxFg8x6Vn3hWmeMMC7m//5rVxqf/ba+NCt2yXRpnw1PX+5/YzFZREDsLLjy2k
zECtrC09O5akO+5D3YcEyW2dYmH97vgd3GPHJBt3qI/0i0ZymwBB5dpdyOrj717Xv12YrsGXkFdl
u0qz9ntbPKHRU5lM9g92eqxbKqOWjh3RQa1P0aO4cM9HrwZTa0aVsDfD4bXKcQqWBfEFmHyNK/2f
v7kwHfUx/eVj9BzdcgUjGS1F3/y9CTg1hj6HwdgfrMQYiDAKtDMyHsr9QsPDGsunLLgidA8f6iFL
nkl42U7OGK2p5sY7tFb4iYJqvGFCoVbbax29ocw+QRA5FiyJ3vCXrLw+kCRgZDgeBHEcTmo/u9No
XNxeBwVs7wojwRc23iXCcY6jVjorNHrUoAHR0v4GYxFM38uuoNui+eOuKcuL3Xj9SlbN0bHK9wj5
2mpskCdniYH8qblZg9R2ZYlsgFhvMcHcTmpzq0dutxk97EK0AMdV243jFstDvJl9iq1DMfQbQkye
/+crEZ32v31PPMcwOM/3Xvdptapr4k96wAJsQpjkbXcwB9TVCnNjhcG5JkzlbCKRoQCDJC2tRX8/
BuON2tx8JnewuCdp8V7rQPy6LWvphQno9/In5ZRpN9W8QVP3xxDBsxjBcZ7TYA7OUeD9qJC/44+a
fN5fc8NdaaC5oVXv8D/XUQRoHH4UjZrA9E4QN+5TYT77E4yhqPH0mybZLHsEcoWn1u3ue9+l+osK
edtoRnS3bLLIvxkB5rShZH3dueXZa4pHPsbulrXjCPbOMZ57u5geouBuxDR7j5jL2OvpbDzPTQfg
QkZ3flKB4Zh0TTmYyPgM0XHDKcInkuwrXTny8AWvnRJpchSWxRHL0tEGd3Jt4dhdTef71JmoLpDg
XGkH67t57rKjb3kbnTLGji93vNZNwPDR1NjkfJOHd0mNkrh18hNvxEPHV0OJoc0wfMiTN/JSugND
G+V0Y55AyCgVITBNbYKs6un3gorGBpGSwBRa+JchquXRdmDSZvroASurjCMDe7Jp0dasBiXtMIDr
4uiMm0sX+yQvMInXInu8NBk8oryzDmkTfCv6/gVNnDgtn5GbRcB+IwuHNtWfnWXp707kG6cQhthq
ZImseIFHK9dulBFBY2mk3jOqHunExw/0R87QH5C3GWn8EGh9/KBjNF+hVmZZUtZ7TauNJ9aDAXdm
odzI9s4wgQA6Ff8jOebTbdC4Wkx7ArqQTReTgg34LLt+8FlRHUtLEjNVtV/jNiwuzQgEa/IJy+4Q
0/mpM54mD/6GNTHKo63Mt6K3CVzCtnax1aaZdAq3Q3RLZy+gt0+oSFQa3GbF+AgntDhpjhHfjeDV
doCFq/UMwBYFr6TEGlnzPU08/T4gEDaOk/hYT923UdbTfZeTsNe3+aufprhWWovJ/2g92nqt3cWD
zXyDI8vWn4t55E02Sv9umoqVix755LAq7ELfu1s2Tijjoy8wGy2Hs1+Ijx+ktJ7XGFnFdjlHih/h
GjPK69wsZ9g7PIHl6+jVRGFvfUIOMeTrPd0rXPlSbbKcXhVfEuIH1eFUczOVVqRcte5+OWXrBWvj
wTiBTsZm54tob4LZe0oLrP5hautrbjDa47LRE+cUZdN809UjIqF3h0zQ3LKqq9dY7v2yaVngnuDf
/1iOcinmG//eZmTiSImxh/YWR9nTshn74F3MXrGbuGmvmq4dA/pWIEG81t7KLKfmMqJT9rMBZ+oI
/DjEqcEAO18I1zslneW/GlQJqAU0w5NV9iD2wld8Q94hIknzwEIT7aqLhqDtKtA+fqPdOqJJ8AKY
pULYVO+iBo8JZyNO4xcwPmdgDdimM+fVcMAiiTL3wOxRTe1q29uwoPqRlZ1/j6Y488yvIrf6+54k
q2567dz2bLvd3osieVBdg6II+wN+HQIjsVglCD3OGeugke/FVkMqgrgyOzqZQwuX0jsmCefSycCn
1yilYsoZ2PnmYT0Jeh9+PVAtyFMsh4MiWSWpcdSr+JfJrW1H8DTxhSBWqaFxn5CmcNfGfobkuY6Q
dgOuDx6iLP9KlZa1IzffQ45mppAE1MFZiTZaMADm6fO9XiX2WpvMl6Slh86tq753o+Ih1ofnYNTc
7YDFC9slLgXfKItNlpFJGQiAalFM4V29mxnpvEeIRCsD5M6xSklKjZM3MjDae711aU4hIV/uT3Mm
rOeJa1k2X4Sukcmb+7fcmoezTz9+bYiRbCUqXBApRtYh+znjLFN3khtw8NNWHb/aDVpiO25unclS
uBu4SbhCbOyZHPimQj1hJ/MhEgJeFVj9nid4x/v85IahfYnDBkhqYZV7qLnUkAd/CzBOO9WYXAyE
mX5k5Gc+v3vYlcO5Db17rwKpkuLs3NZTqq1F5B2cDCIdlSkYCnhOCgp0K1sELhMNa9rNNLAJ4gGv
rEU4HqRmfNe1QjJf7bYV9Mb1AtlOehW0F7fRZbSMcxuJAZ7tFo/1fDO6/lyUifZGkNDk5/YG1wmx
PnGWHijX3OZOFHTk9Qy5giq5atFpHqYdjKI3mj9MV8bgWbfSdZjqzlMawgzviP3hctRewy4EHDhS
rumw5E1OON+L+kE6iXEKGuLCvWqs+PME2ep0vaEUz2dQ9ekxmsDUjBCR7vRckDWP3DxOAI4G0XBM
ico+VSJnBh4ysk5V6V8iNQ/ItR0NeHlyQ9s5zQ3yAp0qdvlDFyWeyKFKDlZXXevMLG/wJaOB8kgQ
WF+Y1OB0cuTPWFF/ax2yr9b6d0ZneSdnmuW2cHNSxbME6o2HZsu1Z+NcYKXBpqxKwnCA9jq2g3vZ
0YXuC9f+Bum3eo+96LVPB+dkNeiDB7uKN/TuNITHFiFKXSix3JykiwRLNMBRAQ+nR70mWLDfohbG
/9CUE2A4st9T995IclBRPi10uLu1Qv9gAhUbUjQTFLOBPC4vXsMw/VB1PlmdlXbSawAazlTq67aL
9atPihJpIMYu8p/7nl5wnCMns9qR0V/Y0cGJEzrek3Yl2XWlTL2TJlvcFvChyPzNz6jZxMZPumAH
TWpddz3yFKu+y2QvDyPKL3oRx7KvegqLP6VTlNehRFo6B/IXQFdYYiEDeOJU63yu0b7UGjQAlNlZ
aVknBjWMEHx4ax8kOEtVqnPIPvFdNtwKu2B8M/vKwhTGv5DGEMsBFGlHM+FqUs/RBqSEFoWB+ToB
IolSfuXPicX6Nmy3xNOuwoFIQTASjD1g/XdD5l4oAG4DsEWXrG+zzUxAJhIfDA8DthmAj3Hi/szs
eL6PWrAdnnc0W0j8MlEpaBMOjApyURSLBOOCq69wnbLU6rNnuKl0rQSsBFmfhwFPRWQ9y47UbFAL
BIaUb8E8gF2N/WcTYTyJJRSIsTiQZFNbK+4bcidcyH3dpP+iZgwbY/LIsulyXtxkfet7DdetAawD
KzSqG/CMqwRJ+TmL+TuZw1e3JT13g27i5jYec1MrTw5ahLB7Oew6NIqMLLzFvThHLWNU76TjE0rr
Y6r5274e3KsoouGM+7lfZZMbEH1KoBi90vyLEQX32pD0Py2vOVJ7uAoAdWuTJulaksRzNgVSfLCa
mGF7EwOSwRdEifOHwT0L1L4wrK2UPk1cSa44flItv9VVZ9n79srOyTnLini4yC6sNp2OfZ+0huHs
ehOcefKAtrY0OdSCP3wMJbthIKgodvKvOIS1cx/G4WXZWzZe1Edgk8CMku2tSSQ9tnb2ExINKYxj
beM3mjg9jXWr7cfZ/+W1Zrzp9emmOYlFpdCFbas2RcanV/d1sIl7IjM9ll9TQ2bhxtHL7E7M8bte
J9NO028GS7oHu74HQ+3eaySLg/+qHvXMdA41FZyV1k/V43KuUzjGUPbAGSpLYyoNLwknBjQaqPui
bev75SgwTCh9uE1Xy2F4cIqw3XEZF3R18njrCsxNXDIowBD6Pky48ddphm4mouqLX7tNjrVFauGI
1eGmD+2l08P6iU7xmmHjEfVtSC24zg+2zcuRQKsuwk9fjGDwLkYrjsIevI2t49LRw8h4bFNDBzqK
A7ThBQYU5XflQKMcltmW0hQyHtin+iCKrVl5B5YbJYafsEBuBV3W0XAUQCPCE63rJ6KoZ9qD6tir
EIh6dLA30KhWCQsk0DKC1keeTeuGItoJBwO2ZiEJhxjFuYpGPMxM7LphnDFCsSkz0SGL+NdxNE0R
3zegVojDuPPCOftJ/xL9hXFwvRotZO08ZBV1cRSG5Zl5eb+aFcgkBxbObyRnj4bifmzqmxnM4c6M
nS8azTOmYXqBRX44joWbbAuq2dsuzC9ml32Rpfs9kDo4r0wSsYp9Ns/jS48XmQ82fNCH5ObP8Y2c
qLXbms/M8ADZdASR8lInw+a5czQ8gwVDkVFAOIO2Sqbxa51hMKzN5E3TbdqpuoUAIH52C5Ze0jpa
zNH6AJMk3Xvc47n/w5ntb97sETfRv2hF1OGMeM91F8d0AT0ufI6qIF71bVLuixFCUSRIGhiaaQ0Y
65DY7QOTk7dIjTCZPeynctfoJlia+mAayTHMjqaM7tPCDfZQ0MluBsRFkEeOgrMsuFeEF1Lnj4PX
oEJGxNLo38rukXl+sA3qiUipkVmNgYrsmFgBhv5+PPS2ne6zHr4e7iKs1EZ8jnWsWDpYKBvvGFG6
6bcxBUele+LNLN32CFUUSUvL55u5R0pt6wkMFrKp4uSp2+WyyaGdycgl1tX/iQO7oSrb7GvLPRqi
BYdjOw9uPPqrVqYgGowKXn4l4DxBMOtFvkotTaMfYQJ+0x41C25KWcNQH8vsOxZbJvGqvJOLNUkn
8H98bYvaDYx5M2L8nMD+OkrvWsY4ohk6CUJgOQT78FfAW10NBMrOGuO2ZjARAJr6LX23kiq/r3Qc
LiHKrp2qIBfV3P7BjeOOOxBiNMv070DJkcE5ePXBystfgwM/JkgcgOmj77yGYLP82gFk3fpUQF30
ABmqc92PrBfXr77ILs5OccUS2IbrsI78IbmYdXNu6sp7SJGuodiWX+OirN74SK5aFrzKuo9Xsay/
uV2bYP6q530z4KV3CQMA2QkKB6PqI4v29IzmHpkW6Nzt5FnRTcv8DZpAeWsB1+6aVnvtuf0UMav2
ZFKc94rhSwSV3OAOJwdUBgQtArHYz/oj3kySkMp941XVQxxTMUS0mXepS2vW81iUu+a+N8gSKYP8
0gNcYrH0ohutfkEtVeEWbcnNKmreRJPk5Jr45EpiDXYysp4NDWUemq6vBYWj1SCaE13OaMd9j/uX
o98hk/fuIwrUhebeozfHtqJ/q/AfrufQs89J5k+HRIe5zFxqn/biQZ/d6xyYMSwRw9mTm4DMHljz
Lh0QuWXPA0XlgxYnPeo/3NBlHT95hJZDKUXGNvr9OnGoJ5Fc421FSkk5gRcF4sM92ynf/iMyz3pn
9F67WcaNUDMR8TnWkYnCpUxDsMANrz6zkwfhQokDbkZfdnr1fJJCi9CESk0cHoVqWa5nbOMbY0gf
ILBy3xoRuxhYdYxqXsekuoAYDYJ1xzW9skKFDmtuqZZX6yjh5+nEnDbWCXeas/owNLUJnCggxyKG
0JmiqC3ngbSE0ToZqvft5l65C7z5ZVHCOJSu5/Wy25AUlK2agGSbtvoqOlT9o/5cFv4OmQEIgaER
xqnKM/NEqC5cSs+GkfJdzNn3hAIFwIsAlXVvOuK0HBdmvxoj4A2LTGeR7kjVs/6U7tjGTE/7v/0x
eJc/P3rw/GZH/N2TMIu9Aaa17t13L60xe9uZ6W5dzd7lU5Ee+jr3D1I9QAnc5lLANET2IBGLb9rI
q4G9semTiWTiP0g5PZKDMzJZuwRZFx8zLWfqdddVdGu6uH8oguqS4m44FbmVAVTIv035GK40i6SQ
JRNwNu+a3O9YaWpi66Wo6wxUhDtySObHoAbU6AUzVvohfPD2sgnyp9jrX6QusFkpkYqu9CmEy4Pq
luZ5MsjcQg49eE+dpK3i9+JNH/Py2Q+m8nn2qlURgvnpAZaUqG4GS0y3aIrrjaM4L2lZoSghGK7u
s1OgR2QQtBoaxKajkjEVx9kONCrabY4ceNTyE54/kjBC+wmGcYGtApEfEL508LhlwzmyhwKvn5m0
m7iavpjgXm9wCLEi+y7sGBLp4pnRWDbwxIhZ2RBsQFk3o7LSYcK8c5LmKnCdnmvCNH2uZNwShc+j
UGRbY2SsdQKwxJx+cfNcnqE5cLskcJ6kkbm+pFlxs+DevFY+TDKPOcIxa8Me4b6Pst2Z2x9jihsX
dl0/t/aT50Xlnq9AAbE7Kl7LgsgWFK7fACZUa1sYPeEfUXZjiGah5Pfbisn4t7CixoO6qfRG+70P
owc3iL2feTRsegyNJvcYcHxWfymUWURiTYLJCm2HVHOWXpAJPJ1CetZFj/5IQ6fvKPKyoPY2Zdik
RyDHBAfk9nzAITvv54Jbx2RlFmMLwV/AJQHEDckegsyeEkdzarBxQtrr3Bs84ox6YAlwwu20iye1
EH0fwl8W+7+sujmwoMTiW1sJcQLFXWr0xjPFtlNIQYE5ij+dCdOhoUSQjGyDbquOvJp2XJe33q2l
xwvNfdYO0u7arT0VzxFrhHXSsQoOJZi6BFfAHkQY8ucp2SBT1x7G8DoljndFd8s4pLk/iH0B7Pq1
GNv21gFJHtGvxw6ir8oiM8jzDfs4JKO2k1XvXQeZXwWA0ouR+RntwfFMd7I8cs+89kbSPZi5+y0F
9R3ZGVI2Kr5AuxttbUYMUsYIntrtHruGwbgJdbEZxfxHU+f9wQ5s9N4UVxE6wBB1dRq4Uqq0pjDC
7hU3V0vgakiIanW1GS5cOmEM6CBiRC1TdAiwt6UshSduT9vIfTT0b7VlV7uClJN934ovboVTK6oi
65TF8CSnCv+EaXKNjSiU4K2/xjgKIFwMT3xaE2HKPmsgWGS7wuzslSemYeV7nblPQ0xrBhcYtwjQ
VokPy4bqcFPy+MiSbzjks3VPG6me9O7cZ+2FMqdzGY13r8vvCqeRD5GiPuEbaa8a9uXcZkiTQzPu
nel98oebX/hQ6YC7OLy9pykuvmSzwCjuuufEJOyxmNCDF1p539XBxYs6voGDi4FqpGVDavadXxER
kpruiizS5m6mtB1ifdjYA9aKuayjcxt3j7ObUkl3/qitcVs4hDAPocZkG/7DtrEKtVIH4VODom/7
fNsBv9+7rhNCTG1/oMiPzjOgn03TY8SFsidbLGnl2F2juke2GFJJ0+brUAtnb03S2sCrIFFAVQ5A
/hAj1SL598MCOPNQHPtUQclFbaCy5O2wbfsW58J7ly/kkOZO0GLe6CWqv/QpHM34lkyVeU5bzBE1
sEX0ZvDaoqq8Btra8FlA+qbpHjQ7Jj2RhWdEQW/oYK7MDct/SsXVG3d7ZuF6sputpPjazscpjk+d
Zcc3V6PXzCSJ8BpdEgIUo6NfeXSe7qOG26ElW+2SSPhdqRneDw7FALQtV2EDqeuaLt0ZLEK2IV2J
NQY0sks1zT1HxNCdu9J/GUa/JvZIot2XhfXi2RNukYJfqloHbkeH4Rafunkeg+Rnb2UIiLJEOxXd
I0L77ks/6V+6VuFeirnYRwYfMV4HY1/BQTuGHcbAiP78hD34wUB1vS8RAit8Wn9zR3rAmOCDpLUv
c1h5Rx8Mj20k0cVpFJO9MP0tZgAL2A+2ADKA0gfBU2xikvtI1E2CvR7tuxmN3egdYtb/50ZJdxwf
hWLJnDFoKRylPRxcVrj11cFHd4IgsS+c0rjGkfuq53Z34F71SqtCUyqkutmNamphSBq+pmioL5lc
fSZCI8zzg70aW3SzjA5AK7swpXASYDBh6D3ZsUnOkJ32ezueLgbTjYulNrHJHZmgjHMwMCOsdIGJ
hrbUKXZpNlex8TwAQthjq4k3Wn2mkpqfQ6sw1s2g/coCJLXQ2Kpnyxb9nZame0e8687kPDeadImQ
o+I1pO+x3rdXL8PZ5XS4bQaojMZMOhXvyEydLn5uYZXdyLOjnyfaFHtpnp9zeE3nKMwIBoRUta6N
ugDTASmmyMerhrx8HenYxIAydiPGt/ini89hR/qXfULtLo5++0ruK50DI8HJ5KVNvnIZ2Cm3muxK
BWSKwb8hS2RlC4FgPPECxxN8wyxf+Q0Iqj6k6Oclk03+C9CphLqQHOpAHqqugaDbO+OqREuBHJHx
ZTYDlcfZVsMtcoSxSzDZUmJtX0wrHg4QABMEZQUtpgUGgH18BpFzIoDoTtayuUPk3Nwtt52MbzA6
lPTgjXc0LZmr160obp5qU9uj0Vyd8c4MneggEu7wCfmU9M+M9C5Se16s/UwVVrJoB6BhiJkN0+83
5AdzDiCqCzgURmK2x0QmztIdnW01p9kxSnJWClFEl9VjBepbLyR2MEzaur6F55QwcofudWjH5EC6
7TXFN+GTy030RBodaz3rD9z3IEX7Btw57s37rJy/RZ4VskLOfbhE8bVopf4ewO3bRINbbPXZuO8a
Fv7QyGAt8UaSb1EXe1uC+av07OtgEC6kbKBV4RDv6treq48Sj/n+ydOt8Fm2BgW7cTqHDjxWqH6k
BFjix4S6Dh4wtEegH4S2efJ9JEhkdltytZiS3owqDK72CL6pdnoMTVS3e6Z6hlca39Oh3s1xTveA
SWghqP7lnSbpbZpUdva9Rc5tXjf+c1L4ez8iYpe562XMqCf0uXkyDFnf1XoJ/0NRWc3q29jrP52w
++GURXkAvD89A9U+U1p4hucRH4aW4tJyPSxXBjSdvc2UY1u1GFXNPA9wvioCQhhzxTfpiy2R3QvK
GfumsOVDwcp0inAx6hZm3ppSGX2or33UAndj3FjRjJeXMDGeaYDrIEzp5/Ss3XZUtlj20e4EItaA
hsrtY11SqUhGjIO9LMfXwnd+as3MqSzT98wziWLvmLVCA5v3y03YKukqxYI5nTO2PwZkKddcNjoJ
QnW5mQo6mzIxtT1BIM4Vk+hrVJbtc6H79jWyzNe0fnDp/z+5ZLM8g3yiQo0jdE+QMjIBZT2wBwS6
lAXYXY4tZE0fe7OSSS+H0WQjs4qxLOQO5oUWhvvRIvQe2KeyDC0bQgbfDJlmmxEJxqLX7CDqYJBQ
8tKP3ZS2tpIiU2z+r6XOHwJSEGoBETwjwdXKRwPNBK0rjVDl11j2i5gAoFBaODpM6ICBEmYXSoK9
bAjqQJ3t1mejrfUjQUp/pMoj8qGE/RTwLnuG8pVovvuWLK6TfnE6Lbuj2o2VKwWjP81I5VShr4zi
XrlX5sXHog6Xc8vGUX4XuHuUSJSJZnmC5Qk/nupf54jvxUmJjyZfLDWZctc42GyWh6XLueUJ0sWQ
s7yE354wVR4exIyvCxKuXAw+WoLX5+N4sf4oJ9CAKGNT9BY8Yoi460Vw/Sm9/jwMIo2JqmJ/KEn2
5/nl7f/t3Ofh5+Ms2jzp6vOZYRzD+BFFx9SeDzD6/BSXY02r+CjJLT9x8es0LjFZBba0T4TCgRfC
BoYgw0/38FJ8SodPywM0+zsIheo/2Duz3baVrVs/ETfIYld1LkVRreXejpMbwokT9n3Ppz8flQXs
tb0Psv7//gCB4S4yRYmsWXOO8Y3j5E5Ve1ar1v76uO7VwXP99Koxv/7k+pkRydbXk+7Hv791/b68
erXWD62SLUyE8vjvh7v+xu/HLCcaf9bqTLtKh+ngdSeQ3d3p+tn1w/UHkMbhwK1Ot7h6UqvzrVs9
cPPqhlOrLy5bJfrURRuxeuauL3N0fY/9+2XN0t2wXlTXK2mK+/p0/TCsn1nOnDIliSMfcv50qldH
n6A9T1OPL//94fq9PFrYGWIBTK5mQEBopX99Ilf46G8Cqdtg+kubCbkIpkKFuRCTJgKy1W+IzqXZ
rLqmaNqYGBLJo8SJGdPuU5gVJaZFeDcotuSzJnEzMm7eJ6u/McDomGN4xJj5YhTFo5nSgh0nHz40
1enqkVwwS2rtvKdAE2eJjTJe/ZTz6qxkdPiSxeIuF4SECMyXcnVhMgh/AUCwN3PCcerVqakV5Rc5
m8eBdB5ywHFzAuW9WLzd8Pki1Atr1Ef29Cpq+65bvaAhptBoWZvNcXATrH5RlwPcjBsXGym9OGbl
DEY3CMBSjKYTlSUsXrAIvz2odP9nXKkOnbto9alWq2M1wLoaWHhYSeud1tlwD6mrxeSqY3a15jbw
6NbB4WVGiqnIbvsvmBfu6ZjtgSoYOEa3EfbZyv7SrW7aslPHFnstd+stQ0CeT4j3ZHXgJlhxFyy5
mpXzcjOYlatbN6zsFzG675q+11sCsCa3+yE75iwkPWkbnFbmhrx14iBnJjiRYLPAMg6KdhOtTuF4
9Qxrge739IAuIXbiOq4B0eHE2hhiOkIIf0iY3AyEqKxJDrFknhjOlPKrS9ld/cpqa67uZaY5K8wX
R/NIA9VaPc7oURa2bvieYXU8ZZmzMUzOXMtO7BRgktZC/HXMFaJdtTqoC6zUpbMXq7PaXD3WFWZr
si8f4u62WD3Y+BkhufYVqUAyx5AMWmPZZa1MsGmFDAJxcoMi3Aert3taXd7W6vcWGL8VBvD56gR3
oKyijXikRXXhubebasaYjpiKsHnw6dPqKU9s3OVge1+5On8RUdQt9EmTlgE3Bf6RdF97YxjiECx4
1VtM68vqXnewsbOBaLlkBeZ23tvJlvqw3NKX30y7oKu+zKsbvsIWH1cjQTlS36KQDHxAG5AeMNHP
rv0RYKq3xxN8bGzcq9u+X333werAN1YvfjNZBwuRl6ej3NnpWp3uOrjmLwJ8O+ZkbfapksW+iAp9
29QloY7hpDwr6qznCSRcPurFeVERaoA8t5+XwmgfmKrvlnXbcP1WmBJJ2I9Y+otZYxWyFdgM0usC
YV9y8pGObkLUa2LRLlhAwRBXObnPWg+bwgwC8GpNjKDTDp4n1MVHxSZxU9YFF6gZA85wbAO5j0WG
M8+gtariwXKK5SmKKvLlEljFM5gJejjLTqHxQ9eCXslkjEZnoh2ep2kmY6RKXlgohufrh246TVOr
PyXlTRzwSEltftSgMdljBeMziDa6/QR8aMnyM4vB4Yl4jO9j8scAeWC9DwT3qkwdXHdZLxMtfgwj
9xRZZKIymJWDPZzrxWZG0PUw6dxHszPdx4msmzlbhnu9F0910fyI9FzxI/gx02wWd47VNWzUjfEo
jdTEud4gtimNaWvkTeXnqgEG25q3mE72Q1l0Z4Tf77SZ011CG5G+H+jHrLDIsE1eczJ7qf7Hxg9A
3gdifEbo0W3EQBaNIRWlE3l+C3DBGprRxSYY8FII5IoTuoado5HcNPaJDbASDnpJYGMcRsaNZVgP
9UC4j+aEk0+7qt2U2hcT2t3F7OQNZIKcIKs63uZgKLc4JQgEjbtVrZ5HPvrwn3MmnlBWRE8d7fko
ALbujPBiWvVETDj3lfRLbszjTaDm6pJoxuNVdVM3dCXjUj+FS3MYHP78n5XFxuoY+A/htkR15Zo2
bg7D0cVnq8UyiETFrlkdUkOmB+Cbld/loATRDL5IRItPU06kR7NAeFjFHZMDVP7PhyD+y+0hpeSG
qhu2oTMIND9R3lQQdX2CoP+Qa8idgl7cuSR2bMltJR4jkV8zQX2OIKDaYRGPbi0FdE/khqfBfvPa
GuhETuPwvIpN9cHI7wYZPncMl49sV/XbVQV67Ub9w1GvgutPJ066uo57Ah2+her9PwXZuBkyMykn
TpzqHD+ziT0Mh+DWMBdk72Vm4QKU5XYajOMAUXvPtin9upgHSKnf43G+CTB/v09+ZcjouyP015Jm
Ds0f+ycCFdvi/kUJTDfmvl3DJLAgLqd/OP7/Mjdw1pXARSCBUur2VXD+N0H53CZ4Zgyn5FZXULpb
wHfiruVJQEkGUaMfUWUUa0YEvtbMfRucmNuDdUk61fmlIN0Bbf/NKL/badIcFke+qbUDUifVV668
e8K9q/1UlSNo5sjed4l1a3VZ///Zcj//JxYwkG/yj2w5sCBxG78X73/3gP31v/7ygEn5L2k4QinL
lJbr2A7ulr88YMr6F3QtwT/cTwY/4b1T0NfF6GWa/+J1ZYF1pCNcJRQOpb88YIIHVCScKlcIpev0
Tf5XHjB9ddf87QIzuCVYwrQM27VBDNlXxOXf3qAxAQ4k0xsNPn9YxXHUqr1s5ud6SXfpDCcbKB6i
/yhV+5mlwp5yog4yDN81SS5RvVzo2+5ml16UctIbadjzHobk1PUAjoL8xSB0Aiq2wdhCar7KuhZh
mpTME5CKYdM95gZQAqvb133JGEI0SGJBd7eNQGZcafWWIV/vNV/kXUtuyN5t2gF8PpTx8g0nP4OE
xBy8okePMZDMOaERpmB0b9YO2m5aLI/uJ1O/Gq2vpF8tC7p+quEg6pzIITqojtU8N3XbofbmuZY6
MTyDJYGbGCT0DfYmqFcTQaH1Pzt30FGgVwfUuyE5FijdAGfuktztaFFk71XOAzTVjBprppFSk900
T/WEs6DZMKZdx3R3DZlzuoGWkYhxzWdIiT5j+mjl18igFqAkDhHhOqhlS0G2ZznV3JISlkmDjN8Q
NxF63mZHaJrrFTEpsqEmmZ45AWMArBCJtL7NZPMd/nwH+8zr5g0CpFtYCOdN3nMsYf95B04QVA9I
IqtjZapnvTMG7/ohky26KIcgzXDuGdhk/R0lB/5z0HJL7P51Mv98LJ9ApddDUabOQgB4AhTiJxeb
0Ax9CknEOY5awxC+Kr6aSLmaQ6n196HIXzRV/GT38E9n4NMatP5ZF8w/vjlJQSE+r5xL7xhLGznZ
kRrsRod8tOGNjaoKdUHjY2iiq7hmzMJkRB7TEHKltWOxR+Fz4mk4dNCW1z+fh89r+fWI6FfphsMF
K1lXPr0mNPrGvGizoxVxIpJCQz+lcFbNpAVMZWlutJ6gXgemou8kkCmKbNlpWQqeZkF5bkLRDkf1
cwC454HDMvaqzPbXh3KC1J9MQaJwkDz9+aDNT0vh9aBtLFe4YSVSl89GT8TwY1zkCQetmmUXt/Oh
g8zsd4OGrD0hUUV3mX+ZY/3VMfBk1CHXYRyw6QXDW/qN+Kgd9nam6jTmEOWDk1PfxfULI2i/nsS8
KaNtIAipyerke1cyZYeelp5IH2m3kzZ/x/5yW2Mj2Wki/pi0qdsFdknIQiQehaw7v8/U8z88409u
svUZK8o+aj+THfF/uS6nNMyiPNXjIz33o6ll1qap6SGH40skF3FjKon0kSEtRrTkZKwhfZpmBDj9
6RdWI6l5FZltzTDk9DXYd+rEe8VA0OKJLZ+YUEDXDuPo4LYP0sF3Km4CqiLprciCd1WRRmWTkHey
0TzuCrt/r8sJ9KxGiAyBgSTxrhW35VtD8E/Xyyf7LE/b1hGDuhY9BD66n+4YmdG6M56p5Ng16rlU
/cgpX+6aIPuu9UG/r38RZbEtBFZeuGTtNixpije+24bsrNqGgahzJiDT8XLDtm7/4SX5fx0bxyeI
ApDSssRna2+tMrNrHFSl80FvUve0ZOVbKRuWhNZ5rkiw3DCG9a/LgYBehvvIQlLitBszA2VJMqDW
rZd5L761bvTdWubUJ+Ljgbdlu+2HGpBgZyeesTS/bEuXgKSeFzWf7OIM5vq+Dg18vmLU/TJp8q3M
8vsWA9VWW+MKjSo/4Zf6FluBc/nz0zb++xaGUssBYms4jlqd5/95w0jDZIxDp0qOixNQ5WfJPWxy
gsEcMj7cJX5AuU3YcbcfO/OsAr5YZqAxcA4fkxxwRRHTDPmHQ/pUeEAN4zAUpQ+lDFuSz1ZLK9ZG
Y4gU0INAca3qyx2mT2uPChsnuGsdo46dUkigrVDSBqTT3MLXR+OQG/90JOuy8bcS6Hokq08f1via
AvG5Rsfv6WiNxmXa4Ya2rY8WmfYxz8J+B5FyZJhaoQGISEcBvBhW+pawk+rQ5RVCAlT4ntm5L5kU
9CBRvgGCtP01k/bPZ8v8vIFcz5aN9Vc5rHzcTdaz+bcyrXeytnHKiVtJa9+qzlCnBqOppcpXjWHv
N7OmqaPnZzeug0MVfXcHBKdA0vVbO85vKSg/0gRTgqw+UlslTxMhSXpDZOwKymcmQcw7EmivVFbh
yyUfEEVoLz19E6+cRXvJJqo92SRbzQXu9+dnZnxaFtazT9gaa7rB5pi98acrEp9/Gtd2Fx91awZN
B4EexcN8juXK9YNdvMHdwWVEfGZnoCAqsx5gDM7Fk92W9BDdEfTTwU0T7R+umRXe/PltIUjxYeMp
TWrxz2ZreCNDuQRkJY+J2rvdjD0iKRPW+vnZRgwNbDcdERcujzLABMoJjOg3wAwBvQ/nNacIJTyu
cQt7206BdrTVmnlpukdLzATwZS1R9Abj5xF/0JCTvTI4BIHFEp+F5hziLO6fzQlrX7+g0yrzCv80
VjsSaT+m1CKicTGgMlr9zQq3GQGNPxByHe3mMh43HeHXXo3/yVPlSOKe7D6g+i8gRPvbQqRQogde
xy491HbVkUaRXCZx4lSTBgTuSDEF61Wo9oTU45Fd08ivI6uAA3n484t/9fZ/uvRs3swAfdkhKf1z
X4RyNYClomkHi/KDvghBVzWR98vCEycG1Lk38+EhUE5Ax2IodjWULqxidbVzDDDTRij2bQPqV6WT
fXSZ+cN5TO5nmpfzUMLNKoufpWnVOwi8X4JMtQeuZ0nyWmPT3TQB5qoxPsrOCj0yndSu1qs76LzW
1yp4BsPTsnOi15ZlYGDUGzN1HHkNcl2zCAJ4piZMK3yJZSSIkiRLltppvT9M5zHVvaofYU+jfLVH
OAGhhRbUYWi5GWuL/VPbvEftfEdrYPYIv6Tb55YbPHbhoUtNYLEaE+QwIEbdrLuDIdc4E0cbYLuq
bzYq2gc6zncccbepm3KHGDs5Wct0kpWtfm/9f0z/J/xZ3v9+Jf6DzvFpveTqXLMBTEI5bWpV5/ML
pKuiK9uMs6TRZfO6AilCUOiHamIOMRvzPrHpU4yM02rJ0EWHFQH3m3wuWT5ESGd92uwX2nGZZ6b0
swtGFf6f30L/Zdlfj5B1nHpD0Fp3P28KYk3wJtLa+HctXI/DU45O3S911nYpOeNcZit2fzcGJR35
hvonrMtvc0yZ7M4m/cUqPFiLO5P6xAbsH46OfsGnm4jUXZJM2TrAWFGfUSKzbMGcM2I+ykZYGE10
Uh778VtG+M8uEHjmq2mcCcbqsLHnsenZySFfEgH9d130ovqfIisIy/lUC6wvKWZ0V0e3p5sc2qdd
VNZUQGBrERwmMwM6YLbpI6PdEHrJsRgK7Y0f0baPi5sQ9fo+r36qDMEC8AYjIYUcq1vzowcrr2lR
foDPHZ2t8iflDDohpGfQiGnnRrF5Tyrr5GO9lzscsFzXA1fFQGo28xYsleRrIUfwh3QK7xs3ZkvF
VX3kpbzAuf4oqzK5OElZHfAu3wOl4Tqn7XdyOZMABkIJhnAw904Tf2+SCDeoTeJcWjaDrxKqYFs5
UIXdeyYFA8GQHCfIbcgC8ocO3W3AdwozyjIndahJ+OkzHoqs5XZnWww7aMk/KgcXeBmx+JM7mm1E
kMenKglwzAOV2kdD+4uXu/Vq/KgMAOWHCbfUz7KGJ8WUq5OrGz5ahoOOclrk0j6XYbwmuVvJs5Bf
OdnRhQThx0C3gp2LZHgbdiRCOGygWeQktA1GE2TIwRSBRbvr29Y6KrJN470Tiq0UVXNmQf2muePy
YCJNtlxaEvZCklg+RjYxSXQuwhldg1Fm4NW16Rwjw92MeKY3bJsKyHzW17ywcLqRwZoqd8tIByPA
JKdzjq59U7P6HlRPFnPZZyT4RUG0L0meflsQa1pi30QDY+Nc/JqXVDz2WYJjZx7pA80aRlAL0iGB
pz3drb0zmtb2jZvgbY5y/2Ik9hH7dnCL/BL0GHnLXjKNvJJy2AmFYcUMcjr69O39ylXgszuCeFCF
RveVyOutaSEuFatED7/tHrcbxmFSltBtJ9XWZFS4jUr3NSQoejtXxW07IrGNHTPBETu1Hl3mr7Jb
Mo9eLPTOGE26M8ofyGrRtLpjekMPCEtXnSHuSabmmW1zvnP6FA+uDYfAwPSyCwbey1FRdkenGT/g
f/f7UMNQJm0kN0A0wm1bVnc0Ly6WDSUjdtuzOaX5AQneC3k8SOjWa9pZYK/URrdp2Uz5g3DtLQz4
s6WIdI6JLNg2rbsXVnMhZCe6pA6CEgFNs3cKbWsYwEFCGuYM+/Pp4MTWg2ByuXOLiTq1n8h7K3tt
m0yxvcmCPDxNOV48WGnbzHFv3KzUH/TaOEcD28buSlqh6G6KYJeoftnWBtp3uu7kExQGHpZIHIGI
59ugwV+vofupsMX6EtUuMG1zIiwrlTt6Ll8CA9QALozUSwcV32cZw7WlZfky5Ws51DGgaI2BYZoZ
JL/rw0UZs/FqghTeROIFFR1j8FbQCmxzBJIUTFstAviE0k7sIBLsU9hyNz2cPwdrxQ7GOfva6Wko
YNhTA1VJHhyUZi97QBl3itnRRc9/DProbJD029sJEf/FXQ86bnFFZ+RpR6WBl4OoDc9hl7xLzQXT
exTWWxUxyoAYUZtReCvmHw7kaLDcxgXhsoYfqsyh09Yx3IXCvtGRrbMZNMJ9vAzPVi4OUZkkN8Nk
0rnXWMqVjjOolXhCHf1mMCZCBEfcuEWkP2hraP36xMsmh1w9yMZnCD+9yqpL/SBZXlJy7qkftQOk
v+ZOCg4uDePgS9Qtrwi21cbVlHFZJA6PiLF2j8lvn4+L+Vq5uLaYgQ1n/M16w2qI2ynzuKx2VWsX
N47ZAMOLU+tLIUJAp2h2zwjZTK/UWv1rHVjIu/Brt2qx4KtDmmOMjYbNag9x6rQ4JcXoITz/UWI/
x6hjEaWRdLpH0+exgfL4hNOEVseM8Nawk2/QTcM9lVpHKXm7cvsoNNj618ub1XDrwYQNGsGgNRH8
zAe6BuwaP8SqZ61tsz+arTbcxQseSKT7DwMkZt59gHbYZrPDKcJDryZjW8zELhAYjqjpOR+n5k5H
Vba1YrNgP25W+3QkheOOlzI7GmPz3VWTTbfXqI5Zz31o0AZitwz9zaCQQTLWnkZ8OSRxg6CIxeoa
elhdYoD6cLoiKJm417eD1yTkhmXjhNQa0lczvhel9doxxL6QC0fwRuPCM7MQzMJ1rOiMYw7hUScA
iZ4Om9lP0dj7+FygTBjf8K9yrxrtAoeIvhdz06IR1SskcuJomqspmlE9Gc9kMQl1yhjPXfRhajfS
GAskCuclSYg9miUpR615At1m7Lt+eGpyJ9lloUlWsGqc3Wwk03Ypncdqboy7iHa428veY0oBiXLp
FgKyG/1oqBJnTDi02AdQS47Y5aSjyCB1svNMOEVv03QNSkt5fVHPeOSblwyxRZCaw1vWv3c5zRt2
LOamkentFKHMT8DEH+Jc98bcdjx6UM2O+8WI2DaJqSqTu7KxbwrHSYD15FjK41HsApMQAtzErGos
gnVemk/RL8pI46yp2Vc6UJ9EK/2xyOVNOxwKw3QPFlmdG96xxywSb+DkjZvI1XEURyfdJfzByCkB
TcUaXakSMrHZdwdVpOdKPuMzZJw8d6dca42NFbPc6rpjb5JE9usW1PXBAhBMmPfNWSc1GTYotslI
GJtirhg4EsqGg8I1dmqRL+mkPkhcKy7KgjOR0+Tqk6r3yIuEGRzM52Vsm71GBK+eRj27cJuQmqb3
Smbed5m1SkhHaEfDr7bTk/t00R4zq4n8NmeGMgPJ3mYpiQvukJ6a1hZ48pfEc5PlaGWq3JOt0pJM
CbtE5mW6MaABHFXSvMp4/DZqX6bcwZ0VE9fYz14tA2gX68CD+ziGE5w7saIyBLb8gj+MTDkNlN0B
UeKM1tQybgQGBxk/xT1tRi65lkU3Ju0wRPHSyWVvjtXeSbt3PUZQyEo8zfmdRv97w86PtlNDAiPZ
zrNENDGZDEha5zXESO3XbWDTMwse3Fqd0hwmptNpmheQIU20NaT8rro13Z4xDbXTrjEsNB72EyX1
VsTOeNMXGlE9uSQqcelpw2TfZ6jT/fcqbOAG0oyZW/Nr6Fbs2YPsIK30uaE1glGnf+tHi7QeloHj
CAp7gxIKRbFZYCicndbTAso2kZ4b4DHbfHEBNyyVp8PN5/ZWYElL+wDUVmwfTKHHnmv4+rREm0Ef
ttWXcahS1tM03lYZSzPKyOdxeRMIsPw07GGQAuDZGKmFNtfNO3+s549qNCfat86HYVWvydhgHp1a
5GBasiMznS5N3+3mlMg+qX+FlrCr03b0s6bdJzESRjqseNmA5UViutHVpHnLqL1ZHSmezvzO3t5g
5yP3Uct2OwNQuxoQCSrNtn0hoO6Y7UvEBo6ywvX5vR2ghnIbRtV3wzHProOPZGaRowETXYaCll2C
ls60Oo/EktxvEoU80jkDJfDiJVyQDGt3ADHUgrJDW8FySNm81K057X1qe1Me3I8BBmac3PC2oFnD
G0O0Tud/w+p1Z4Z7UF0B9O/NxMapj9ybbG0GqUq8xysBZcYp1KXlTaNlP0Qxn1VISKwFp2dGeWfo
4MCo3G67sOlYrhvdi4LvqcweHTd/qhyIQ0P10tFv2Cy0NbY1nlpikG6bFINnkesHFXLjU7RlNkHG
5TLWyY+0E9uceEjQZS8RZnXsbZaxBUDI1kRTR/CYxvZbi8DggfDHQ8StYOuQrLhJ1m6gPohh31TR
U9WsbvnAbi6MALkk6knbwmf5RnHEkg3IYutE6sWJdZZOo0AlDUG4XT9cvZCyCMgGzAtKldUaef3B
9VeuX/7+sGKA1/wVlrXrp2Mw+J2036+/51xBvNdfVIwP//qd69dzrUOAZBt3/er3LxpKVzvceze/
v/zbn1ofmvDLcAGBFgQHQ1vTcPHrVTXS/0+PLDoQgf7fH3Zuic/LEJxdv3k9zutnv//n7z/2t0cJ
lXgqlgSZkBjixbsehm7HOoV8goVmPZbrf/90fH97yE+/8+nEfT41vx9nfdiwR3Ha0oyaw0tos123
YMYd7bYd7pgKH4YEdcDoTu8q6w/Uqv1+0nCkVDJaTuD5ekTvdPYXvZwZlXbaLsGJ64XGMN6bkgI/
yce3POqhEMXvQ1pcMkxfx7aydS/vdo2VmlvUAq9jNzm81Xvp613akSQEEIYMkC9hVKiLm2fbWh+D
I/6hgqXNcjYEGebEQFXtqmi815eUQIZAy0l+ik4wfYqbktm741bA9fL83lTHyZGpj2tz2LEBwVQW
EVaDWOZXG6nwMdG/NyOp8SKN5aForBI8lzXt5HEpqM+1aXlv4oz4JvKDx8Ez9GrCsFx6Nd2+rSm5
myYZzhY7GY+ZAQuoGfVzAu2jwYixtUkHh7x0QxLWyv3WD+WwuF49Z2ylZNfvHbfZR5bzTN64eSGh
0iP4qSTga4j2UrvvRV/TIim2hTkAQ65cBuTmIQTT8Rj6DTs2LwQ77tUaMNY64KS1gcZ0EywNNq/7
TH+KaXWjuXJ/yKGHGmcqz2wjIoXHo8NbZ+OKj4yabfWDOh2GZcOukOW7WcjIrbsgnDA9V2jxfir6
Bm1tTN1DoFIJ8C+fanWnyWOdjxf6Gu+6MexLvd+GKeFSecs+KBoxXLsE2Jk46SOV7+KGs2eq+Wtl
qHubaRKcHoNOLjyoYSRDjFIRnV2fxPRo04fKDEpQ48o9TMF8b2XcUJEVnyNREjje3I6FnR2LYGSO
ZUIdQlTrDBQitZuWHC3tdDNpbxp21HeyxIhd37p6EBO1AHPI4F2/mUpZ74MczTZO3S1JBwn/F+ko
N9BdXJGUY876S4rs05OLFh+WvNxFxYqvdiyMS9gPDHoPgTHKfYFzdnHm5ih7Wh4Rk8xZEYFdrHCR
njVw1voBxSwI7Wu9CCti2BBH2m4BXAVbewnjQ2XEH+lUFLtcNz9w3Eb7aR6Ng9E58jaC2GUMHDE6
k2UrQN7Dga/ueWrtJWeaUDBXvgWQR0PD/dlmCFyAt/FejnvDS2y7P/RR4mejX1RqlX2SDGbWgJ3i
6Vwo3lgS2ueTO31YgECO/CfifiZiS/K+9OfS+QaAajw37vdkeWqWJTvUi6SBb7aXWXoVMTL+AuYG
gNPybltUklCB7rIieE5D64MpktXgR4ncGWyXdkKcx0HmWXAYXKnh9MWVWIWSgW5Argvp7ugF0/Jt
6olYlmYsqZnR4obots1E9GvnaMOkOb0hi8+PGiYCZF6xEK+C4bluzoLQQxwl34HZYJozfJM48E0j
UpBomftFtC3RgRmNJMZ0z22bPqzjgRkaDas25Fgzbp/TFvak/V03I5TVs3ZPNAAZE3lIVKEJzySb
C2uj61Pnx+Fw12TwWDKBtV/qxGXVNU7o3uWmgTwZ1B24FTdGMyLGvPfNqnszUgy0EDj2vbl86An8
3Hx+EtW4j3/1QWh40+Schl61PsTsX7wBibCeMmqIxHo13HEXUOfvg87CVKvBW1Wm6DfdQvi0idaY
5iI7qswrTBr8bJMjTMQG7TmR5T40FMTYXRifURKeFgcDKPSRLcJ6xwtF86ggr224YbwS2Zvv0vhV
6eamEthoWh3nW5wYF7zxOOwFDgdFF9Ui+2mOn7VYazxmiuHWrRF5SkTx++bDJg6O/D6KUJtGS5GA
VNRyE1B0PjwntC3MOvmVa/JBdiR6dIE1ecti+fFji1Fhl9XY38s5e8jT/EL0uO4zLDBd44OkqDX6
rLvJw/oL8Wjwu0PUAP2YP1eLHiAhThDTjvTAVYCCciLjboRFunPLhXoGElRj0UwgC4xM7BrJV1ve
o1gLL8Cg0J2/VlXLdMIc3wNkExuRGak39ySqyCV8TVLrp6hndPBr62lZnFNSUFK0mXBRHEc71/RA
Bda+XZPj3XIFRI32vU24P4zum9YUbFgaUV4GYFEb2351jR7c27dZ12HYimDg5jcfw1a7hwFXwybR
T0uK35gyvPYCl9kZ4Wv9XivkaxRO8bnW868OhV7d6WIHx4kSPqBdNk7O87KMByMwQUlzhaZLjepF
SzwEv6SaqpH9bM6ctEymgw7pxCHdmw198B5ZkQ5JpxsOREVe4t7+1tPA3RHuyOjDxeUXvA1GF59T
JX46E79L/ou3lGwS42BFKiZQV0b6wjLmnRkpGz+KgAmHIA8Nrtg5BfsNGc8ge/q22A3uiRixwluC
qNxS5tcSJ0sapzPphguC6rEMYRB1j4L8YlbX7Lntd5qjmRuTuydbVZCS2UAgZiKMcxOtW7y2FacO
b12l2NfLHhtlX+FrNEE572OLip+l6qS3ijjEeGY/2EDaS4o1s3PIDnYX/oKBckSoApUDc/BGG5ls
L23DJqLDUqHTTdysHaoRHwOSYRZOPZrPU5IfSiyxxJBtLELeuHE6GWE6BT70rQ00NKCR6ZGiBR4r
nu7h1z4XxUBTGC/sDlX+xeL2PTqDp9VD6rmhedJa0o1WU3zjoIkFD4c3HSzasF6kOBQyn784B7hU
mbfG9NswQcmQgOgo58QmhdcbGjXNLGJfN0Lbz206IDQrMDaPMD368aYOfxZxBn62caWfiIpgCZk+
JiRB7nujmgkrfFpKs/igL57VkQ770MBRx4D2S0g0bW/hGEqSluLIqM/axBi9qI7BYlMDNdneBm5x
l3XcdQhuOHMRfdhlKJmLpOZpLmCT1qa4JSsbMmhI3N00iLcQCb9EiZ5bRGfycG5bfctbANiirG5j
7Ey3pKYcmyQccEyocQcLulhxFzuZHLpqSE7E3pTOVua6e1YiucwRuJdZnx+nAD5tqvktwFSHHF62
MxGLxDd8B+Rd+jBMOD0GFpZSYyTU4Q5uTBy4WWW91mp8nMv2tY4YZ9eR86WvCGDSlrveCkz0S91F
jyhJrLy7oOI+66F5r8EFrZvR3YxddOdw+RNG59wm9pBzsYOik2u/s22/BL2DW3oG0wbx1uNOom9r
9mO8R4zJ6yCg2S2iNdcohpMR3pRT98ycIFn54vmWvv8jbuGuIXmFbIEe+QDICGvGj5lwOD0Qt0Vr
btAHWv4wDZRcinB126lvcdRGFzsfH3tjoPdZ0o9k8m5od1OnnvLVNlfESX+idUtTGgNn6CcV3ZTf
3+wHxusN4iDhlgyWsmnc5JpWscRW5ksomFH1oabhy0oEExnsNN0C/7W3ypINLJv5gxO5hFAp/XT9
4IbahPyO0inpxt8fnGApt7ikQRz1WP/d9UOLudOFn3ZoC0AmZd+/ofQjCahwieUhGmfTdZWx7Uj0
PI/OSxdHzAm0bPmKOtdPzd49GKmaTtXUoEAzy5trBt71g6ZjnL1+xnLlsHWwpHf9HuFJ9lQnp1SQ
fnKFAhGKxK92I0NUgD3dvjSg4LTzX9lt4/UZ/vtrs88BpoaSiSup6f3Z7pNgM1SYo+bVruosTAGL
mP0DtI0OS18nQ6LT8JfSEpoTLG7Xv1nAL+NnK5Po+udjum9tHqhDkhP0Scs6wZVfLM2uX7Qnq4et
93/ZO4/lypEsTb9K2+yRDS3MempxtSJ5KSOCGxjJYEBrjafvz52ReVmcrJnq/ZhFwKBxCeF+/Jxf
ND8oNNeHUGyXO40jiLdRV0AWGD4NdNsornAShvifW0tb8B8DRy3XkuePdmROr0g2ou4n1EvhjEAW
RZyzis1VHvEy5mqPiXJOWMEbAL1WFRNkBNLDfO2KPyqDGJ/C4yfzglrd3sP8a0s6aPexUYzfeZAU
CsfX2TWQsJI2dhUulvydGX8Jxe5baRonJ3jDuci6mBSBhGPRJFiWWRyvQPtexzYasm3ZxiuiOG0B
IbZGLIlJojRAZiiXt7s6nldZO+mHCCMdDBdd/Qcepe3ejZIdWG7r4CTBS2VXytpARCNo0UjuJqxm
5IR89krrHELloUL2KBW6WUX7e6OcS8Vi7ZZUUlovBI1N0TNUsNs2RG7N6ccnVNQp5WCnrYkMjh5C
0eweC9vAzHRuf9DH/aAFfMuHBQAoQDQ9SrJU+4ELJEJxUv2F3ypPrh9uUxftfPUJlQ6qmX5Plld9
mhnXLoCsnvXR+Iba5JPVIxXf+v3Sy+w7P+o3WMlhv4n1MjHxexEQNz+jDPC9gmQGqo9TwyS9wVbu
FgTmUyMUSHzlccQtmx//ovYe19YqNMyqVzzaXwBf3o41mnZeqY5LMEv7zM2PCkn+pQvrH0qfkR2N
FgA7odlMQYtSX0bISKtUHApnOiXhzKBOrLpMGvJRFB26cJ9P7UKuT9Ek2kKTPshtX3aNUvHyyVPK
zWrXOmvod9++7Nd7Pfh6uVLuNzcWxs6VeVUkGVUhHIx2AapLS0oNvyprgJwK2qXyou8+RbxVTbYp
Kyfl0SECWDiZ1x76Wl25yjGLfUQiOgXYKQSv0YcbSl3wVmncG79GTqFO9QWcoRbFXB5INkAy7/07
E02wZWopG3h8jGFVWjeDTY1LaQOaImXjtnTu+eQ09VfXF+0N0qxRPg5rq8B0gsbjZDsIAETpyk1C
BO37+A4lQdTLJoKbvEjigz3Gx7HJxmsr5LOqRe4uSJGsVsr2tQLmuS2AfFZ6tiORoO+Uonpg2O8Q
01Vby0J922rVjQ5GeZVF+QxtUrtH5XfcmR0CT5ZPX4zANSjrLNwaNkL93m4Mq+Y8zum2atT2EPr6
vrZCB315mHSxO+5ChiyEiiCuQ0DmaFiojPVb7ZeDZNchQa+mSagkxUb8vRwLUjTmvHbo85EjUjUX
dc8iedGitN3otv3WpO6VYze3+CGc7Tb4idecelRDZRUEp5Ku/HFIdHwbGmsPb305qAS/U7NtLbff
M5x9RFlepzZMoU7Lpp/IOz9VWIVsKlEIaArnmq/jMfJC8AZa0C4yw924bfgaN8N3Wnv+xGJvGjpj
iTB8ML3xjJVz2VHvn9MRAm/Cd9aiCtwX1UDNZe62QL7elZ+Ms4ZT7NoPmh0Ma0CozgruxAOMk/Zg
mdO8VNo0XNqB8wsWk79t5ivMToGt1caBOmaGNKXTwLS1kvneZLCSWbq21bJvhm2+OSjG8+lS+6Cu
Nq0FFrqlGgvjHjthPxJYqjJadhSRut4vt1GdnUn1EuUyODfC9aDoQmHolI9zsbFQGoW73C9NNTor
hvaMCuR5CPpzDBjAShlQDiZyW76PBPLgVaSukxWiPBC6xEgTGQX7OJX2zWxQvEpAkujI2ZBAGh8C
jSJwXoc/FQPerlEpx7xqACbBxs7GH2ZCuBoawzkpnNvaJlfRWnfq0H8L0/57HoZXjjXuYnL2Vlx6
qKlmz64D/mxGO9ZQ+CzMoTgVef7C08dz0QxuMaV4I9aal1Ye7qGmn2joVepKP+2mOHX28D5q5ntH
SZ4G+gWR31XcWAO1k+6MmxkuHngFLKEHnJxses0a91cJ0LwESODVtcrXqZ2N5icYmNdes5/1h7Zr
8AQXDeVcFW+TanP3w/fRTUie+dawDMb4OsyMH8ksUgE6NYumf5o8fWRMFAMWcAM+UVx0KsNZAHD/
wXsZrWPVIcleGNdToD61rh2uYnDC5OHVTSXOA16kJqjHh2Uak6Ph1vdIoqJ0SzWR1Em2tPxGXYDV
ETBADGxsdempOf5/NXyBVJ9PhmNQpOeHJ41arlRzeIirttwiAUWpHx2jrv3RpmpO6f9b5CbJuqNb
zbSMZF/ve8d61JdJXS5axboJRwO17lwnDVqRowBDrqGkshqQCjVgIy4AGMRTl2z7ujrZMFcpQxU3
ISaK43RTCtqQWT3WJHntwDq1E7krRPOXtW41CzTi92poLmxqUqTWzLdBBYajxxUkdi1E0wgx7Vnt
HtwmvsPKYYEpgzai6xJ3qNjmCqlfmDy0VryAMSrTgH6qnVK7O75SgRPex0Nz2xnKi++5d9zhiUhE
SBqep4CmJyvXkHNXHb4FStfedIl/KAJrV+hkvgYdovvwRILJcNRfgJ/zDrqq5yR3GJHf9+38rRxK
wjFM6fooO9W4PywUHk9vgX/USGBp0RvAkCQ1bpFrwBWr9V5hEzRozOKtFA7GpkGZNFAsPDnyqNli
OQDKtQFK8hKApUPu0X+e4fCvNX5HylcZKmcL08FEnQHUUK/sDAQ3g+NswVMy/fKtbUcUDZRlXCJA
VkzvZQcMrbaFDoRjbZW2eQoj+5GqBUm0jgxylA7vbVHRZ2rurRoF26764as+hHBHvca68SrW5jc3
8p5G4ZpCpRBA3NpvrZmgIX9SEJRZFF75FoQxqcASdw4IQZse+3e05UsLSwaGp2bznWKSuRxit9xB
VYDm1ffg2nSV6GGc9rre//Rbxi9JN59rW20XfpipK2AzJMvzXyppUTrX/jZAT43mLkaVotowTMau
502JoB1hD8nb0rZH3Gh5iQD0Y2Jzn9UaxLEKUBvOyR1UBkLgrH+ZAie6irwa/TutEXJX3k1ANnVB
LflVoyiwg/0UobNfZPuQtsRUKEQATMhWCky31axwP2MfLVaUOdPdrMNOn8mzqs6E/WqoXnsCRq+W
/iFwrWt3tM37aro3+gSkXgG8QgONhx5dTJ3CXvNXgvsR6aXOsd98ghoY7ogqYxyurDt/2M5dgHgw
AzF0RBHGSI1AW/gl8PXCZnypqqpG+bn5lWjDLvWAPUVJRvuq6+UKNSDCuBpoVY7M4wElX3MzumW1
tDTvwXfT8r6NE1IoZtNvCTcjuOQdCeg2iY65Nd1W1PNOntk6Jzuq9A3cEqx+K6s4aZlX4myqX3l6
+hqgrn7y4VHsR2pig+dUp05MXESN16PG44W7Zx8wOnIOmEMci5EUuVrO+TEyGCAmicgsCb+QOu28
jaBhTmhq78if3dgx6Dk5cbuZYBY2dmV52wTblkPUGGCCSOsH9oC0SEcnqpkderRJQ36MruRaTrQJ
5J6CaqtjzmeXwr298AbBSgT0udBaD3lXVBtSe4RZGGfhrgf1CyfcPI10hsvSRz/FLMZpOXZoGhCr
9vfOvgzV+d61EoQ1VUs/2h16iX5L9avPhvqh1RCDhhVBlBjH+taNeeWC1lJujeIx6ArnLBfsQJs2
mqjhF0qx6E0LsTqdz2tl6iC6k6aZr0P04haJTTRTqgY9XcvtsfXcPIV9/t6YSCUaem2f0hlmlVZH
O5sK3dKuGhzAQ8A/jo+2tDMCm+t8ZW0n0CJSMsFL0xnM9TygsqfrDPfaGP/Zoa9NQkuF4nrWcrae
wvBcUOWHq11Dy74e3e1glNM9Z4E33+4wr6LSHVfayuy1AhhePy7tweacWz+KtFMw0cU1egKYUVdK
HjJSoNRJGDKEcOenTt35PW4dHhSjkHACX7T42CHnXtT2Lvaqu3bGVjqJsLwQPEtIdBQxZuVqrK1u
5YbE7jY2UWvgMZgUlnzuTuvvlDGeeUmrCcDoWgjIraKGgw012Njcsi0y2ij0luQVm6Z1V0MP+gLw
ACRKpI0iAJWN0RArOocgNc9Fj901iT8iKKWBvfTkqow9JKG3K5ElVYNmOSDbsRwMhGwNOtC16cZr
zQymPfSDq2CsnKswHtPt3NY35YxiYpPlmxH9taRXfnrmYIIlRf0+EPCWImVAkHEjwOswdPWTY5pD
PiYIxDB1pIWZu1cTD6y5z+8R4kmoeWKCVDTCo4UYDlVX+FqQWiIHgZA6iBABmgJErc1fiT/Uu5Zs
HhCn8dqJ/aP4P1v0vrEzLP3Kq75hgWZT1gzrIT26vv6AAMt04w7IAfW0/0bpoqIR/lDS4q5olAV2
Zj5AlgSE14QvdESYYlI7W0VISSxNISUCAArdkHymbtwhn+EGr2ncAKg1JlIDUzFfxdFbmlvenrIb
CVS7QWO+nhB7y4FhRj6UYsW2rpK8YkRcQ8kOPJJgdXIg8dqA1Yox+fCp8Vi+So0M3/kWZhc2it8r
n/Aj7LpdHjBgm9FK9+ImW/eZeZzGTlCmvRHC8bCwtbbYBYkREM204c4YGVnHGSpwXYZrQDX4B8NO
+SqFOaiBrkxs/vQTLyQGB3E9Ulo9+nF47qxe2eNL+K0NtAq1vhyeUqgdm3h0VwWyEFg6IHmakSMU
7ziCPgap4dlLquPUapsqp8OYRncfdiWOP5Cv0Gag2NPPt6mWnsMqs3e5h8Ao9Y7olFulskhG54b+
8FEdyx98Quo+VMB6unPt7R0N0VhhVoYL+5NOFWprd+1rHsfDobOiO1DFgm0ynqbYvLK7yGUUTHzR
5MMThtSL2R5AnVDzGG2SszYy+GGBnpMdUyGZ5+eqr3HDKq1To0IfMEtGVFgngEvCJw0qZXzg/UJO
LizPVj0vx6qD/OOUsM9zc9/NQGkCtPl6E/64dXRLZWkBWqYqYX1LQUQYaFnAMOkhdOfmqzZryibH
zJ6CSpuuo7Fc+V77Kqnx8o5leduvk+gGvZzGb6CFzo+ltVNVsnal6xwbbu0qr4tmVZiEiKmGl1RC
ZAXCHPYnCBHywCQpXBO7N8+67TtckCQHWJL91KG1jjYv+NK3xm7hWNa8Q5NzvC7NO7lX3dYgND04
rcgUAPbOiUH6sAEBFVYeDx2TBqsFiKC7W2ewvS00DKKC2EW6oylWXmUuKjOPr9D+wCvMBjiSuNrS
Axx3VXiNwbHIC7TVRlIz1UB5DabsgbE+NbM53FF7OSZaQrAJm6ZIXsMhUHeaTTK4mbU10oGvuQmI
FUgLziGCa6/15mYYKODmGRAmny+gjEBX2XOLWtSa1iFcZkJKAAI4JE1geoqJUUD6bJR4ZYXARtcF
qmbEgS3PBvJc4KCXUiMJXEYPsckpU6PsMT9AlxEFwhW4qEMG0WrRwIDtbDCzUfpgViOXTqAakzPZ
mWV/7gwirrTh8NAHLemjwNN4freQezoJA1rZpCZWhfGF6f+Ie/8haCdaOmpIwNcY7XYTumWe8svo
e2+ZVXmGXQYVmgQCdQ01BJzVcgZipFT6T9pTQWFLzlpJLk4fcgOZHq6RVGhUhUAhBh1xkrg/RZbx
4mi0R4laX2P+Q9m4hKar086H1I+BM/ItWDfKYPKQdOuu4iWZ+FVuozyMKZzyMp5+IEqUkVml6qNE
PGwTG+1wws6N1FqoNmhTcWcoRgptNoK7ZlSi5QjCgwTn1gFcaGSpu+q08FX2J3PlIHiZ76f43OvW
W1gydCg9DpHpu9oAE8SuI7HkmPffw5lnhza6AlMzhw4NCAWZu+Raj29Mzci3djlmRwQltV0NgaDp
2nGThQxyXZ1w3k0H5dEO0W4aNBPTG/V6buzmqq669qqg5p5RM907ST7uRQxsYyF3Tg0azWgyf3TB
YJ57wkh11GsIf+kaJ+H+nLSiwjOvqLXlq2FAKTXv7B9NUKdHOVH67jkMleAwKaW1TovohPiY6iNl
BrxaYxByzGfnWzgowGetSb+aRjVC4AsmOO3oHcX2fjvr6l1ptfaGtsQ6Gp1/BIxCPDQ22IA01q5y
q2d07/Vl1Wi3Yccr2iKgNWBkuRYvlSpkHcLO/K44FBPjVtw/0msHa4KZZvqH2SQJyl95Gr09xR5v
K8b809g6yAYynGzdnVOl3pYkv70Ai0DhrkJWdFDr/ZTAeJKwW63rjaWmo47Q8fQIDPqFR5gwiJGa
XiPjhnsCzEVKf3yIwR7bme9xDxI0cWAzED/eWkl57YwBlLIZCVHn3GQOaNM64l0alOuCSAaIA0FT
aif3Qn8eGM47DDt3ZRsAsDVG6wsH7BC/rZyWRV2tq8F+aku3ZhhEuBSA7smb6qkmMl5WI22QbIhI
rxSIKxjeomzojv1UsfjYX+dcjEY7h7F/FKHRy9fvUJegdk9wWy2qMWJwa+T7zKHqT2YNP7TsJlOR
LBn8qdqpqEQQKYIX0U0QHdFEvOfRGndN/01TIFz7hGV4U5P/ZnioteWyTesDrBfQtj2dqrxPtv1d
QcqLyheceR3GkPzBGO/Ni4BoSx2Cx5lAcEXoSl+PBoqWpbh1Jf4m5BUAmKK9YzM0rvgmV0phwsbq
AEu4g0/QOpLIhFVHRoFvNVKxPwrymJwBDZau0dQkwH3atu+Ieig6hCU1U2dfJJTxojI81E74Ksj/
bZPiB8DbBJAWsLemrHTsZVD+7e8DrX2aeK3gKKGk8vsVVGuK3jGc78DsHrRVn9BiJRPtY76p8+o6
8Sb6R3cfaeF3WPTNKh8goqEKQVjCTkXrbKcM7WXMrJGVS9R3FQI72TJ3pdY0+f51Nk+0yfZwRep6
WjrIwSwjkJ9WAMgEfECzEGnvpQvVRcvuGMdfKwEEQUcDMCfaq75B9lIFtY3dEgBhBnwJu6NL7FKy
pBVz9PgVKd8rmVKHRmIsMkbxwCQKUnDxtFJM++SIPCVN+7zxS6FykWCc43RXEY0MCsavrdZhG+fz
12Cns55z5K2xSMj8JlxZpM8XOAq5q482sRsOipYMG2+IX1OKVsvKgCyDsHOk98YxjQFQWIOHhTBf
uzvdMCYJryuqUIuMvO23vg8r2CJFsEmdYPqGQdpCxfiKdEb3HpHQ2VWjpZ7dQn0fx/vAK/RnEhUg
nvN5PkWmHe8sY8YADLL6SiFBVahqeiiqYh9ZendljP0+6xn8YXSgX/XEOFmKrVBfoCvp2VhTuj4K
KTnwTbD9vM4lkgcLhGs54ZCuorqpqO/mr1auIeCR8j2KN6TWurfWmx5xGLhCU+B6KJAD8WusxSC9
79Xa3JP7ZpDTaZT1yDMP4u2x1IpGiihRFS3B6CV0szQqRqqg3JryxZmB+zx308FJ4TnbZvJNtId8
J6AOnHUZRq+h4z8UyBLns/m9ncKfSEXuwiGnVYutbkFWYwlopueROvcV4bUxkCE0IpHZTwl3MRRp
aA24EBJjBPeWoEJm5U1QhkuovrzeJWEHvNt2MU8k31RaZA+dwlXq7GSH7TO2xTcC0hx2FgjVrmIK
Hl187I967b6WqrtPTA92oL4PtQh6Vlu++TivoJ6DUE9nPYwudXIzW8Jnzj2EGvOKJnqCzDLndL5u
z6ttUkih84tfbcjUi2D2duLb1eNm3mT8nFFxH8aW5q5WY0RNFRwtVGLFToQTo+FvzAq2slvc+CUf
g5rDlm5IdVuBeV2Aw1vIX173sLRje7qpXOW+602Fcjz0N6KIcvaudcENnmY6AsOBvtl6NHIhXKvR
ua4SXn8pRCU/lyD2MC/MrxSw0+QWeb4BJISuw1fTKmmWfMDxEDaebLGa7wGhdbwSIJbQOsCvXWUI
fxSat5wm81qpUu6C6dQ0YKr/KzIxARDrVUTbFoSu+MP2QIWADNV+xZM0qZhOV+bgdyt5LbFvQwOH
PNICr0o0c8Rwp3RUfakbfElddAUjSmTp6XTCvEEO2hCquqRDcoVqiU1jW3a8FC6cptSueXgZfViX
pa96ZhzqxIU+JnSy4ijfpQ4ZRT8QADscsxk7xRPOBEfLRZ8qFGP7DHeIpLDerJKRip/RP4ekoJ2w
9LapotprIp+nHkFPpRYS3+CG0hTKgKTmujgS8wKJTOGITUWC/nnDUBz3Opo011s5iB9R3IGQgWfL
faUjlQe8zaYXr0W6AqM6haGA6DZ5OQo46fMWioaynivYZwmsjbx6Lnhy6zjxHhuINVqk3EYNAkpR
5lE1NXEoAneHjZapbrUq4g9tmnu8NZ5aMcpKa+fY9sYEg4Ju2lUpl4fDOYbbvUrn6HXQ+ehr095i
K8uILSGsrWBxQECqcfcBVUs1CkjJ7JEyFu/jIPWRih7rXuWXbLvh0pFo0ECwj8Wub/OJuJFHNhrG
vVuV8bUzme9p9oqM2fidMqg6OSdYdADxUzC9MJkxsYumQ4WaOOxn1LItJy6XwBqSm5jcwzKNS5Iw
tpAizjxq4IV7TzlnmQ+hvuIUKP4KUCLsO40vaI8E/3rwxsekm8KVV2OEiWoYJX61jRAatYcVkJ61
Omj+lTLTYunO9OAaYKL4+GFr9JRWKm/e9U1z1viNx9gByDZZ+J9HKNjX001DxmsGt+TGPqr5Wr0v
oeWAw7G3fQBrcC7R00AzQouiBKqpV29ao6OPDQiAIDcUOPnm82as2jOyR5BapiS90wyQNwXNN0Sa
HlCf3sVXDSP4pUESL8fU6DwyWrybAXB24Ek+JH3+8580Cpp//BfLb7h/1ciAtl8W//FQZPz7L3HM
X/v88xH/uIreGOsWv9r/617b9+L6JXtvvu70T2fm6r9/3eqlffmnhbXUFbzt3uvp7r1h5C9/BVoL
Ys9/d+N//FvqhODODVRg/vPzFX4fKf6E//2/rt+H/7h6H6O34rM84e/DfssTaipKg6hTgig3VNtG
V+0veUJN9f5QLcJ7D+kT06HAfJEndMRBKgVrz3A8ZJOREPgtT2hofxjoGdquoaFPpgvNqz9/4G+5
iY9n9/fyE673RYRF9TzV1CzXMi10eTzL/KIOA+SGpC6h56lB+yWoUC9aGGU3b5N0FGVlgP9SszxE
mJm3VGQOQgfNUoViXxg1xPih9WZmIdAW68SYYzzQlgEQEhPcaUaknl1zrWTTc6bp1cFAcvDgUaEF
kSRmc9frQUuL2c7P64/tcpGccrVUEo/sjRChx4YPjT+jOlNIGjaU33FbFxOtEVLzcrb0nHwfZT9d
IeXuCUF4OXH+mpOLXWZgOQNk8UNzhdHcb5uAQnMhNknHgHY2sTnLHJwNBDOoE0SVTvCBLotyztMG
EgsTxEsh5h+ICePl/NPE6hh9dOgAJMI5YBSgLDmRKv6DAlJjjpqTXFWSB1qC5WJs1E/kf3sJf7IV
iS8pijtUv2rY8VDnFiZisIePWSjXmF2Pd1ZZw6wyBFKsEnr/ciIXY4z91nQIv2oU2odjEJF3wBai
xz9NiccjQiIr4iiXFKe/msv+J6Dgs9JhEGjP6L83XnaFKdhNjWrDhjAMiUfQ6I5CQQLDyHabjv2D
H8ZbDWPTneZmD11If1WG9fWgJRZi+tUaF/fgTCqoauvjnCf1h+ci6c9i22vai08J2KFvQ7ra7DcG
+MkFujgZoidzGoFbidOm2EuhevlsYhtFurmt/BmxY/NJPr9gnqNNgvxE3Z7NAoF+zRb0LNCp/sI3
MZEB90rRMSflSfL9gAY/UphiDpOL33OXdWSkUKS4LMt9LouX4+Q6ALKgJqq0X9cQI3aX/f4fp/m6
WZ420EOIQHL2YzvEyBk84OWalvxxl+XL9f7n6+oSEGiSz/7HFeUJshocpJy7TOS6Po3nrWJ5m8LZ
fLnUxy34cpu+LI55jNlk17QreXA4aKWwIjyk4nOJxPclJ/lfi0kTQk29LMvNdR6jZS+PkVs+droc
iRX3dmoxiA51EO9/d9ov6y6XL6eJ633ZLBcv+1x+Tc7IgcTBiGmB+O1yw9/tdzkfCSdvUyfe6bLq
cuhl3eVvu6xLGv0G6MrEGy7uiW47j0WdA1tANvwAEJl2sSlqcv4aTWStK51I1v3zrO5G5UGZgpu4
0zSgTmCpBFgbQKECIEGe43K2L4vyXAn6X3wU4mIeHxv+AeLioMLNXevj7SGu93fHyXUfB8t95A/5
OMNl+XL0l3VFRpYkqdViP4C+OpT+s7lGlrM8tALNF3npqH4sRxRVZ6jvbPo0awlAYCqBfF83ld0u
M6JtKxr1Dy7nBLJkGUWwbCR3UVIba9klfNopcES7IrfhmJB9Io7Kxc42cfQUoFHhgpOKCSqJ5cek
keammlJ3m3lqbuUGuZ+csxq8g0kG/XmIPPiyeDnNIMCpcjFULcR2c92CBcHdwfO1P8g5ObEK3GMr
d86Fa/yfG9rGWlFKA7itAT+lhf48+bt1bYKVTh0sJGFTYmXlHKBWekTRNyaz+G7klkAbdyUl2u0I
gYM8GDXYA5YQLkIE0fXXnT+Ok2sBVnCKdnY3sZ6GH6BjCSoGVcavLwOAngKbbIvOTU4kSlnOyQ1a
wkgTxeJvak1aRFXC5iAnuqPCRYMH5K4tL/g+iltlNMiQlI2h4FZZUTF24SEycmMgN9A4SSz4YNIp
XCZyXVhAzcox2pNebqNwdZPWbmg6a1uqa/smwA0G7Yz2IOdiRny9iULa1AH/HcREG1uqxZ19wDBg
UJegpOtNYM53NToPi0k4h8hnLp/vJB5y6s906XIlJl7MWjEPIz3OaQAzF+5VTettowoh0eLyTsgb
45vuzkT8YevPqnnwOo+Ss5gLrfr33ASMYJ2gSo0oVA5E0PBoHvTZBFtDBFgc1BH5Jj0s0PYy1Zjc
Fp6fOpluDKXn4Z4bVRyoq1mLunQAgFmUB9YedAkwLODmk5Dx76iQ/2zmCCGNrENyx1WG5eg6yAnm
UGVGoHW1iOoYFhG9JSKQk8vtZaVcllvkBIYee5aUG5GIoh79sXzZ/mkneRK5nKaKvdHhTnxcZyYy
XHl+TJZIYeSpYQIxIjYKhkHAyw3h3iQnYwT/CaWAnZaBzQmsvcSgy4khIi851xh4Ryzksjzosk+r
qGz5svtln9qmWqPDHEPhogSjLyZzF9GmylneMug4pQh3/3b7ZAdohMFyW33ZR+79b6yTu3xcRR5C
4vhn4AX1+nI5OXf5U/sR1Is5ZRAKxY2Sd+vy535ZlH9oouBcdgs6pThcJprohC6LgehBfNGjaK2/
MerR5oUVXQuDTHqzy45ybnRS+rXLMZfNH6eNILvvvqx0GnFXv1xW7vMv1+ElX1DzMja2GhSwAXjT
5QSZA071dVYu54r2e6evmxvL4lH+6+2fTvp110/LH7Ofzj3qYAktpYNIIi79f2yXu85RUewb2It/
+8M/rf37K11+dDJpD5NXxptPv0DOXnb5dAq55euyXPnp8I/tn36DgTh2g11brCT6p0n61yJ16bVZ
KXiri1WX9ZcDHFP18VNMny+rUFmCNmqlIEvlrNzSpViIy7kC39FDFm2lyZ2cYMtaH6TJXRKbkNHk
rFwpN6dwv1KMlXDwuqwM0xD1qhTaYXzZbHdisCz3/HQ6Pcf2Sx9K3PXkrNz+cSW5HNfzw1x6KQXT
jlza5XA59+mcl6vLs8vNPO47hZLyRstGcr+1/iS/lcsXIRfNwNbQcpXfhd3HlIwve6lZ6SCyShRC
d4r2BOpKySKUEdAgYp3LxM3bcOnlZK2cETvbJQAZnNAESUVOFOi6hDJiOZsTC/SimPXea9AhBzzt
6WVS8eJKcsUoYrbLYjZu4vgA+o9MsdI1yCmEzwQ7ZBAmQAZu071PHQAZOvK0qLZjUgQrS7sPMvg4
Rdd/B1+aHRE+1zatZj7jUuihgM03nHCawjt6rYGQivjr5PD9MpEj/BnAwtoM6GYUwBZHtAJXNVTy
XSuohLZBZ263jijm14wOu+1g2o949cG1G48g5DaqShDGC6TVWbp27W6JzDXFtASw5592hDIVIUex
2WgNAOrNAIRgr314ovz/hN3DVJJ2e8E0DkBB09ZAmT9n3gxDMxE//tcJu4f38aX5myN+5+o84w9L
JSBVbWG7bWKY+ClXZ/9hw3GCzqWhDCoTcn9aidh/CNscD340tuLCZ+SvXJ1u/eEalmXiBqS6JPJJ
/v0PcnWk5L5YDKH7Zpm6i0uEicIi4rgimfdJpFpFswmTz0IliV2DG276+wqa7qINoGcWjn1le/AV
db+8yxC3XUDFPIFDA7dkrXtQ57DLcR6G+LhESRX0Yn1nWNlL3QQ5L7SzK5Hugr//gNA+fDwvvC0t
935otVNdWChGzjhJ9YhpUaZ7RMwSyJmqNyfLqF9ysvSKSU0eRPKIbZ+tOfD5tIMWU6jvSn9XI2vh
dM03sj8EEmF+Sko3xvrDuq2M5tqq4SoX2PQuwcwh+1cZZwjNDViBeTu4yQaX06PetTh0EKrVylvs
eaAsEx3ia+0sMtCEuqPpq4FwFpk7arrOvo5gizuRVq7dZIZk3D2BDIBkBnLL8PKtokQPjYe96+Ag
UdzFAJerASoVuv9bNUD5q8s2rt88w1jddLV56hzUg0c93FNtwuHVQJWSz/xQ9AIbjJ7ysYDrArqH
sXTZBzqSJJMK9lGIVLBkjpV+Jee02jb2qapeuY6pXVMqJ8NRRB6cqYBEl242J9XSaE0UA3nNcUYZ
y/YU7NeL4Ix7b3AuKmWbkxc7zZMRr2F2ADG0KvUczNYMDLMD9iUWu8KvzpMJuijyNoY+hevIiswH
p4evjsW2ubCyHompwv8WQOC/Ub0AW/kgAmChuD48PSZoJis3pV7c98Zr5o0OaBgH+wuXGu41ibsO
LV19W8JGpqgN0EPxecpxpMQm+m0lmpAJEDTDKmA/QZcP8RFGqgANMIihSoLdEppnp3pCr0AZy6OF
A+TJGyD6ppyHik0fUs9woutoQJluoseGm9phUqPq4zYd8jNGUMqVnUzdfTMhoDsFIFSQ32zv89oy
bzX1uvf2oanVjwC4mKjPgTH793JBF7WYoeghV4EvH2L7sc/gW+ZK9B2hjvRoqAimIsEYf59LyCuT
atnruDG+U+KfHnyjfeoxBH2NB3SrcL8xb3vb16jK5+M69FWGONCIjxPvNE4zyjuMdF7gsbzuK81c
4IJYrFU1IC2dUzbWbSDTdtxe2+oQASPU70elmH66VbYPhrILMMH0F5pihz+KgU8c8E+dmBmCBqN9
Fw5J/IwAobIYRLFrinE7C1Qn3DQAARcuoq/IFLTBruI5385+Dgc9ca1neBv7sk/8115vl3jw3Xg4
Gj42CFXswhAhV7cxIE5ADU59W7+xfGCJ6lAbSC5Z/gp91eApSUD1lxmuWe7oBU9ZYrjr3grUjdzq
DfpW68xE+ANChREgCKfRvk3IU58b0wgwnm+SPYp4wRL4eP8ze1G00r9L5gaFNrc6YpTtXTdjhpcv
pQpSyxHSPZoOACRvyofQ7mBpcem0AQlSxciBun7dHOxef/R0E12DNHjJwMJhNQT+vtDUCe8kKuc6
siEL978ZO6/exrksi/4iAszhVQxKlmw52y+EUzFn8jL8+llUobu6a74B5sVQTiZvOGfvtTnZjk2t
WYcJESsDhTM9VNI4PeAu2g0oydyxKwXR4dxONWXx+2Smn7k+An+cs2tF12xEjPoP59Yla63pYuj9
eCqThErAv27if5ltIzk5JggONt1U1i9yrUFOsKtVgsfVeVYnyuMhn6qIju0o8heDBPGwyrqLsQzZ
0wzDyczGd5PazWkEB/AIle2MhDa6vV6bojHy1DiHwMA5gaLPfmQEAsFCJ/RmTjL5pSBz224N43Ge
xuGuNZxnQ4aNLJv5fYVX6UIhfFuOJKbqJjwCALjFSW+n/CRl9PC1IQ3sSDXZa09ackShrasaJvDE
tij9hsZDrZvtBpdy8xM7eHdQM4rGIhpeQpa45DC2aO60t/z/IAYigdlac1juZGIUIl3qHqRSKY4D
06VXhEkdWHUNf8jUbiNZJN/E693auSx9TTgkzf1VNiPppXEYnFx2r1c9dAu61w4N6qlOt14xqGxY
gWcvBGE4R2vB1jQXhf06Ogs4Yg6vTTLWmm+ZUfU6+Ez57atM/ivU0aZxlbr/JSTOJ9VUbuuxEM/g
PqRAThRYXiI0AsdBqMCKMLyUCgItml8V1RbL8lB16He0jUtXECh8bkqooINTlJ4Y2nBnIk9+tir+
KWRXJccpKc9hVTu34zIUCDyt6MBHTp8sA5pgnM+vakgXGDV/8lDI1XCxATgkuhw/NCOUVyM08TAB
NrjBC3GTNba407Na4jRPh5eWBlKaVOXBlIbkaeraEctF2e3rJkme1LbJ/ETmG13vBdhnZRIrgmLZ
R5GMfRL613JnmMNFiZbh+Pu29WpJVLlfF/IzufL9yV7/XC+NaH43WBliv58ycSS3Vxyvl+gVRm62
AEco4nDytYjZdyoZnuTVD2SvzqBk9Qilq1uoWH1DOQYiCyORsjqKHLFCMKA1ohNh062b+SEpwyig
ncQmjB+B48fe0eumABGvYQTNm2YqtL2woMJyHfZFRSYnuOCtNMKsVVsrvKlDdv5ln55V0lTbu0Lq
i4vEKIsJIlPguvwoCwsinUlhW8jLvMnUrjkK6IRUZTDfhKTBKriuduAMTM+yWxofWQ0ntnmLnGKr
REL1J5GNOwPYLYMw7qxGwtc1o7Mxq+EFElh6Evr0oSNw0QfQpJbB/DAgYnKxtiQCPqu6esc0TGQi
w02G870/aNaXNaeP4C8ZUTN3lCBKdu10Ua6OtLb5BS7THQYcB80qaOrwi0qrjw0R7LeGsS1vp46k
Uvgm2CcbLCRps7NTS3cRC0BrLTZyOhhMpLkaWObUBOPqoIsRvtSrpa5jN8PZ+oxHljwEzYdvX8Ll
K3wHO57WqF8K9rwem4a0+vUG/c2u4+2IjW9Y/Xwpxj5rdfg1q9cvwfQXDd1zhgmwW92AzeoLrOcf
sHkmht81J3l6MTAQilWR6mApZKlhaSTZyagp+wkbcBxfIlDbGyOQRxyJkMHZxKH2ghSDtcrKesJ8
27rbYjpCitXC41X1YB5noJ650bkiib7U1QMpF8YFdy+u7q8kbV8X3fCWXGzLGasByHaYXvmhWV2V
mBpfsG8/hKvdcvVd4rrXsWHifBjH+TkkhbjGpFlj1gxVKsiivw0X6dAiyuRogkYWuQTDTnjw7RZ2
mxpL9wITaIYZVEbF22WDlxI9QsI4MaXskW3so2iiyYVZHaUUZMtNPHSwWRe3QllFZPY9DN9HNUE7
vqy+VA2DKmc//hbb/DLHJA4AC7MMRnSlonPSUpLvRjrzpmbeNBhfIwywFUbY3mGu1w5J3dw2kS42
pL7esH7KtoxqFh1sjDbTWV29tbmO6rNd9fKGCusnbLaxY912Dn5ocHylVYZHteHSuuxOiGrzi+gV
K3Z5zh3xZmHvrbD5lr1cbztiXGTOR69vyXJB6gCTabkZa5ReRsOJ6Mi0n0hNdEtnviMxVubjZyR1
olzc1Px72nh4mLPiWMhpuiltuXVnrS7R8CsBh3q8GVbnMl7bZyRM52z1NGNESPzGSN/QRVmrqWMD
XYaQVazQi4MnOsUc3RXaW7e+DhlWbwjEz0i5R3deHdVz/ANUscD43XyJGjltt7qvzSewDO+WrXym
9jczwF24OrW11bPdwDfCwo3/6ZOAvxt19XbLq8s7xu4NJYAUbgzgCUZwgSF8xhguMIjPSXOj1z9d
R+UEz+eNjpHcuDrKsZbHRnLpR/I9KqP+UCiO3ljxzPRFeLPMXCSS+t1MOZaZB7Y21vUKCzsL5lcF
S3s0GPcdFne7di65Ot8hwyo2MyZ4GTM8uO8DFTR0v0gHK+zyOBya6wFYUIfZ5FjqxUBlY8Fk32K2
HzDdR4QZYMGPrBy7SXcX0rvnWCs5SBaEmZrGNWm8k5T0Lq31dwNjf8T8a65Of5LQICVi/o86NP4r
DYCak0svgVSuO7HSAgZAlEuEmKEtitsInxCRGEHbZlAChjjymjH2avtdXztJzbL8DNjyNi1+pg4P
f5H6cRqGLosGe8WiZTsoF7dg0fqtqYg7e0YtlbfvoTPsK8lKA5pSjZt3XVBOyWlo0HD1vYKTNSGT
Q2/k3dwYfidVH1VpDnvdmkBOy5JxZr8f6BGxAy2uS1ZL7I8JF1731VN80tEWzNA876w2fEyq9hci
VW2DBH9B+xqQCG9/wfZ8sAftAT1u8phV2ktISBApNDVq8HA8CAMXFKusDiMDh1TpDBP23vJWb/oX
hcyEmxH7ECqVGXg+narWa9jKAeEfT12TyvdS/phoNgI1o9a9XIt1KAy37Px0L5oZTVCqzR6gEcps
sROgJwLUCQd7K012zNhtPsd9UvmGDZglm9NAkN7nyaF1zPivHSW+KbzTPf6IyK/l/FYCTuY1hn07
jna3i2BsmPg7WLS0jlfL/eIRWGC5mjS9m6017Nkn7o04hjNk28WuNbK3BBzIoS3YxZed/K30bctJ
LuGMdPDY1JqesiCe0Vb3zWtXoIlrbX9m4/+QFQnwg9D8UDUN3kHF2PduSPhu7Bjdar+CTcwVcdKs
sJMqsS4xuDy2tTb8KPveXMEoUas9kxjNdNkCTZGgp0S9fYvA8DKvWBULvkq3glbKFbniSMeR6dVe
USz2CmUpVzxLB6dFugJbILeQV4QEF5bLCNMlXuEuQ4+AtF6BLwrkF1FFDjVcGkXt2qYmYAI1z5/r
1xs1x3zJ1IVAh/Vx1+40/cz//bjr3amcHNiNNdvrU7Eu80UpRvz1ktc75ZAVoQ5P+PqS15vGRngY
RJfNgpqLtmFUHvGOYzygqO7q47bTjP3YVucUF2dfjj9xwWK2n+VXCh4naLnSapqX+n3V9bd6D2iU
ss8m6cUGj82rkYjPrF5+rHT+aTTEzQNoMMwce20cfzBCMBJU8SOT2LFAPu/0AMcK1goYpwgx1VXs
ES57ythra0iPJAa54ntZkJjkObOAMJSbpjZJGShRm67UI2gGsQtiV2HkpKacrX/ESlK6XlpWdpIY
oShBJ1x5SrJ3vfP6B/92ESyj8dTgDyYRJPko4tw8yH2+E6PesF21Nvk0TC5GD0gglYNeRY9AM61V
+0YdJqZrm4r09XrNHv+AhiDr80tlKPK2S4vV3ELcJW5NxoU4PmRmXiKKY3W2qMVLri9xsGBYOTSL
AkIiTt9J9oFEhKXgKAtN+f1H/fclUtNw8DURJ/FUZEdbqNl+HpGlqelDXjR0V7WzZBnfqkkNTn7o
1eg5H6Njl0GKT5STY5BM34VPVgIiB6egOp0LE8V+cTNqsq9K5UFXhq1Il5MG+RBdvnoTSY2vG7Ro
Bxk7l9gmE4CBAXEYmx6ODTYprsOHDasycrta9Qudrb6VXAQC+8M8rApcv3ek9wYDLQDK8pxMznc9
4ybpyCVhiUA7TNm0oWc5+WVQjKOF4K9vLlM0nGrMJ1ISBQ6QDkWW3vtw9Kj9scSHblmJTTPE78oi
n7QG5hbCZtwbgOFlGfh4quOiKJ3Gi+/LDLS+NoxnZ1KpaaK3Xkgz6/SjCGyzwukk1Tc0tLekMWHs
axTmffVWDdPbDAs1tFNaam05bgUbalxHGV/T4ggum/yxGihcVjkxk2T85Y8o09kYqiFWIrGFN8f+
Yjo46i1a9xHia/8Z2rQR2pRkFBr3d2q61+QeH5FW/8rwRjm5dLChbRzVfjiQWz1Rs2HzMznVuWbg
30ysWgy72qslYTN5Lep9ZxRoFeCG9MNNU4RPVW3KoFUQQDcW3pf6dtahKbb62xyGD1Iely5T06FK
7wYD1lrfwYiPjRjMDN2vZei3RYmUO+vSYKwKAIE28ASNnkoSU2GNk8caIHxhFRvRsAtgwcGh3w0k
0zwsLPc3Nkm4botiedPp81NsMHjrAhar1LzFlB3sxQ/ZMW2KtvvSK6ibegbWOUm/SHbBK5axYs3m
0VPHE4KD9wnswUHrODhxUvv6WO96M8YsimNlU4Xx9zxrwznRWT3iyJwyprHcdl7SzACoPwyPKVgk
y6Q1rJfja5OT1trnP6PZvSg62WnZgqEFU80gZSCIVNQKajjui+UBbymAdHmQXB3ggiFLT4g/HU+P
qwMUABVto3GE1p7nyX1hybfwAzdlP19EVEt7pX+FMLKT+hfcXAcNa9Y4NHs51+9TclcREyhoHwdc
KA2YNFsYCC+1E7GzftUQwwGEixX6KQ+h3izarFFDOQNO/mmW5C1K7zSleckrHVNlXRSsJk0tGE1G
NMPo4VTHN/BZorehrr4UM9trnXQz6cNtGD2DLbpoglWITRJJbYcXxZkcL2IpYirdA3qvF91Ij8ZU
PpDjjHNmZI7OjksDxLW1HooU/XpffWSAvjZyAp680hx8ItnwFq8WsnrRP0NIeACAkIsURvUYx9lD
sdS/YgYKdWl+oeB15bC/5DJjDqkgUxdalDA/l2T6DBkUFKX4ZROm0w/1Ybasd+iD78PisMdsvU7H
AViTvbmB7wBUFASulS2o8fByvLWEu+1QjD3iXnzIyaoKdZ+z66mSV1qd/V6HWYK7QcDdo2vKB1xO
9jQRB/UEhsQOohkC4rpUDevyVy/1W1kdlI0Wak8EDX4MkXKrO0uFNLHaKHMZVIsVEMBSbNIlOjH1
BVTb8MhPG8n4UpnCgHS4HMHEYp8HVm84487VMu77KbqkYrk3dRZlC5VigKy20XjmmK2C1JGvsoIv
EYwZWgpH6pQomN8TzXpoUjN123lvILil4mtTnVbeRtm5j4H4IQZWfYu1oRypy2ZsQMpaOV+3yhd+
7SylHjKzgs59M2LBs1TTZf2Jh6J+dHKndkkHYykfB2off0nsy4jsqljm8BXitxQTM3mNJTZVZca0
7Dypk3IaTa6UyuK3S8voWSzGnv75nZ18ic7AmpPEDv1O6TVP8rcVks3WyoFUnD23EG0249NYVrDc
i+T2eiL1OYd+/YvFx1ORWJWPZxLrq8wezb6Dhqhtxtmh2i6Rhk0SN/uPVtrM8vSCzxOtRciaXUKc
SkWKaTJbTqrCvsjMbmiP8VoCOA1HDDN6Q3JKCMd+kD/DuPZgXd8lo/JJBhWDPCgxjJCc9+R4zBW4
slzlB2xTKtjrdrvCFypX0RoIBxQZfueZ//5elCUmxYhyiDSBio6gMQ2r/hEv2m5m7nBNy2y90Hgy
GvN9MoiHspSnMKbAIcZfrHGfh/zBgK8XJJi2w9GsPI6tnAAQSKW0nZhXEER5wxQTtWLMB2w5DApZ
9ssYTRnTrB1k03wf1WujfBBDUA86E6qqfha22WD3OqSg8k7GMDyN+eQWndycQS7nO4SKwKHJ880X
6EImG20H/VsxzAYlV9alHcUn2Qb/qNB0W9wlacDKEz3IeQrsK1GVt0X5KMb0eaYFsymykDrDOkI2
3Zs0iQ9TQ/toj7FvFkK5sXPWobkNRYNDpd1MldEzjvZ4XZlbBRB8V4Uuw+4MDn/fETqAa4C2V2Ci
Zdu0Rko0RT4o2AdYTSipXXh1HyvbJI7uLCk2/WTG/KbD8weLagdjbim4tOKnFkM2I1YbtL3zssgz
gTj919DY+gZp2sw5F91auXPpMIXrvfbQN9NLrTlnEdHLyBvplYqtIROXNMVVuSskSpRmDISnZEJL
kvkzieddsjSZyzbvF+4fRO6CPSt9PneewHP3FhPB6KQ+9XVnHyaflO0tTqGFYnoPAV19Q8vIlJ0n
35Mt+3ph8Y8jAcZfaldEinW/MbteAKKqnmN98KueDyBi2cJER1V5cQYfJ3d0IxlY8x0OcYXs040q
yCVrCm3b6MJA2OB8sbx5iiDbsBKCTQj+hzXJ/GuK+6+i1YM+ATsiOwmgIAXafxgGMpSvs9IPz4rD
/mnobidYIRl4lmgFnlXjLVFmeN0FjWCcbvjBsidrQeEfw5PAvXC2zGY6ClmlShtVJD4VBdsHEGrP
MvhkyiCR49Nhg0rWfeiL2biRgKgbilM56Ymn2ws/XLzySLqA4Xn2jJF9Oj2og905RLFOj3JWnwhb
uI9xwSL+j+e95dQfuko7KY5A10wUscSPXYPVNtk3Kam6GZXiaRqzOUgamSp8nAaGWe9LMGV+pcxn
UMo/pdQYULu0QKfOr9TPSk9f2kwsinlJ8lmvGEtxsGF1S/U2NlLCyzIyLmf7Z+hs6v/09UrK1ZK0
jgD4TtVh9PloRUD6B45GUZgk+AHCq6MVdu+8mBO/eBuJj3KYExhNvqMAwOhXcxcde7/rrAsb2sc4
HD/UzMYz29vgYEG39bL21mI2gbA/ELYyte9dTn1LIRLciyc985UBrtWs3Bo0CgHR1G5sM/JpUnaS
6iQQE0AebH5+RjfFV0OmdJbsBHtaeFDr1mQJmtu7eulYoxuTVwi8hKb5jbKTHYwlb5RB67xQVkAV
At72RJd+N7TM3LFMH/Hs9huVSoDbIvfamBQBeWeVjoCHpTPxJql7N8I4wabKwlgOVd+xMLAo7fIc
SaspeVBBKthj4kLYnb1Bnr5w9MuuUah3NtEQ4NYOEZ0Xj8IYt073PeR+38I9DxXmKMgTrluHdGTT
7l1FgQRdaBLaSAkaX7Xcz7A8PKhokVc3JZl/tgliI5FXUQGLSeMltLSLPkW5GyZUCW3FxqRfvpEU
6jrD8wB/nDBLZ97lIlSOWrtFMtsEeOtY2z5atWp5ggEGCVN+ZngIEtr65jnMOZPpPGm71EIASxaN
TIwaIaUDrAaX3KOZ+Uf5IcUvd2Ny66DSB21VMWSDdy/yfTbPN/HYjTvs2rmf6+Z+xOHEaNjuWUtf
qoFmTzrGJ0mj25CQIZVkDj26XN5Ha4LfYrMMMXUd8CDwG6cLt9IAJzPVkqDsWCLo7RSQtQJPIemh
LphsyJdOeq1a64CFOwvq2uuaCno43FcQ4sSttnjxdYIEcYELMHjZwlgE5SCY+/lTRTxxguMFP7HK
Pbm4TyJU9o1kncIhA4aG0YemkV9VaXZThslDOIwsPGw+2YzusdENm/hNaUc0YrD6NDd9O9yzjw3A
CTk+CSY0VEsLjmFZbZcE+nZ5Z5Q0Fmr22TAN8/tRRM5LiEQdJkNtgDo1B3/pzW0OYFqZmWZI07nF
XyY8KRVAgQz7IyZDDgYc8RRWQTter6tAE+WnnMYeRMrIW2KLMVbSen+mIqJH6dko1QNT6H0N8l1Y
ZQGSDorNBGgbOzXrzdDUTRyuA8U26wv9T7kzhgJvUZzavsIcZVYdyEaVcCljreTQj4ws5bOUou44
1NJtg98ptqwne5bpuYd5dkswgtHmQc1X2gHCgSIK40mCuEz/gHII0oh91qgukiN8uHJxNw8rUhMk
L82djdx3d0Wb0erQpo2CCJfZAd+eJfqI5hI7JjJP/CWLH/BHa24TlcM2T2r5YocRrURJe2qc6l7E
RP8MTcyWU2hPCfDCRV86Ivl0eS+UunJbgmEXav6B3BW9F5bLXS6ddQmUD8fdScukM6IClB9Te8Zs
TV2CPRzinYTM0EX6aOL0yX6loH/MpedRn/daxXZvJFHVVR2mHvlHG8XEoiB/zsrsWgui4zB8yGy+
zBqFEPKGixBVTeo4/8lFm1i52gUOaxN8Hd3oF6HatN9KDfA0TJEEclI61xcxR4DFIhAwWbFG8FSm
TR2JDBsHXxk4qRLxOZmTbW6dpcw6RimkZgO2mBEObwnqoe1c2xOHeUih4oSB4I3qIDuRnihP6MKZ
OtgbdhQlOIrYp/Ohn3MB5JHQwc42d1ZRgKKnuQy4nnAjr1epZDPdHgVNOgwH4tOsdGlj6LByNPHK
2F7Tn1S+lc5u3NRKkeJrsu0XznAqtkSxe2TT7UIJsvK0GryzQWwdJI+sDv15SNhSUZRvtJIQzKwu
QQfRG3UyPfSVjBHbQLzaCgrfhukwP4fhfMY2aDFnF8epVkSQDehTkZrsdKv7FSkpZa7sl15hda/5
j9jC1HyzSQ4DkhjmgYBc5c+ZcB2HIB1VSf1wRhpqJ+Kpr9IHDKTYgcYUk8H4NPNtVNG/z4Q1GT28
d3QofiyrXmxaZaCX5cp5kjnUBUnWWZHeo8g0wdrcOIQL3IWOA0pgjbvViodMnzDsL3G+FZUVQR7O
vtWYLo9sVo9hOO2QTbwNtN83XcZA5DTdx5LGO1bSsrVYOyKa6XdX1S8aVc+LCBjKeX+qtpswGp4t
ZTp1sx0Ga9wRLW1yM8mZdYck/zBnTWXkVEl2kL9Ds2RFy9qf9a39KMxtLDQzqFLYt3NzdhySKVAg
QZ2PBpAAZe2Oldpt7az7hpAJTG5mBZzLVnMZGv2YWIbjF30WNJaE801RH/p+h8Ulo1EIqx4T5guN
KSj7EuvPhkQLvVJT8Ix16xZMnjoVDTeZinfTBi1WrdOSHU+M+84hZR53CYne1oXofIkZ05jYT9am
ucY+dT+04kgV0xBeYfTdCOp05ezkh0hB1zrR2R5pdlHR1F1TcMDx0owMaUdq8dG0GioduvMA4NJA
fNF9I+1iE5WvnAVz7rezpnWoeUwY76q0rRIWm4ryvMjSdxtN+qGrYW7LTnZv39iPCkmlAJlsCAGp
Sb0zejC1HxNe312VLpcI3gWRMV44xdMZwg6nCDuuLmvR2xEQMJsES8jNKVwKcap6aIm2hpI6sSNy
ncyeyJaueiHJXn41O+O+1YzPysheo0IJt3pKBgyjmrDuDQqsYAKy9Ig0CvrDwoKzKnvjZJJDvsnI
ZaDMRDCpJSoioO39VL9k3TLtw9WsIBvNZ9UJsgFqzR3C4a6vtZ6BgSVmRdaWW7dS67c9uNLI2MY9
Esm5g0zQ4PcopfwczlK2V0g8uFWs9CaPeoIekpb4lkW+pXBADRuLZVt5KUhWol6GZtfrCuDeZMQN
QYXe7bIMTNkIu4U/N1WSht9xQYttamo/NZ2tZIb5NqS/BDQMnGszjR7Fke1khGdJipizViiiLdLz
PJsPShVq9zrMcWds9e0UKQ/kPmk7chwilqYQiQ0TZxMSeUFj/6DYzkmy1NCTJ+VJoUJo6GIJiAqA
0Iag+QCP4yOtKTvOrZ4HMIJoHmbwgBXBrqVffHCpPed7TbDEWs125OQZ4mXshXb/0ZG1u40ZaUpT
Kry5pUIWxv0200gUV3IdzRpwQzjkTrdHB0ICufmeI6kg+KOUAC5YLag52kBcmpnD5LuuIUIsHBV3
GfIPYTTKLWQsfIKfoWxkz3mYXzCLfBq5SaxDIVGMBS/SEhbcOMEQj/c5hwKK2r71pOvuV/JCy/zu
2/5FagYHOkgZhFZc0DJVjW3DvCzX7bcZFSxMHatjH1jfjr3KTCkOY1UTy9hEe8YpdlNl/DKmgEky
DWlf4YTbad1xfid2X571JHmrK+blgnJ1IuG8zrvsUHBQ7zRbP8gok/Zaw9p6rEi1bnFMs3yao+Vd
YzM8WbRd6zTz5YouRtK/hmoLYDfr3zq1DXE/0DVhhfwztnW+zTpIRk7fd56TULRrShbIwzhjwraC
QuJ4XcahQ3QLOE9u+bAqJJ4oSQgjQxRvC+sIgMW1Kn2hOiy/gDQaPUuIRzmCr9KsZWK9SmpvIBep
SJw+6DtzpuZkaJ4RD9jsGJxECvF6NkoZOHr8hCuvcNVKRzurQuppF4nQtJiRDy1J40fa/NH2xa8+
m2qEUtYd3iB9azqLEeT0HYgZrp8JTmS+XMrnYeR30zXCv3KrOgu5ocarLpNr1+OjLMSya7w1azzX
uKUBep25tKj2sRNNfFE9PjrFVHCWY3a4XroaP/8ft6lXq8SfB87rK/x5mZqlEO73uC+PSlo2pGbw
LtfH1I2J0O56nTq+DSV89aNer4dZzV3X68kcc9f1Cf9x8c/r/74H9HWn2vv/81P8/pC/35H5rlv8
/7wF+GHqWQ2ul6PZAiO+vsz13X9/kOu7qbFZFbs/b1xLGUuI60Ph8y/t79/v94tfb/3zKtdLsjW1
nA8cpHtHvEerP9QuMPeXq833L1/W1Rj212321R72x7uVXk3Jfx55vXQ1tPy5rcOdPK025evtv1/h
eu/vJ1/f4a/n/XXVWC3Sy2qWVq6+aaINFdYN0e2fD9Koq+n6+lr/cfG3j+3Pq5WraVudjKeMVClc
xJk8B/Yg33IWYkJe/6SrmTy+uuH/+7Y/D7leKnvrBkKiE/x1+/X519uuL/LnKsDwnr0P5IfrvX/u
+PNmf267PiS/mnL/6bWut/31MterZHxA0uuMNaGG3su/v8bvr3u9fn27cqjTxf3rZX4/6J9e9vqc
bHEOTjeAI6xMLLYlyzIASILdF1etFeUA9wtywX9flaceOMNfd49ykK5eY2etuFz5D+uTrs+8/vnr
NrkS4QZqr0Huwb/e4a+3+fPcv97qnx6nXIERf14LfWFzwHZ2vfn6BP034+Hfn+r6ov9x/19v8o93
k91V7+Z08P/xJ/inz/WPL3N94J/Pen3M9bYYBZk/WtrPkAy6i84XGeHVKlaOPa0P0hxAcQCHSoLf
w8WoPUtGh6P5FKv103U0qCjhHeIUm6KuZVbMDE71ofDVFQCC8lUE5goFcdaACCghRN5XW7q/7XFe
ESLGeolqXauzxTZrX6ywEb4zpDNKZzIcEjkESOJAJskglDQrqsRcoSVkmtBGhGOCeiEK6lDcdkp1
MlbUSTiwZu6gn8xQUHRoKNmKRVkR0D1U9rUGCDgwn2dPtsHKlSrZj4Uif0MheFRqJwviBlFEMVWI
i1oo8UqY+GrBKinKTkXVEHaVyBXumTq+IRuuOEVrH6aCODjOxblQ0ALQxDY8xywRBLAUpote+3rW
h5e6GfYTUCw86ot80W1T3S0jn8xkuzpZLyxN2Nr0mYKEnYWOSo45CTjrSoweuCjY6vObehV7FXZ6
t0ApTZeej0ToeU8vl3oMphaE/suTphNqW9cnVLrgtTr9rRmbA7ETOfB4kfgGczsrlJs4oiOVxpTd
2LFXXgc1Nh5uqEqwx0gpA0oyPMQoVTayRheA2NAkGBt+O6PXdqFNuE1ED3Gp1RFopQ0+lY15Bz4x
E9OvzuKHsYXzRk+d9qhwgLsT+0Q+jxuWqXxQ6nra0ju7UYUcI3oCKjK38UsjfqUhC0hZZkUwLYaN
k3hjEUm061Xa3wRzkMcI/nHUKafXHUx61sbPrCWnoGvkys377ttK7orV+4cukOealJK3mjTP96oU
oWoZJVbm+QLkL3vvCKzyad8Xu1qiQFAPMXliizJu9T4PbDQavkpCgRuha9xl9mUi+mFnd3zoafVF
RlgBDjIhf5RXtNhyXHqQ2saObJm2AedSr7Kzj6VffQjQtp1O6xGkpmZ/yuPlhxY2y2QiprxGf+8l
KzxX6vDVFOrkqpx+LjJAAYwBqVwcW7WrywSqhbhraFOMXos3BCP85OXItzQdj/aSyeide4KcKcjS
w1H7lzDJEPObUJ9KhFdzAerY5r1MlGRe2UPNhJw/H9rBQEcnBUXUhZd55Qw2oBJz4BmRHH3MQgp6
G5rdqLAuU7QT9YT4GJdYuRxyelblazXF1LWn5dVpZhn1yU6RfiyHhAI10ZK9psiF66TyZelDmyzk
3Atj8TgrNv4052awWX1XUM6DTLSbRsq+skYBqtGwMKbwWAfSmr7DCW2kRYhLqhwIDiiphUjVzcIp
7Y79SFFcUW6Jz+n9gu7rIH8YDYhqZ7ZIdm0fuqx5Qkyfk2zj+KZTvym9ONNDK1wIg0Hei+dKDjVX
7wC6kRFCKk8m2G8ok7xxoipEPkW7I7XinaFLMutk5d5M9WdCmBsd21qes0cidFb2yhTkgK1EwFiG
naIhuMzz+SVyxAdhlS1d4+o7XV4Xsg2QqcVfchLTu1ef7CZ+ErgPjmUC3X08Okogm8L56CfYpZSr
phkxXlqxIDdD9VeZo6eWzbd0NM7oMl9E7tyQThq5hTKeNBn9Hbyr1BdIWvq6u4F73FOamrdZHJN1
Tgr5bv40xVaE+WNWDu8ESdAX6uc7PSX/asAzaFJJxCTB2K3TCGugbynlQIG1HT2ywXS3rQbUcemH
4EeCGYEQBpvFvp6wYGHTatyePWIMa9Cy8Pt01VGrg7YwwgtqlN4fQwiGawvZnApPKwmrKSUqDnn+
OkZD7ilOTlYLse4ELRQvtaFortHPXj5lCWng4+KZrUxBhgBJGZW930n5s5mqFzGtxekXYdL1bUjp
MzsEEYn6TTAn7lP1q2s0qhwtKnfZgH5iFThmBpZrRZi5wHFBWUNG3MRz9Po/7J3HkuRKtl3/hXO0
AXCHGnASWqeKlBNYSmjlcMivfytutz2jkQMa55xc66quzKpEAI4j9l4bjt9iLNB1DlP1ZKbNpWnJ
dCunU90x6GwZWNkD/+DY3gQt1jtT2wo6hstc06zv2FstksqVK+FF9K3RuK9I3eUTKTO33qAXYTyq
XfLQrb1iq+61HuahvLoUGYMt4e2bxv1sk3pdjfI+9nM4pGa+iy2PJMBQ61U3hOg//OGg2axHbilX
DW9dwgFSdO1Dn61cg90N4j4S4ZxyXIXC+PYbFnxhP25FItgMDGiUPHfL1vsqrXnr6UJuyV0A7zCc
s7h8LkdzI60cIXqMPGRq8vfE4TYzqrfArNIDyPYYtFjdPKIBvhZO/jLNOl9J1V5jNX9Xt0iFCl0N
o+HCbTZuNJ7BgUJmZ8LfImW1XPdc1choqpZNasVSxpXtPgtRqCTudkgM3CUo1d7Z2n8EUX516+40
EoScmgMC13zXyvw9G7knUk1mGMTHhehP8YyIaMLnZiqGWllt3xMnvRKK5xO8kkPO+E3I1+fs+pLB
RWJfTZAWnY9Jjx9Ry07Qy5GE+kDsdcLGt8i+By95Fs343jfzb8qSto/Edu6TfSeLK/tVNnJm9Vjj
Ku0Sg+14BkCX6/EkZwQp1ZyQMmCJblVgeJVB9Nn67T7qsOUw3VyXfoH0Q5OuLtt5pXnDLjpCc5Yl
SEretDxLpOo1pVkSX4RHSJcPWURcgIUwYo0paju6wf69aMnphTm6r0bW9JjUgD5NsoLgx7vZsI9N
3tEvhwja4RTubjrqpg7LRe1lR+18mwXGI3N46/hHAWV/TeqsWZhT/hIo48jJ95SosF50nceljy5W
TZng2FudDruxIrt61zJCbrksHBJIJRIsV4uBNSH+fBaDnUfmrn9TL+h2bbbkYo3BKauqp7wjiIal
ECYVnt7BD3/zfDxU2UBy7aheUYWc7EDfd36+9LrhodbRh1MgJugIll+mQ/7uBQH6A8yey3ZmqCUk
s+GZeyMD0kicAmWDsgYqGoiewjzxSG4lHIB9gDO5Ki54A1DbYAbCM8Pj0r26mrHcnPvjoo2quzxl
QILLh6sJa2chiuhauflvfTOuFDofkF53zwmD+J2K2aog6PFwLeAxQHdeRv0R6RaYvC78wAaz4sgl
rrogOKjtz0IFZ13V2aqBEGPkCZ4vVuvEWExs7l+LDHWqH0HSETMAnl5wkT0uo+dhGilQWa0624Mk
ioedOQub1eIJPXXNPYeYCQ31wmlV8kiuhQ5dfeUFRyX5EPyYY9edrEkvoSU4Oz/UV0NOdHNB94Hm
dzFNRoJdtvtQbbCJep+tRkL+SYBkLmdIo9iK5FXVrJDN8/BQhDVoApuI9Rm7PgSpRbYjFsLf+3P+
6lHU17zBu75GB05tPA08npB5yjQ5SfxYfTTcjUHK7dIkjxbHz6rteNbCMGNN2JyipPqDYMF43GJd
nolnaMwXBCdf1ogqhQQqSm9MQmHiE5tWngm0OroUixFDtj6ILpQgi1Q5ZzvJXqi1X3xX1EsnIl9r
tsdvplIsW/x+vPgBrxp3WmV+9xnVBHd77oMRwQ6q3AbpdsPTMSxdxezW6Qu2TS6sY+lTg7m53KRR
8tdvAqmPTmWpBXt3AqDG4dmphrVlA1CfCoN3q0cf7Hb3mExZ9hrZvWA2zs71i5EYOT8ZrU0zs8Wc
436LLle07LctvyQ8IfqiUyZaK2uQvVps/D1uGuPPDu3PpMr2oct2kHjiYy0vRW3KZRAjJs4LClHS
eBDcZf4SqPkynZ2z6oJrYXS/rHZEIE/JGK6RvK8mnNILrEZraEr3aS8lIpLmfVTpoSvnx1kA9unr
j0YaqFUDRGNmFT/XEsnoWIfP/oCAtjEJk84w5aOVxQDuo+UwQQggTmG9AkAXeHJSOp9pV8SLfpjg
hLv2RorpapuYl1KewJgrnMmEDErH+HUQlKxyAhHoEWPLRQkyfszjgb3Pc+7xlBbF0KwLi+tE3NEl
GovzhJX51iTZlGPtuc2cVwPGgMRGhly1f7Pbo2FtXHNkDeCQa1zJTS9pxzikQPebPj7Q6cW/eXcH
yDJZxsFmiKOI2/c+Fl+2a0yb0O6fzClcT9oiIy7KibVXVIROwN1fGVOwpjCJeEIyCirBywJJX5WJ
P8G6YuGO3S9L7X/OTfjqjr2cbPMhQV2/iBtvlQXs7o2Au8Rz7E+AKL8J+yWsgsCQ7WHXTzYRAbb1
2DjQx2srQFQssM4BqL59wTqBur9CgLUjK5LFuD0tLUSRntX71AGwka0ACQ/ijrfUasgh0MTrcrdV
iP6IEn5O8/Icmy5ZtM2KYO1uNeiAHTwAVwITb5a/dAWlab4wCnir5c+EJKkuiP5kYYVPrO0evHJ4
99rhOyn0bmap7drWB/pOZ1WLgXD6uVmEo8LWNw8sBLh5avnUZ95DxzIUFFpx7nEsGewoF1UavKcO
+hP0T9dQP3bSZBFK674olZ+z6gtXLJXOuSNPEugn+TuEv8wjybqmd1fTdfSAJVYxWwFSsJ7t3ng2
g67cRPH0iMMNGtjoPZB0zSI8DQHqz29+QF4j8O7aLrxFyR55qXVKgU2B6Xr4klIiXKbBOSAbWxBV
tIU2iX4I13P+3OAAPZhpuOOeXKo6FusxJc0BuR1/1E7KtWG7TJ5vgDhE7i0+vygBnEbCg02+2NCY
b0aeH3zVkWs2TlsoZ5uqzzG9NF6HpEp/xyDXJ0fsqS/whFNgkP3uUFXSfQ13Zranknb2xk150ifQ
86ve5a9x19T7Br6P4K1sBBo8P/0hsPwt1vF6mjAkE44ilmlgI7qaXiuZ5OvQ3uZgSBZlX5KNhKuF
WDyKvu4tK9mwh2w7V2HKpxa4Ci1MMOB2hCwfeNCZtulNfOVmzyOpXQunQtBaD5QcvatJVmvrBUuA
EpFQcJDVTx16JCbF9UVH8UYQKoTpdTzWmf0FCGIHVbajaUOP3OjvZJieAY9XG6MKAnCrt5eI4dEb
BjxKw9BeymkT5LhVpyRC66kbNl8Rq9CKSOGG4KicVIYUk90qBzdLfNhPFeYn00PTRAvm0NY79QIS
7y4eK73wqbMXqrJ/BoGpI3+22F2TWUhmLWoWbx6ZnwTFPhP1T8UOaONV+U+aY/Ud+mHT2PFljhCq
Nvxn2d729+Z8p+Jg592PvE15FC84lT8TO9zYTv8HkuUSEkwCerQ9W55aF733EljjcVIGSo6GLr4S
6q5XEl0Z2z+P7VUWEDP4bwjndMoRXa7zpCQEEgGjy7J5UdfDC88oahCrRuQySHetomnL1y0KAh5X
WRrvrdx8xoNqkAUhty/SRjsyNOGDjn+C8bXxxSv6matXdFSbUFccdBbLNiRyClEHiiS0lLCiBAUv
zyaaXVhMjXI34t10bfwf4mWE+scFVY8VF29RDuLByDNwylK89XA/rGggJxWtFp9MEJ2wEFyj2d1Z
N92bjOKWUnhBBeByZ/Fx2GjOmk4UzOFwPfb2fRBHD/UvB28YIeZrxGmM+4dc0qm5yka3A4gdLctb
rFp7MdnVxcmH64hOYTPFyX3q9Sew2wZQ/fwiWcOuaAJPAzbvcRJP1idS6k8P5zLhtRedOS9e7D7Z
brnCn3+OA8DYGgtKPh1axdMSYZ32x10rzLdOO1+GhySEn2uPqWqDG5dhTMr735sTsTDtft90l6xx
zy0HQCCTYqm09R7emlffiE4znM3Gqk6ZDXbe6NvvuhlvWoGXvGvQMsTItQaAOqZJPAB5JWeLKqYj
YWU3gxJHWUI8SEgOm+wfaiIh4QM49DTdk5eTmVG47ZIlBTUVUnvSphj2pMQ3ySIFywVsDHEnMYxp
9R2TS5k62UHhLTYz5yf2FXMqpeqVzK1oQ/aaPdWXzCUPXDX5vu5H/CRmvW4q5zOzWvizbGIDh5Th
DP9tqsVXHJYPKnHW/BOOXXznQUNo5+FUEq1C4iTSjQT8xSAeQ23gzgj/5tK42jfPGo6dq5F99Ggc
nNleGpFZU3PZaDsL4qu09e11em8HyRNEHOKMyuxHh7eLHecfk9W/ZiVWlVLgNG4rfuZkuEzZcK7S
5AkLxSclxKd5kzl7Vb9x6umjq6Nh4Zu8yI0iyJbxXMnlbHvImyFsM6kctyNH5kpMjGbNxD6gWmea
EH8EWIJuO9VTkUdHVNCPhT+QrWga73M0nMwmOMRBebY5woGibDXkRhbXNqoagiaG5C3JlVz+NU79
7Yj8K6zrkAK+eiiMZoGEjcPFxR0TYv5wG+DZwzrE9uoy0cszqz4KQmcRQy5KDw1JifplGrAwxVb4
mqaoYp0O8ss8eMdkJueTGFTScqto6zblsDSXmuiihecl2WaOvGNelZ+ubD6Qjt/1RUhoH/cpT8gr
bgdvbXSroKzOSedHW1ulS2/oorVnlEuRzhcjvBGQ+3nbOGLtdJB+eOWRDZkvfZunCxVlv3PIPsCN
hUfbx2J3+6FqETwCdYxumCa6cio67uLyLPIXCDKrOK/uVazf4h7t6+0WnCfiEEvKo03kcqMwy79g
9yP5bn4LPX1hcnsXtqFJl2APnE7WmgSIYy6LJx3b7wWpuDR6MWXtUG/9YF7HUvNiLJMn1Au8h02G
MgyP6x3d2JOeirdap990v9fB13rv4QcRcLJXEATenPqk6vCd8qDbxzElSsig/mSAqFPoqJaI7TNQ
TPZOGZKxXjoJSoYmOhWTcaq82rjQa76OBbPdufM2qoZ0htJioKdHiIOhhsm4zLNdqc5lZbAg4BvA
sDK+6XsJnu2vkszK3Tgbl5qufB8V4OVwix36ZKBpNNRGTK1BPByi+3oCv94W1sHI0TI3cxOxifBo
1PzY3BahRRRL0Owdw0eOPwX+EgdY8WhMLZoayBzbf375798Li13Kc8n6ZuXlSYYWuLZ5V2mHNr6o
tnnsr6JyfPNlcmbx021cD09VExBO6hUZjgPvw2WObGGgXniiM3b8PJvZolDtZMikzyqWtDYvc67a
bU+FrgbeYb1iAJnop3qsPjsNAioBHA63ddhLqw+2XvjneWTkTDmroYa58dw25Jrh2ET6mr8Tcayx
MFHau4P1ixuYh4YKuwjDL5GShsKIyF9BVZIBFvnYRIKlXI4lvzngHLkNzw1Em2Suhd53HNiYXyRB
4xzCYRfuxZycTMnESgf2a5BdOqQIeITPze2vS24bGOFaDQLRjyHwX3wJEcMvdxL/zbKf0tNsuo/E
E9UpGAaUNU9lhMMdI9Ne1ZKRpneHh3GhPP9HjY7HyxCSl5M/pLfVQWAUjA1HdZRmNOCCEDwRQTmt
O1Mfuh7dYxM146KakKwhdOOxFvuyl7+B6dC9wU9BJ95kMZNQN+wWlle33FnCW9gTxjsQUjD++7ex
aCmHxhRboyj+hmRuzzrT24jxNlkWNXOwgBfsBIQFV9U6iM23ZPLOQfSHCgpmorp5EWg468QvOR7T
p2J4CQW2lN6nR4sj5LEV1u9RV6iEK5QZQUrv7CHLgyGzTRPTes0CTutMA6nLGLFAg3K2VnKUHdMX
t5cXeuyraxavbeGT/qcwGPQWCIrIgBXm29vkJoVLUWTyIUY07eRAMjlkSIVOk7Enxt85Z1eCpbkm
c2I23MvoZNkWZRBfZR8Fu7CN6bufM4bEYmBUCad5xLvBV7U3xpse6eEMAWEJ6Psyc11rTZbY1cor
ClXR4CyG9LMQDKyc+ofQ4nsVlGRlTzd3UY5nxL5F8eoO6Q6LqXZm+OR52WfHkI+3TWVgNmVillcx
iQf9rYC23x0X/yvTyoh031HdmwWapcFG3nZbPYUfDRMWjEsEB8f6hHEA0yCGyiiHpkcx8hCCeQEy
x7CzM41g219644agKbp6HZSOouZn7eH2g7/vGiZ+ydwN7Mu4YQIRZTA41ArxHPA7lXUPTcESqHVa
PpqhOjKXP0cOXIWOuc2YI0ceGGtSS9X7tMdCQze1jRsJdqBLzLNm7Y6jlEPMsz08Nsm5lOZdUEux
lWZHsulU7ecmxaCRlevYJu9xjng5RJFsjwPz9szH0pBm44tb4gM19TNbMz7/kkDpmYlsmLTpIa8Y
q9O3Fhhf3aMS/aY0hVoOTZmctMf+lOCkBNjAaBwVdzEMMGCBGrknDcRbEJRrgshvqkvtHOd+72Sc
pHlSvZTuLHZ4zog4lNV0kO1tJ6RMY9FZxH0NXqaoa3NnUXWM1WTMbUFwp31k31hoHjTaLNd5KXJs
Y2R+hqQxLUsbSoQz1PhmeUTb2r89knfkyN3C+HiERa6cpZRSoKJrTvhrX7XLtQ0tTWJ1kqGh4bFf
FeMLsQDdonH4K+0Mg9kYuRxrrGRcv391AsdCCl6cfIaSx6h6MBmhcEex6OZTWccZeVkCJMI65O+2
aoIoG45Q61Zleex61q6PEjyN+p2kcScLtTDWdifLLctiETvlJkCGGcc9f1/zabpSPxZ2uO7T6RUc
w6nuvR5qAmmyBeZLUDusiGYAAmMy84eIhSJNi7FO9FULt1t5fneI2KEyOAzsQAGwYGzu1j+3tOUl
7oT7/ubU9UP/JY97f4dPqV9HTV0vNBrUld00O9K+Vcmd7IS4pniQILPUZzlpjhuw73vPxtlJWeFw
z8na+hkj59O0//px/unK5gG88dpxmnuCSM1Dm2Asb8NPtHt8tbRdDN3XELLUaqw5MsnBuLjG0F8G
dswu/qk07tdtbLwHSvpIFZRJOF2GpEAa3jqf/e84k+x0WHstUcZSa8zUIhMVK33t1q44K4txyla8
tvepCCfCNwicTGh9ZNlRzEbVuDFqY5vXyZM2CLNS/r0tDQpDc3oh4m03tyZT4VE9656NiDvgu4vK
FgxQAF5nzGf+9dE5bvV77rIiE392n9z7dPs0wbwV+358lTbtQIdfbREHBjX7TlVOfBdVuBIqwdqA
WmVo0fNW/TvwCDTd4Tnrsn4hu5/BZ6Bfp4zg+8i4aoYClZ0TwWWXLsMP8dwTVc9bThdrtCCfBq27
ir0Jclgi9wWJo4asgdA40G28uSbkLWB+bfX0fFDjGP7X5a8phi/dm1Qs7rCzOHu2WVnB+sy/cJSH
fC3mEnJtUBB66pGfiMA6B1+Rqp18GwswnnOzyox0V5iwhVQo7ps2SA8VuuSlaOAj4QWc6uDIfVQu
rQavTayH4VJjzZIKIcsIOivuPqepuuMNm1IF30KpCZBVVYkOpN5MadWecJYx9Q/S+t6c65+0RQui
4/TJJhllGTeMXuOKiM64YXCCga67K91lUhjfzNqHDyPasX1Fxm7IS9+yZpvH8tvz4IN6ktZItRfC
ZfhULHPeRlDt7pLbfxymb4URkB9/+xU+le/eYfJQZy4/betfAReMuwKB+CJDAsGAKNv4RgBZUPXT
qm44h8PauqYdUXBJYr62dTysLNv2lpHY+S6eMTkHr1ESA5VRzLSrtoDYH9LIFMNMLbRQY9XsyXC9
9l49b20MSOsemNKYQTTmkMNhrfJmy8ODi9jHoqRJlsdjMLKQMThjXVT2dF5kCQrVdpe+9h/zkgta
zvhVa0tddKBrkk9BUvL1COANzXqjGdI7FU4M+Rkz4ij8GjoLJqnHWp5ckxfhNh7qjo+6KcNtPGKw
rkCXKe+uYCO2wsKOnBjlfFgbm54Vq5UbJHcDLUsxbYVujzUcULTqyCouGuBh4QUo2Tly6VVoy9DB
Eig5GBnzGAs9dFDXFDnjL0cuMDbPv7eEemi6jDGMC4ljYv8peS9FuaYTwJsZ9vdpiGs8cYgc1iXZ
70YO/q2x/D/P6fEe6pdRozSTinLDm1DYthPns5h/5OjvlIDOmv55BHit5yL/bkZIGqanqf0MVP/l
FB0HUT+rDDGF5uay2+uYtcdAofDBp7lGZ/5sZXANvEB+y17hkxcWaLnAho1ueyebGPac/cu6j9x9
gOTnUKfjszVj4YtuIep5xQXw5A/cgG0XG4T7QvQdQ0IIhjS/Qohgb+rh5EdGjpJuuusF2wOHQO34
HgUKp8oyHOZ1Z+uV0asz4LF8iyxjP/XhXd2yIPaYRWTWiFTH43tig3ol1PZXzeNZgjegSl3FYXzE
kEx8tOsaCILaTSbxaWW36ow9yp2bxli6sxbDZi92jaP3FsSkrhifjGm2zh1aILt2eA0kO7gUDsW7
+LUzAc4YVoRR6Zk5V8bLgOtmN+R8I3pSfnzU7NKYuX3aUusT+k9Oe3/aGFoHqxaOciBj7pbkgUhp
axlx1ldq20pr7xKXtMgAJK9zq/7IXXJDwxG7km38Rk73mcnsS0NU5u63t0PD50J44BImTrZx5xZc
LUPINC3WhpGyQRP4+ewKJIjExcaEgY2tw2Xu0SwjfOKEPaQ6febzf/S+FH7JVcS8gDEtQ/82MPEd
0lY50e/Yjo+t7f3WuX71p/aJLQQU0tQgit3T7J1xlzUh7YC0buod9qgGnmtXgjcy48BfdMXc0PKb
bJ29UBzrxvqywgHMUolO7LbNKnWE8CX3gYWV9b4f3WOvDpOYth5PUIl6r+DgDl3jTXTJn7JxYsOy
HrcVoOYhxD2vfkuvfQ3qiGl0Wd01cmOFvDk503P4dbtC9ucRoATe2YHlybrzEyR1pqw3EYVqU3v5
2rnZXDh8fjz7l4Wmv47n4DwiSVuVlvzOi+gBs3B8gCF0GJ35H0P5uQYQRuFenG5pm1nZFFs9OeYa
2ZxDdQGxsXS31jBGp1bXzSZqm0d8YGvimnn8M3lQNKWRbgyM8qAHiqDRnPAYydLfGOIapgW9FyVR
qqTPr6XLFIfylibMjdbGNGCBiIMjk43l2BIg4DuJtR698hrX6l4QPj4CdeCfkawGfLQrn2n5UjHz
cwHmLhrW5ctkgqHnieyUus1DBOt2YY81G6uRJcZYpAyr8m2jDQAl9Z2eTQtqc7/BNQFeLaMoq9td
VYL66JgJJyXkHU06qR/P5wR+9TKMm3Jt1voQ+ek+jEyE6iiOLACM5Ocar+TYv+Ujfpe+pQTQERw4
in4AED8RC70mBawQREayMib709XNnTT1rgjyaa0t6t1c4w6hrjaWZV7B2h7udSS+anmMBKfmmAwe
67C/AI1DRXAh1p3g15v0J8Mv2fgvbFC2YxmxK8mOgqY0jigjxsi+89LxLh6QVA8dag9rX0d5sbEY
D7iFez/amOEYT6lt3ZgHuDKgzZT92o7wbhoGpk4BZkX36TIo3Us5i6dQpI+SM2Xje902I3Q1qK1D
yJtc+umyI1Pu4IJMSlOmkVjgUiwSdjOKFTJKfuVHFDs1upgWnrGpi31SgarurY2nNVUJw8aApJdF
beQnOaqfMO1/spZdRTovrOYxb7qOh2bCClO9obv/SUbnt+urdQjpXJh5vTWNkX3ZBMiwoWt34y9G
sizsMZAxPDPuRDVfY8d7Sb1xZ9pijymzWRnaPiWDccPLotHpeCE6LV7b0x9a6nVj1rwwWrXsA7lx
Gt6w5vCFZP0+z76kuAEOsj1D3QcsYTafX/U6hwHRqbPE6mQ9B5VCjRS8xx3SdjadJwNMwgKhHQnO
xXhyCv8JrxUD7sJ/NlV/ItX17h+U//9PPfi/pB7YvKm9fy7VvwNdb0Go/0dM6eFXtb/T/xp98J8v
+0/0gSf+FcDA4/UvhXACJi7/HX3gOf9y2FhLSKI3DSn/x3+CDyRJpK6FKM92Atvz0M/8d/CB8P8V
8N1YReCSJKvA+n8KPsC3zLeqq3yKqnL/8z//h0NEqmN6jm/doheoff3/LaXUblTJZNFRu3Zk8RAz
bpt1Wy6iYIyXqVJMw6IEl53C2N0UrA2UG66MpAC4g4EZY3RzjQK2xxGaS16W2NXbAYnzoNkYq5wp
EySKZZpX6abFH7vwO/dDFmN4BBxwUWimNtY0Cx59d2+ZIMybwK234g15DZ6XtqLrKW60qqJLVghF
i43sWMoLewL1k4jpqfkMrfRL+VX60LJpW8vWu0BhHk6Vyl7sqqmoKwPw520POw/bNYHGhrGJBwMK
V14DN9P64vf5FRLzeXL6dqvGCIXYDWZomi8Bxku6eaLB43H6S3j+e17eDQR5ux6xLhsSAhfw8qYL
QeWOxR3L4fDaESlvDOlHI4KKdzBUacSGdAa62usclQCb0bmbsgM2k9vqChzyWRV0aLZIz6niXG9N
Rep9C/k4G4E2TVVk7FGcXwELeZtGZsXaEVCXZDOvgigttirCHdypYgdg7Z9wenvgO9duPnBAMAWf
Esa5gDIOvRG9RfXM5lkFV+WyT4q9K1LIaQHM8VTEpEbiMwEymmzdWm2KTgKXSYgcJ79Cr2/h8o5F
xrkx4IoEtI92El6hodiSxpPF4Rbw21xELOcSiSejhFXT2h8wBgEF0+52U7rTg+R/3OLXWw1k2M/b
JZ5fFjJjAbKcb84W+ZgL910jJtgKsawGXT1WJjRSo+gFo9leU0ojCCpMeq7bVwwuQe9pSJ3kp1DJ
g5TfwyuAUdxp77WeOKS5HCqAot6OBH33EliBeuGU50OJ95Pm3ylE5aOOk7u5m1/K+JYIB0QCvjNd
FWrbJ81icEjCszV77okR6mkYrGojJ3tANhCigGNyDm5xONjZuDaoNHgfcXn74tn2xsdAscHFRy/o
OsntYyotepLO54FHo+amSyxxQvaVrEW4y9B7rzrnUMXziz1yq+H63HIPjxsC2jAc8sKbIfcUqV5H
c7MXMZqfMfBpYIsZofZyKi1SbOFUr+yqRe8JPsAdhHEHv/6tnO8q6bORahI6IQ2h18HC57CSH0bm
tlmA+aJB+bmO++HLRYCSWv1TZ7w6FgoUPtT5IKF5AshGjKBS/zRqLlI2x2/QfNE4DbCR1ESbA288
XRd2tY3RdLwg5dt4ESHd1B4lukU+AvZkDnpc9XRzJp/8G3jFhChmhal6sEPgvagetjRuD9U/kg07
ZNuLInzhFRpsRp5BWqI3VCCwtiH62wBykZUwa67CSmyDxl0ONTdPsUaMNC4NG7yHKuqTQXBL3Mf+
ErxVAMweI6eGJlaz5xVzvkLO9GFp54HhP3B3lT/dRkmYLyxa9/sJIRf4jLJ98hm0e5NCBeL1TPi6
iSKLj3RlkqDkVry4U59AlMHhj1HlOhsCXYJtiNhgHodrHuVsZUesBGEet0C+wJmOrUBO0JfbWtYP
KA4ZCd8CM/si/0r62CWnI/2pIrwabCyuGa67Rejg2phNPt5UDbSlc86gDxUWiEWyJhyx7A1E7/IP
Q0SyCQc+ZxZz4LUAFHo0qA7xnqdJEw1Re8x4fK9/It0F2r+4eWoVC8288l8MBl5AZq35gbHxMBi/
mZnd0Ej+yjL6vSiYnMRta65JQ4ya6teH+oSw1TnaJmlScfJlkD8FAgr1KTLgvYsXaGFX2ZdqySwc
os3QJyxOPVaspkbi4tQ8QMrO7ioNdEPGIc/pWFTERoLsSsZjrrxi7d7+0Bj5lLFluYvmAndHQ3xH
5lgsDZhXOgP0sXTXAzL/sIXdIpHuBK4NbOJ5VFx9BHYbrNonsnwUo/u1sS/DQHPGSZ/FUNOdMyu4
+EUTIXzBtSmrOtx0pYdAK0HTB8m5hYIT/aYG68zudqgmP1Hcn6mR+yU0I2gpVrXGcaPXpVFMq8FN
AEmNcqt7qsAs6ji2DObUZRWB1WZQ7ZaOs3ET/y/xDPvkVna/nUv3va1vOj2rtTd0VniqRGheSE7c
Clm0a1Ug/5nc3DqFCYGbnejzTWHr5t6eoPWVubHD3fTASKG+83ojOZV0TXELAmOBeGcVzN7D2Jn9
nqAd4+RHOO4tlT2oFndzylvFqAyGS7dchl5PlwAq+tG5LbLZD/+MhjhEhh2eJyZEW3rrv9lOnVNY
8EOUNm25nTTtuWlhj84ZRxPt0ZYgadwiCYL3xu+ObQUyOwrI252d222wK2INV51pY9GzKZS391bn
MwBP24ucRk36DX8OXQCk7INhMM6IK/dCXEmKb9BkQRx/8bZnfnP7dlgFnkb12Zs3SlrGFBitKShc
eCKbTo10c1XyGMw6O0TduWMxt6U04wcGfdY2imGDhq0fmaRp/vMwzoxA+loTVIZGcaziceX4dDUZ
aGTZj+Siw+txR+s9t6Ng6+bBhbEgQin1YreGtxwC0L7w/RnncNRAqDe4izNkO+OlK815Z7nhty/R
lpQTxnOBBBslDxMWS3q4fh1nUXgpe8U+edSQnF2B1mT0ttIloxPnn17KwPmcbf/Kawh1r2YpNoGC
WnXdiORaliBgsr5fZQ3qAiQJNvFu1h8vZmmhIUu7CXO/212K1NpNLTbORGt7YRXqXQjNjcFpm4X1
qbVggEkfYv08WV/YMxDlBPYJHM8/rzKB5/VgJ/AbawokZ0C2NPI296w8X3mmvS2FGx6AbVeLQaOg
J+gQromxSdL3Fro9SOiRKLkuJhOrvQhQH5shQCQtubjLLGTaMCPzXOX/xd55LDeubFn0X3qOFwAS
dtATEvSkvJ8gSlJVwvuE+/peYL14dftGm+h5R9yrEimKTiDy5Dl7r11Zr5XWJ6tBQ34Ze7Z9GL3b
Zu6aS2nYiI7Mow7StOUkR20Cw4YTw4a5stpk1YH9nGM1WhARGcVaCMDUkbQx4U2ctcnhD6oGWE3Q
EjeW5w8HFkXSa8q4vG1aBsUZCYAPk9d9ebP16GBnvDPsZNu0ifeQF49lN7H1NeP2lBrxcBoqOCnK
PpeszRA/kwc2uWIlUJTviYQQO9ltYz1BJBZjhqusmqFMOnNGlcysEACZTjg8NZ5Anl+L7wQs0GNa
nqex1R/VeExa2T9dvzDXep7GKbkZkLM/WSPdbhbcfo+liamSbuKInEN9VzVMh5DEBrbDPXVWVdxr
Ggs9I5egdGx8TSLmjagLAX0DrcHEhvtg2eETS2J5gz8TKQgMj01kjy70ARNskoU7ziNkBIVp5x4E
MYGXrp7fnRHwCo4mInjUYDxQK+O5z+0n3Z7sJ/SASJuN9v73VThGOcj14jQxlLCjznqCDUxNVpc9
sH2QBe1Qm2QTatNGZKj2VdTRKNX4+BpZCHAHEDB1uPXFJBEVC9B0x+wgQ9RfLWnrgQmX+FLoyL+w
o8c3fg4THbNK787ntD3GM+JYB+fSetDTQEkbr0QNgVw/eGQ0IWacvdW59iLvwcDesbKc/hkUuYvQ
ocGgUhnb0bTuQfPc4ocIYWdqx4poiHUhDblvbWdCC9Q9CULf/bptX+DVuesmPTiFDx1DIYKdyWqD
9hS/ZHJq9pY5pCt0SNGeJQ6byJAxlyqN10FHGB4N9Q6GLuA4Vb45KeNCTbCURL2J5XLXzGRwSBqK
iap35C4W+ZLVaPgHwy+emS+POzpgvAX44xT0HwQ9K4NyAdWLiUCuEPeFVNucZj0qkl4PmI6jhkLt
a3n9JgFat41icqgSCyZ317tP+VhkuEQaAgU6lIg2zfUm9ieo3QsFFNl4buE5y0XLzNexTorPTVfg
45CYcbe0IaG++LUBQGGek4XMRIFYqnE5scKfiBn0jo4H/xGCSQInA+xV/518ICbN76lF4KVxMMOL
BMP95CDHPbmunQTdUqH08KYb030qaAze1nOxsyP7k+K82zBegQkxqmPqD59tWol7TjenpiaTLjUH
sXZggqz8RVnEbmo0CJPKhCn2vWZ26xyqj++mkI0G5nwOHwGnTrGemTvTng4etQmEZpvNsfB+2g6f
DZ3dZN6OJuy3au9p3lbLB2yper4fTT66NNXjiARs603a1kWQprbrHZilMHYOBl7doKGKC+wieYTf
/eZV/EXyNEVKgUJaeNJahb28wJOmXOyzx7Dsz1oTfgDc9oJ4bB/7IsRxMHXfknUXNZoHAh5SUu+a
b17NBhXQBcyRsYJCC1R4H/fuBwZsdrGjqQ64D+aNbck7R+vQoGVA3Txah+vYWQi4mYcTmEKCVydp
iZqJOsdzH8hBcw8t8C8pxUNNbcIyiBCU5AIA5vGvSpZbs50h08TYluqsDKro23UHe9dhYkEfZY77
xLH6vcszxoHG0h0uspm8A/e4HgkgaqyI7W3potr2B5yqKnxOJWMygnwO2I9BsKSDf2pGWom0hako
iULpZ1zJusgC4h2NfdiDKoRdciJ778xsv7sdSvJ0TAGgMjJvoM+5e8JNb4kE0A5tSwCTrmC8OCTN
WMxrGV+4OXlSzm09sunzjfIH5cFX6poYmNk/+ADJRmLdmKoC+2+fZMp8gRKuCQYLy0EGUmwtbYOP
vKW92IVNTh0frtVYc7ogWoAVP89Z5hoCAxK0dElqcJIkXyMAa4d+v4rTnZHmaoN8k9mb27mX2TQv
5H2nZ7v5dBBmnqxIQWv3jnFC0lRhOtFNYULQpDqsDz4cE/bXM6KTQY0BrSX8rSEltVdrezwELlPL
C73VC8J90OmS1nQcGZdQc0XgkgymDIz5BWbn1aQBgJPKfzYsxrkUWD/Rc3/O2giULuI4MfnEBhHz
Y9b32FyrhATf3Nef7PqLdAecXrOCA4uLxpltRkcVT04vil3ZOs2uJ18NotIKlx4fpll/NwvDPwJp
L9FuCHObRizlUi02ydASp8Jq7yRN53XdZO/Q5KoJAJQG/BFXY2B6D5Nqnb2lw0HOGpquVTSiVYnS
FWmNYtUjjlh1FnX2LJvj2G+qGrfa1KK25lROFWbotAlltDKbIO6HDv83G7ys9XczYmjqFAxuZWtc
0joz7m/aibmK0bywcv3qJ16Cn/r3NRYlfJFq0cEzkJCKFtVAn2pEndaWvoAxBQZN063HvEE171qU
5LMeGWtzfM0iJvBIFHeGQQcN3gAFw/zTMgtGcU78EVKAF1pBZN9M1k1X0lcWLOz3SRl+2D3uF6+Q
SCizRfXSgj4Vs/XVsw+HwdmglsPfqUefloFI0CQbPlAaJZpXjtlGtPF27igN2fptylzmQKJvbVc9
dk15cjLI4AalUJBYLT5uw76bR8bGCUNohu3JC2I83l5KA9x+EIfsFG5j6X7Mrt68p7foj7AjEYUT
ZHgJt7P2xei/2LXywxDcAX4RYvIY3RgDTCRfzHdu0XtBL1Ah9uxeHdNhcyCTeevVBdsS2lkbdJSb
YkQ8xY6SYfNM0STQUw6jpm1klnzOEVtmuBGSYiY5FU7nr3OFuY/+Gm20KnyabAzUU0xcxLKLS2rs
3Jq4CVnMdsAhVYCpJ7N4n69bCa8NuVcqxqh+7hpYBmPp+ptBjsdovh9M2jZaiWymRTyJ0XKFuxT6
QFIXa6qJBliBAx2W0gYYC0dRTa5TBy8XBTkNfqrCpYemz41Y5bRqcreo9qWeMexi6d+09cBoMHf6
Q9tZnyCt2N4P+tGK2CMXJrN1Lz+42aNm2G8Nyh+Q+GyJiVGgF2biyqYSn3rYuKMuET/kzqPfpcx/
h95kXl4be2nVT5PnypNK8rtwwo6FyXDJhUf3TWDZbbbQwPtywpQRyq8hU9ExbLNH3JvZyURV0jnD
WfWReSbaVq3R8BOmvbR9ipGmiw/D9yEX8auqe14lW42srU5tPHon5GPReirrYasMdQxDwuAiwBwI
PsbHePY2A8cIpPQCKAVgaI8Ei/+fYBRd3E3/2wTDsHXzf5pgXOK2Xf4jDfI/jTB+/94/Rxie9w+D
WYPhCRqHTDIcwpGHn2337/+m+cY/HMuyBdbKf00vhP0PXdcFvlibR0dWxgylRaIX/fu/Cf0fhssq
7Psme0WHucP/JbbZZEry9+kFAxQAlp5wBB5K3ebF/jW2me1UbZN7lx5AzcV7f+g+lOVQ/fP5Zxsc
Hj02gb6GXjIn4AKFX3GQaMIYRkb6HkPFIjkiA82d7lIGHCffn2/9kEY9mZs/EA2ma2mon+NiYyvJ
yztymoNGIIdffWkW53aqbjOXrZbLZm7bQlEBaYNZcdrRMlabSOtvRPKm0yBMTbxt80jDTm/cbDcs
SSSdYFSPiGy05ckCYHyy7xQlIXPh9oMO1LAaVU1iQsK0mh1JpL5kBD2s89iMFiMwtxjRHcJjeHwk
sQx6OO9pye1GVaU7X29IB2K3vXeM0r9NUvbUrLTFNqGm8LUwu0k1O70bwc6sLQBW5NHEmLQymMxG
Lr+0hsXYyjvx1HUi3nc1YhORsKciIZQ2h4yDzoBQ7Y4IhhJ3Rr7Uc5rK4/xg5cKKCeupzE3DoGXD
xAU5syv1PYJj2HrI32nPthEDjAgrNGtIPGXdxUyxlPpM3e20v0xt1uzLtEJIHw93oFkePRr8KzNJ
00dP/xz78tBHRf+zSZL13Ibvg6VoGBMctiYIRO0mqqqgxiQex/T6SnrbnH/yAOzBCxkQVmAa0xOj
3GnnU4P3SAlWtTYhw8K7GiR2f/KGYbybCcnY4nFcrILYQueaIJOZcbKP+rxsuGPhaWITl80PwTn4
emt6Yjd2Oftkkj7kYXbymM8ckRciQOUOyTCyMQf5aTCgpw0mP8E/W2n+fmrSIya1BbnJi9SFcZwy
Jzq5nqRF2hEOAT791C1fdECwv7+0UZz+5eL1p9fbXW/yX128/iBECwex0jpfL2lI0RASj8A7E0VE
x98e43p/1fUn12/n3PK3tXQe/vY0rMTr6NWo11q0+fHPs/jzVGyOapjtNd3e5RX8t0/v+rvXn1qp
MDY00aFNLb/x5wfXixLhLKkiy0/+8vx+31KbX2yyodA2pxML8r9u+Jdvrze8PszcEvqDO5FYqrxc
R16pn69fWozx5PDBRXeGibgvuQgy+9wPrmFXaH/TrZAjO8+zk/bpX77AfUjPrplxHUbntcyshmxn
rhsHi2RFLDX18H79neu1CmA/uzyTnru0jvbQvtIqKje1yb4roPHa7qf+HFGqx4hzaGpxKBl6rp3D
btDO1+8EgWIbGj4Nk4axO2XueGTXNB8aSqZNh4GmSKkYdGNP3Ig4MwAWuGn4gonMPKOVlqaAWq7I
SXZ15ibLj8zOZIPT9ufQ1SYqT1IsMR7KbV8N1llKxzpfv+syOJstDCcfLUrLDjfUOLCu7WBZwJAP
Mb0Ff65zI7URSqf8XhrGUxN+NT7WliwV+3gYnFOVF84pGhi7GRFxQtbyvpMEKKg/K685RwI3RrJl
OhSiQlzyNZbt6fVW1y/kLxu/LwoPLFk1pG/4gUtOntmPIUR4JPCdkbI1FQxA1N5kD39qTf7HO0AL
mg6IIQXBgsUX+BOkgVjk0bcb1SV305eigove1EO+bWsfG2yZmxtd6QOldjmeXRw5Z0jHHoi08gk4
zXguly9jwmgUuaW/oU8wns3mbuhncco50x8HO7pZglQsh7BC2id6X9LWjMtDNBXROVm+9Eh8j20a
rfWREisTwFhaQiULYASbPm4Ia1mE0KL4cFCsnOdwpw/sWlDfNYsIaaa/acxnOG3zmfi09DBXIZUr
V12vnwdZLx2fZHu9mCxH/vW7z9qCVODRecwOg+ZF25jJDm8Hf4LCHxQT/cpcivv+UHXE++ke2cqM
qJA6N9k59HkmckYQTLFZ2N1jT3cd7JxFH3M2DlM+4NTpHJqSfioAIRDYIjRp7yphv1wPrIaMw6W8
zykAw+xSW2V+mVtmOa01Ncy9uWhpJE1OFsObXp/yS+fD9B3cEqZ9066dluo/TggVkvldozJIzq4X
BiWdcMzrBIiKpMoOijDJNeEKJFcRTnPr2vmuFCJ7BQyb7QWBZeynjb2ZeQVKtgRqWWSn5XFckIvW
cuUUJvjGmwHu9VARKdMJIGbYOsvjgOj4eP3u95V/Ll9/MYHj8M9b/u3m14smfx6cIer2+tCuCY6h
imNnff3hn1/4y13//rbIM9wAZrQt/zyT6+NdHx4DB0+PEUa1lk4MDv3Pk/jL7ZuiZS8qIbxI3aAb
qNVtc7x+8TQ+tH8upmbSHP923fWnqreinYVDI/N2JhiyBd3lbAvpEgJbI8jLxk0ZJnzgnE+ouJ8d
DWtw8PWnM7sfqEn7i0oSKMZ9nLEBe8NLsBl5Xw8ZiB16VLSdGXiYwZhYCJ+Nft+EqRtUI4rs3qQT
gEdkM86Enrcwvg6onF81vzk4qLNjwD7WjFvVjAyC39zqoXeKfVRMDx3Sw1VIDsJaatEtQj5DpVaQ
2iJmIGyQwQp3SpPOsIE/bCBLK0laYQx+yDP7bMdht18SJd2QTaxxZFw1UKR59SFDvqFbvRO0HXdP
r33Flq/a2NJ8I/SjDLQoAQXsQkbL9YtrkmBdd+2TYaGPDF9xZDJNcZxu75RLy9eqR6br3g24sW1K
m4wtk/aRV3m/UrENORj1ch3BlGtttP1AI2LC02N1VjlLLSdC7My0RwymWfzZD5D6UOT2rY+dt6db
h3GagUB4SAkBokTBVhzW4yGKiUw24yjD+uGEWNLIgyk9cYjsni6mro/EcLYaHHM2jV5LFEDtE2UY
t8MrGRrjOsxspjfCxZI+HRqMQ/vQBVu4qMT5jOCKIXiaN2HIfiB7OKTYKBWW9FUqvmO7ZASnPzrG
iErZqi6TJvSdmbdvDiC8wAmtnuAibM2T7x/DLG8OVZNmQaxp7MX79KlCZwHOJam23ex8yLmXpwgZ
DYLeuqUWc7D6qfwM3/KjeHEV2cEzQj+GSu0619UbMdrpAqz4HGhgbFB6BmnX0GdyMAz5LYbvAdSF
OWgUFaPcuTqQJogLH+YSfuFfXG+4q9wKz7zys4MxmUwDUqIvEbRniU2eavc6z+FP9Ht7t2zrAJEv
PmeFHBz3E++YuKAFHPH/G3OfXToOxy729WAgwJWnOdJ+Irs9syvADnrzHLXbyF842rB6rIaxfaj0
0xRx84KU3XCRD5X7hrRgAnW6s584Z71SEaORbOc3vIPCAbxRLHDkuKfn0vgnFPAHa3HGgxf4GIGK
3DvAWpoobS7xwLHkOeHepRG6sjsOUK/Sbxutf8wJIupjY+WzwK3LeVGlh4TGMHHjnOw/+5GmNrU1
ohJazCShyHYxI2Ikcs1KJ4FxFSW5RpZMATRBjud0QGqzkNYjm399tCCmfDZq98VKGj5Sodz3jS4I
HjX3kXLio1uinS/cC/2CmrRBzPEd+QdGeetOPEe737cFzAKDGSskxUTtFTQnA96pCKmyM8tD6bkH
TDKh8eqeHRH/GAFCrcYslUHumGKXqRvcJc5K6zit2HFKBeLBKAHfqAXTZLsbLH/PKDdekpSpel9l
/kY2dbrDWrFI9v25ICTGHHY2Xs51mLMHbDHcnZL01jHQ59YRMpQYU8a6otE3Wn3J5ihZmuhvoSKS
ZmjHt6EmlMIbupsoht6nxuqdycWtrZN+1WX45Q1Y6Htn9LUfY0TqCcBCeq6JGeQTzzupkHfYdR5v
cigieRLpW1umL3aGVsqMyniN5wIoAOLErZqmzSQAjPhZA1RWp70I+t+ELM5QgRInwxHr2Fm2I1EG
6y/U8WPMMKWUEv6zzhBDVWgGwT6GnPZTIOwGdumgG+RD6Pi0frDtVhkY9Uhj1gOiQg+QPqIml96d
RiVfjFjsxx+eBCvpaJ6/tzmHaIkZU0j5BH3olPKFWR2rsPEPng6JyQ33sZsTWSRJ1SIBk9eukluj
hxGKcLGOTDhgLerkySW/Q+OvkdiDxDpWfUv7nHSfnihpPY9OGhTx+MGOdcSWB52gmJcI0gjwG6Vd
uJ+XubYVlhzBor80LjnKSd4GmgWxQmt1cTEUA3ufVl3nz3TB0+Ehmt33osdhiKCESJPljNf2EqBT
nbwZRQNNJARDQ/00SxTdBR2/jWZ1OSd2kpR8D48/lqBtr1nfUh29mcDRljd9Je9yh3R4yNj0G6X1
CzUirpAuVnuRkJMSOUfOVJjt/XdwEocmi9ima9aHqcGUmgghUnrEqbl+bwoWJewWv6qY7h0yA1ZA
qydBZNmORuZwiTRch3MWPzUuEVoUD3eiH+Ao6vlXSDsYoRWhVg3GrtrOk/0AA6H0vI2b2PfS1w4C
M4mVDQ3aNxWUPmweNTXFGuw+/s5Cv+EoOAsvv0XM91AM6UXqD3JQFx3dAMwvDVOxbLoTaSprvHvv
0sxeBps/g2MwlIM7lGTyxZ5JCimcAWZm8VCx86xBKFNtVkyaiASVKfRpw7DWiBiSzVQsWlPmMWXv
7xMDxq4ffZlgkQNlYebz6/gUujRt9RbzLakUdSrWUB7u2hYWqybwQCR01K3JqLZ3lVdCC6idx8LT
EUTx8dMijF1p0X5nhdwPcYbKZ7S/nDnSHyztp5f3e9USvDbWTJFmdkOMyneCFmxl929NQmHhTXeD
Kan8cwmAhsML5juUYxT3AVuckna7WeHUKGNmMWaTB3MV/xxq693p6JtwEhnXCQmdG6R5NkcKmAn6
Wpk0+SNqiEg8DEYsjEVwNcxUdvmjy71xTSOWkMskendj+wfJYguAm8aWKfBG0GVP5DO4qe9ortJN
ak1qqxzvbXYqgwm9tg9NBIQlf9cIZDviMngG9viB5Ypptoe4cxm0RONDfEUsF1+ID4Im2Xl1xb1q
+0kvPvBzYBXtNM6JfckAq7npvQSmS9TPTD4tfMTWNINLbBD2p+VHQY+m0NOHaSg+NLtK9nFXBVM/
NVhJmO4PUj575F8BCqTkMlOEYRYC3h1ZAOg3lr3vbPsAa3zv6NZyh/h5Wwz2RTD53hFZWG59G6OP
Ax2T4eXWT/GHFzpRzGUab5p2fi2ZYq962AqIjVpQxpV/O3kMUzNbnHqXgapgDmYtMWN1A75m7FH/
tU1452fj7TT8skVHgEQOy2PoUmvxS6KKzKNXTCEWnE7rsVD6yxQ1YudFbOETdcHrLvBpHG2hD4eP
NAUr4uOHhn0GJN3yTuY4FKfRZJ42WfWb77Ko5rb7U+vKnxL2HVQ9019VEY6pqEWCGaHB3GaQjJm4
3JIcUq01bJNOabH7jLz4YHkHq/K8vSdTygiP6TwFb3du7pN2Jqg6Towg88r5Ts3WTVcP7cqtScvB
veuc6ip63kO4/agcdKiZOKB4vostaWz03Cc5k+lG4bs2EoWJCD201mvWSbjffKBN15K3gxDgQeFH
5o3zCOj8l5kvSJ8YTq8J4nfFqRjHcqK3Z+q6MjVg3SzBMGO6qVzwZgm+QGx1/rDFcDHOoAjFCiwU
M1EL4YTGS5+ScTco9zUNfaprM+8DMAfU0+JsZGmQoyQ6ljPY2gLp88GDpKxr8rkomc/Ys9cgF86i
wHXyd82eHjvEuay0tb6x/eadZriDnpE45K2Vml+Kzkxgm3N8wO/+MkxoDVAOBUYjPAIxbzPDMsAm
Fqy66uQnikVRk5dOVlhS+2ntag2FNcqcjajqs0kKqkpCZp+zH0wgPwGzTmplpwnHYX3Xm9GDjvkx
8BKT5WrsEOcw4i56nPOzWrfjjOrW4N03NUgTPmHjMserjM2R98QHDWqp1zZsN0Y3LH8Kdjjo7m/c
lk4gyiKckjoMQMZrqbTvMA6c7Ly7GBFPh6IKe2oMfCe8NSMLombnvSJPwrhdti+VPzyklfVSC0XF
2/ko0rT0ITNUtYpApWyyDRIpKPYfGSoWLIUZyrQE9Yrjh7Q2AOAODxiOPZjf0QUAvHuaVeIEqwqE
0rH1dlNqbnUBC1255rAVBvsYp7EPtUHcjlIFQyZEb8vZoqomdnMEEO+R8I8IynrzzZd1gkMyjzaV
MG/GAutqH6WCUlp6cM7M78rR3BOboJUV0vyvGqrk2cZbXx2akbtzo+qkpYwOcnKKVtL2X5hQRq9O
1FXHURDIp1h+aK1/i+xR1XC4hJSwiLz0ITareDOBG9nkLA5BJX/mlRrOtQQDAWtZJdWI/pU4H6/y
2Hw1WbwZjGJJ8SnybVnEaINYFB3iy+gm0sLq9h598g27HmedUhNbORau2vG7jRrLfdjSXCA3/BjW
fbpmQtdTutxK17qkibfkeOf2IUSAbCb9XeO1HrnzpOWBr3tyfdnC6SrZTLeHkmGyPxM0MyIETPL9
HE0nr8T91lthztJqnucM6pjWQnqZWrTEIbwMynxapNKb3R3byoPVyV+h3mf7uIBk1gBxhi3t4Kml
3ECcc8QQhszJ4RzcsxZC6QN4VfuLTZRgm6RtzWMbsenJE9M45T1CGfZK8NY19oUu+MBObespeTIc
HAWYAiEdxZLM4mFYtcqhF2fk1Yrn2rteEbQhy7tyj71qiVrD07e1Cw+hMweUAZLINfEGSt+eNm5s
5UwyK5bAKkFEb+Pf9yFjKVbLOsv0FSPJn6ga41M1yPc42SOV8VnsrGQbKfsDdQvnj6xniwG6IHbd
H5NkxOmhy+4Gd9irBi0t/ea1bBOm0GXCipX5a94xtjbCgUECd3J0npqw0AJDobWrOt3c2pz6gRG9
SzlSqhTeC2HMive4oFvjEzAkFJtnnZTFVFX1TrbRfWXMB+o3hkc6WJS5/kCCeDTalybD2GGptrzM
sTbxJ3ojzIHdbKN9EmNKkT0K9J41skxA/BXAiLx2H7TMhi4T2ceuAM0i6imkDQH0ZpYvU9vBv43G
lHES4b2mGIA6tDkQ+eRlrm9k0slLExXlXZylZCBSm2+K5qVAa8p6QiPH1bJtZ9VbO9NZP0askiTW
gd6fSX7oh/xJEOGwGTvKUlMvXltBD3geTZgb8zdbwdk20Z0zNKqm7B7+A/YSI2GdvxMDJXSn04MY
MQAq37m36uRXOlqAt/qnRhvcjesw8jC6aia7FZYoUcAb8aMNx3yn4Wugr8qGdBbgF60pfsrYmR0M
y39Qs3ksXAISPPPS6GGyY/5XUcmzV41faBrlEGn1F7qi8E3hdXTLh5R+ZIBOe/FhWsehk/FpQH3z
OffNcqhZC/UXv34pQsJm4JsmCmOEiggM0+a9J0yCNjUXRXHHkekzUt3p7rBF3/4yOMgXJ7tlVxbN
v+ZBtJsOJ1JYe/q6/oLSscMU8uj1kK/k+G3Patzh6jo2Xv0WjqTpFWB01pHAhdKG/q9cueO2qu2P
WWTGnmUTdk4GZ53hyS2HBeKPiewBT5DtEecSqe2yOnqTdodBDbFn/Zm18tx41ZPo9Xgbhy0pyPi8
mja913XriRhtDq+2zenZu681LBXEhQWGI2Pj6pI98PxpWCXm3Jowz4aUeTRekM0bCxqmXmyIcU3O
U6RWrkHk6zCUtxWHCJ9r311ng4zoHmdvDUbVTVTBp2exJc/XpGtLj4W4yMLH3awqQNN5eJTudBCE
eLK7CBJpfdua+9Rk6jbTTLyw6fij8Co8n+QsbhyxdpOuvdCeXHRZ2V7LH/v2M6mj4VQL8YFebVOR
sxCQJAxhTW+Jmhu/qTGTR9dh2mir/jR75UH1KDV5u9mUDxuI9JvUttm0xUiZJF0wlJeLWyp2f879
koyBddQEJCPQkNJ5Ke5Mn8FzZKGDjpqBp8YZu/J6D1l+aezthJef6eIbX0GxNZrsuwMJvI8wowWu
7TBkVAi5LcrLBZlHzKKmCHbnhBZonUZfUhaoD7GXoZS/6M7UHMqG+tAYvF0Fio4P0MpIBnX0szg+
aFGx9WIr3qdZzKFRT8/YR7C4mwbgx8Y7dHGdHC3yvP3cYgZVevUuIjEMWPlsk0RrLPTpC5xypipN
fmsl7XkqaB42blruXFrHR9HTfWnFaxnCVh8Lm/mD09zElK827D9LaaR3aMOdFhvunk8MXYMuvffB
I+FMaZqNGpAwtrm2rRMD9S7oUkRa/l2X6e+OrYPeicptT/juWTjPGZKfVdYu26MEpWqhq4Dz0y7X
ofR16jLrB3PWvNuh9m/GCdWuP2ofXUUvrKdTsCObRKxF1l60JWwelna9mWyn35YRbBkbDnbxHU8w
re3hYLasm63w18CiTJYT6yt2UIZF5aPI7og80GmSa9SzIWDdSkPxqBUL0skGl6LRZdC0B0/shxZe
U2O0GNJSAORjRd9cv/PolqKggquU2hAU/UxcYst5cl1MDR5Jd82UNUHVz4t9L9P3KqI3MJ6dkHZn
r+wyQNF8T2r0yU4QDlVk3C2ByBcTuVVQYRgN7BhlkU6gudZToo8Y0+Lifk7NH8ymIF0czHIatwSi
l+xDY7rQg42JQP9syHsjB1L/5UYLp8Rn0J8kZr/N2CjB8DvEnpvdxXl5hneMDlEW50LJYxtq+cGY
02Zviv6OyX/LFAc8bpIYVA2hQyMno1GNXpvPYuFfEAm/RjVvGl4O3uAUaEDfQY6tu+iFSkQEJge1
CboLZVN8gK13Qav/EbrtNmyt/s2dnB1WneEuJsFgDTlA24LhmtZjT3p12OBHLzHqHwcCqNeMB9SO
VZz2Zzv+cDkSGEjsOz3qOT5a9A4o+ZCroU9GtSWn8lktc6JuSRhTS96cnS9xZH8uX79rlh//ue76
K57UPAR1y+9cL1+/+9ttUMSRlmbH8CWXeyjADcGln5MMSg9i4+WRf9/N70f9L+/SywQxr8TZBb9v
dH0cVkOG0H8e/PdvuklxgqKTUKUN7CnDcN+nnqTgXR7oz/P7fT9FZ5x1El1Q6S+v+PrjplEn9kzx
7u/3fL38+4bXV9J69o9oCImHWe46ovXEPfzrUf481PWNu16McoIW3SKcSAjmLfvzjuq2UexiYZzi
RnsOe5tmg0+vMk5AhZiLFYSI2wBxTUPzDkJpn2nsXHpWzBG3JooaFl3TMEhyZ1NMzXx/4wiMhh58
AxBSyc7RLQPcPZ2waVbPGWe4BIeQZcgvtvwSc1KywBLQ4ibOxGk+z1aDz/geAKwWEjk/Ti3VfFE8
+ySQTgI9i508ZP1nnxVEtM/ogm2V3uj6MjLBbIAE14XKIs8YLE59nXwtI4xmAseXqOpSifkHcFQS
lGr7PJjWzkdLAjNt5dpbrdBuRI5sPJsXAmgiSd/qu2RNg2I15OGdLjihJi4KAYE3i/0RZqm5ctd8
YIvZv3WwaDErgrdb2qc68Y9NjSo7FlaHJnWnmMWviiy6QBxbhNMAhavcPA1d/jk3vL0lIy5RuRup
I3/3RfvcFSQgyZRxjctBi1h1PLCw7bXK29FIM/ByTj8Evbxp0N7Q6WhraY5npDlrQc8WvCFJSnYM
WoKkpU0Uia3dTu/Ictg5dFtiriQCr2RrjWg24wHtI+ASmHDOdzmIMejr6RuUZscG0eLELUrQkAiL
KbIhZwElj6T5VGaUtxVnsqDvCYcoX/HHodaagSkZG9PU4zWubHs/pAqAv4GLx2sYoCcxefU5zlvo
DtxfeoLhbEBtoDNgiYLgT+CZQZ+x3VCuYRwwPqMJ19RbPZhwWaz0iQSZvUa26Jphz/uM5ZxGmss4
6j/YO5PlxrEty/5KWY0LUegbs6wckATYkyIlUqImMKpD3/f4+lpQvHwv3CPMw16OcyJvJZAgcHHP
OXuvXb4NC6+J3wYearaAxMOpwWxIAdJLo5QXACYeC1qcRV+SeYgeHPJ0emAZs60e8YJWkw4VJgQA
6QByxZGMs8rVmJHBKexhgXZKNkeXrM/JzS2cenD4V8ZMVjliYMpgmVjXasw3WlTfkz54GKFwLRCc
36C+6LYmxXgSauJMvzVP+mS//oP68OF37sD/Aqf9kAVpXf2//y1Pgr0fcASaLmuKopqqwlYJXd+P
gj7fVYcYGG6wHgaGLkkL+N2ImCwEUvwQi6g7AhUbeo5pS0gIShdq33VMj65w0hDwIyjrCvAPMxSJ
9C+v2UqgvE5qP8x6H1k/6eV2ZlSPLAXe37xwaeIk/PzCsVjJjFY14A3WTy98BA+gE5rOE6czI1jx
GnIN2nmz3mBy1oQT1ig0menH/lEL/QB+D6DEX5886S9OHv0PXZEmKaTJLu/HkxcUQaj3fhKsEWsM
xzyW15EEkZydn0QciYEDIO5MHMGPplCwZWjEjX4kuzK//fp1KGg/fz4XSEVVS5Vk0SRIaFJtvt/P
1E585NL/ibJhUMvIIJ03dwcH0LW6bmrG8yKLYFeFL+0ItCiL9ScJB+rehE+1Cmi2tLm6zt1K2LcE
Xu7Y0GNoNru9h2CG51XME11CIq16LNMoQnEtIGR2VW1j1l21z4VKxtDMPLwUmEmnsZvZsKPuABtb
XOfFEvqpsfv+Eky/q+Px5ddv+y+uXUO2FBVwh2TC3jWmj+cPbxtYrOnXre+tdUlO5h0kPDu0osGW
PMPJgeT66lju2qKjtiQxV5PzNf4q5vvxyLa934Eua6HpdUS2aUm7dtUpCMHzJ9iN22IA8OVVI3eP
8F0U5/uV/w/g5e/k0Ypo/S3gZXVPIKUF5ecPAunfv/O/GC/ib7okcaWTbzQJof8hjjZk+C7cjmhT
2CdwUXAf/BfhRftNEXWJGhkc3LeA+p8aaVX+Tbc0w7QUxZA0kwXl39FIa8pP9yLXIT9JN1VTFE1T
/PleVAW99wrTGFf0+eA+63uFZigdR+FS7OKVoQPHdQpj48o2KUPNU31X372n+sreHmzgALpgcLA6
G8JznW8bd8menC0WHQRtmtGsADdOY3xkUhc240XK/XtmKLGQnfSuTON+m+ld4i78i/RRbK2FsbYW
Wvh3697Pa+/3e7RMTpumGPzy041XuvLAHWeOK3E0rmSanqH0LwtTeQg79b0pmy9BENjERsENENj5
13e9av2sQZ+OrvJJGeiSDFFTfjp6lrh9EXoKXZuL1W3Fr+xcHgGmiq+1k3wR38owqvkyHtVz5i7U
rQ8o5FFwzL31iK9tPCIPUk8SG9JdsZHvyWFcR6eIavYA9Ko70VGv7OAw3E3QpkgsHo1wycQvW/Xv
2dXfKQ+4fU3Id7puC9Z4jT4jFEsP6g1QARsqlLl8z75mEGbMkDPNmtfiklzQ//CgZIqEEsmwFniH
JHJrSliWc1jy1S7ZdY74QadcWSFDM1lMaYNEMwIQH4uDFM2lbbU0N8oiec0uEmzT9/CJt+P0z+nX
uBTOI32gvbvSp/iVWXv3zBWmkWNoE/wTfg4rytjFONiMHqN89kVCWoXnDqC0sBbJG3xD7N7QYV4k
b2i3e3UB++YVdxCqy/LCgI8NCPEASLu8J9xiFhFVyzg8DUi25x5IyXlpPmWn6BPvZI+Aa589acvx
bKaz9JnUDVSbGQZS4JG74YV638EVzPxY+6Lna+x1fQ3OPZo8X3PsM62JM5cTAnoRjjbZZjN9eGFm
oij7EeMOtqmUyFjRYUBjnMrXbqu/ZQ/usc4O8mMHmQLrWbYiM8Vn1HwOlsIB5ecBnvy4wnNJes58
WBAog0wDq8GmAANIZuOJ2vwrtNnY4dJFKIPb4K2mbdQ62NkYimCrIl3JzmmsPtX+3tyqw4LUJ7Zz
oU2LdUvKneNDQWJ0ZgeAF27Sh7vP5Zm+H1+AsluL5EhA36u/l3GjcmqrfMF4EmBfoiEemYVLguam
4JYlbf/naZuvLoZsEX+WJyjU/YFWr3rErdfa2tlbG9ghcZwxT4bzzAbjqeVMgPqr54axKyDmrcJ7
sy7nyVE+A+YxL96bfmiqLZ7k4JkoqxPIaC5tDKuApLSZstYPOC/X4IQSZWcAdLKF2M5X6Vvn4GoN
V8UqfmGwhhoADdA83FsPFs1mIHtL6Cq9jX2Xu2MWf7aQzGcNfqUnvBnFETfHsYodOlE49CDGGdGm
e6G9apyYFdITk2dMw2K7vuurYBEDeoO9Ph9tENUMiE8auIiZT67IXE+mrg5yCmq493IOBh/5jZPa
xho+gTdyIunoLsP9sHLzFaNsEnwOSTIny4AZzFxSWQOVekHbp21tGDeQZ1oGFwgqPuKLbyM+vUXw
B5bYaVf9Q8Q0Z4mVU1uHl/p1WKyGlX9RMRHmCGfm3tGoqUNneOzv1ZdQbRoAefu2XQ/PjKVsKg3r
hDeUHp6wpLMHj6Zf4geuQLoeleZindp9fQNuSQTWbTiLz9iOFyDsxbN0LLu/WZx/3guaWGw0AAoU
ORKj0Z/3pFhcTK3T5WJVkViRMiaXE+PZxATx62X4T4vwdJiJlmaJPOxk/SeMWQkKthFdqVhpElMu
DkHg0Xrw+s+xChiXU1uLY8Ej/v/+53/8Dnv7y2Llz09XU1LZ42qqrhomrTHpxy2f4hUqEqyqImU3
eQZj4dpan4Yr8GAAZojZfgWsPIut2HHza+hZxG6a90zpAGJQJ7aGoDOBH54y121XI2mYizjORqfB
Yl4HJCdGTX/sPaGcI8GuHEkZUBaJgWrTkDCdUkaYMo4AuaOiOtR4up0YjJGVqVvM0OERBEUxqeLR
uoXGJtIdd2ITyDngLh3bFBLqxprHZGHYzDHPdZIgf8h50HvD1IgDKJJd6skQ6mmVvCcBik5AjuE/
MgRc2l6+xrCzg3RFT3QyaMNwull4czztiP7acGLtvUE4VqQNuFcmmNiZgMsw2SzqjZhE0lIRx7Ux
AXn0abqtpuVSIDxhTjt3nluMQqAicG+k7UMAI2XBxw4NBr9lalUO6ZLCJhNhCZu+9QxjW1igv8iZ
uQdfTVlHB7kraSJm4mOEcHQP6gGA3YjjOpNlMgbI44vMYaUV5UmfQjeQkpO+UzACRq3HizS/5CeS
XlhTU7AvXHIwJaAyLogyVIh0Bcuowlp0ejF1BDma+iuisa8rYx+qY7owxI4Hn6EehxJCqy6ob53V
qwfmtGosM3FnurdqWxkZYq2hga2YfSCdUDLh3ZJ5ZQTyPBFLB0BBR3mbfJSZ6q60HNozTvtj2Nbo
e7Qpr0nXHDnQr0iBR1uF7Nm5TJNiGvmztmKPVqrELur6ozZ6jyKYZ4zmB9H0V8KgPUj9B+b285gL
RAR4w3Ov59e8j+/+EaVYYkOkOhP99hi63pMcVB+0yYvZyAU8qg3WuQo8ZX5ViVvsAkRiAc0XDcmx
h8p/oQGzJ2xexQMAsNRqbG1kliLDHVFlTO2AyRX8Rt7Bz7VLII97oEnMdq1pwCpvsjATlkKsCmDS
ic1oYTAokYgStelwYZC+YHb0LnIPykL/OXCpM3J96nP5wzWGTTekJQsf/jwxWgpRgyHWa8pJLPog
4qYi+w6y5qHlExiwCcScnXjcS0O+yBl3Nt0j8K15DcWFIfsiJ/1YHeiwMxuYPjPRFZw+/iQP2TEY
fCu+tujIlStJrqjNYqU+6AyOEo2sO6ZLaEjg1xYLE5yQJpH91WNhLtdNGcyRUMxdCd+2QKqkiOwZ
46z2Gfr3sX/E+bxQ+vZiVh14Kh8uCem/Oemj0TirMApVbNHaPtC3iVHqW1QG6hII43HwCfgERG3A
+DGmh0bZKDtXaEzgoMZhJCInG7q1VqtY1Zm2L8DDFWsyt4ZVmDSrKnJVWCzM1rZpUZ6JMHKXKCO8
RR+F5RxWvbTxqlHaTEOBWa6YYAlb2cOX1G6khuQWsNHuPGdqbjKk3wywTAyiPDbfX/RBljdxULJn
I0zWh5ZrPrh1m9J40jBgSxUigIHBXeeL0bZXO4CI+j38Rv98/1VgPqdtkm4y2qjkVPCfNN+Kfv9d
K79zR4TbEcAC7ksJA2CBQNwrGTD7dczy2VsxlpdG/iw8WXBkeuX2A0zCYSYexzOjU7aLbAFgdiyq
fQagZhYsW2POlpH8ocu4km9hbjOa28f7fi/dCSCttuAZdGthPYxMidHI3IZH7v2CgLR5/1UuCfpi
h7BTDuZtlp0mTf2NMF716N+rner0+wZa1SF7S7Zs2YkUi2cwOhCyvJjb6tFfqbT1ZgbjGvNo5Eu6
aqz0CX1olRMFGg8vwAKHi3EQH+iuI1X1okWpb9jOtnSdGaoba+lkMh7B1jMrb1I1H4wdsRZ8m8EG
cQ7WRHszH8wPc118Bu3NH1HgLGjnqg3f2H7RTdOu3U5u5oxmUdSnEyRrHmGDO1hL45o9sZH3HqBY
XI2lsRSPwdIo6b9DtGGjoXzFr2O4xPz+Nr6iITOWRWVn+AZCOrpsmxeSvqi39UoqKFWcFhHbJvM2
ccsCigQiPBhon7WlLm27yPZkZyB213QUdlcgLaqtpK41TLXcbdhz3bm4L3Gc1bZGgCWJmiTyFTb6
XbjH7M8Fu9MfNAkfwCI6FaxN28TubNJqfQESNgsCzxMilua0hyrOYW57z3G9RG7J5vRg8sox569R
E5QvMhBSCbHgnMEQ04iYBqo/047yhsYkX/Z0HjPQl4R+mI5JFNKie+EcR9xfw7IWZ6Wykjkf+q4H
lgyg0aeRaQOMAooa2MEp42yxu/xEZaKU2/INEyofTwEqjjY1ncpZfLT0TYQ2xVvp6blr1711Ew4T
9PSAbk2/YVdpV1wWibDmFBP1mHiPxkH9gMknRjYlGeqkkvlGLYEJnAvmE1TUclaFBzPY6h+aLZzG
q4uUc1bdSuJk03P9BNKdY3uvbH1f0l2+bj+oyUi7UD8VJzjo++QOKx29Q/3cXaBH4kyysFnPIrvO
ViZShHSeXQiXf/QptaBS3LgDlLeEYi0kRWjekARLo5oL/FJ4trrQDtEFQwMfFCIfPSS22HYX5XNr
zLxuxby+3vB6xWYvM7dm282pRg3CHHv2VEZzpCwGqYgXRhuDh4d3+tEtk0PpBcZMSs6vufOQo0fA
VeacRINC8hCVc20ngVnf4gmnAjWpa/ikHH4Gc0U+ICIS3GsTXT2s4mg3IhwAW+FNTe3g7EmrhqBG
a1mwETugAU1scZwl/b5ft8ClsGc4XLk0xoVZsSy3TeT0m3oT7UMyTSHCfAzWHBu4tcMjl66obTHW
IKkQ03X2VhLXSjU3QxeXQR154boaiG+i79fMy2wmrGTWjOYttNUVeZfVzl/BdjPMRfQSL0kjYDNA
AdbZ/ZVBSXSsly6ho6iSFWTnCKoZ0M8Ec96RAkDNoNuozyjI08W4t7hqKFHpC9jxKwRNiSxkbe6f
qMjTTRQ9tUt2edaTac2b54wdTr8kEHQNeONFcuQlQ/QlzZxbAl6Px8c63geOcknpK9jGbouaY3zs
Ert/YL5UPMQn6plb7YRrJk3I0VjGvEW+gJVlfNDg9FbJQeXnti/q0nzlPZyodOGm+Bs03ghSc951
jPjZxriULfojyuOhBHvhpJkjHtwzSKZ6EuFRApKzgaTiXB2FG9TCx4Y/vJgnuuyv/rraujRS2Cac
3J7BEcU2A9/HcHDMJTxcd2051ptsJ1ceofVDiu1g1zvZwTuU76NCsBLVFeww64hwWWW7dcnfIIbs
WWHVJ+UQXKKtB9Rrg/xOHWzSxGUAM+IKI3Ber3PxARnS3njMrkzK2GBC5EVjhOEo1FblB6WBT0MF
mduLUW3GIyXdgScMrRBqxOCtRmUmg3u3SfmpDHCu85hYG3KJga6sOS/qC3wYkpdUu3yRFBvoXHQ0
D1o9L8GhC8vWXaHbhrTH5+T6Du8lQ5eDR1VdoyClSG3pKDQOMb8qUlM2CzuqSumjKt7YVVjFIqt3
6gnoMz7lmeSYJ3lpPUr+YkKGoIYUyUYiX2GOWrqZlWsffnoz63cByj/btA7FAQyBqB5Ag+DAM78g
TylrLjvveXxPDt/LnGp7m+SV7gouA+k18YDfzCx7eMCUuYlOXrBRUP4yzzJPXrcPXkkK6uLtWG6m
7Jt6a+YNO949i38zANTbAtFrsPl5whdq2aVp2Fn4wPpjDQg+rKdo0z4Otv8+uQMXVATdPr7RgVBe
pCMNkFaZScd4PTrFSSIigv3cyXvlucRioCh3q3WafXvMzgHJA+81aQXz5BmJgWkhnQTjalM2hzzK
WB89SkFvmhzGlz6/eCa78HmkLS2eLRnqVUditbuFr7Uxj45Q24dT/4LPgxB47GJEGnDF4uEh8KOx
0WG6r55H2sUslez8rbhkr5m7U695cA4fTAhX2kpbhbdp4wlY8d4jPotnLQnNyOk24RF32ciD4hnP
gQPvGuItE+p5sRKXxBuSS7QP4OiVywLU3qepEZ2CvnUxWYPDWXMzH8Xx4D6mK8N2b80nboScXcAT
hh2m2kq54EbxDqKdXAzyDB6ykzr3zvmOrLXojres+FKc5hW6j/c1bJK7rJwS4KQUdSOnvd0i1uTp
Ej/yzAtOoHgfEINqCKg3KGZfVZiVF1Z1UmlTfiq9sUO0LR/bfMNThAydq06bEpnqkYbSXXHET/4g
acvOW/f0mWmx9kuyihDmMAN0yTtdpFsNrwjIQcePT8mnMrKLtRNiz/HHnyA2RJIDsjZ1FOPgzfL2
odXXLo/FQXz9Jnqpb+RsUpyIM9XDC5EsyogHlGpn1STTBS/RsM9ipSN6NGrKBSlWsyIoKdRtA+VE
hfstXKJ3UQlnceIXFL7uvlS+qvIdPlL5wHsaeEZhmV97n+xh0iMZTcEJmQakKMSD2YZgHSROFpl0
t7BhjztTP10+RtQlEeXHrLkAE+Q69p/aXfthvHevrj6LUIq8FZ9UjRZJPOXc/ap0p+dB01Ezb+gl
a884DnlmkWUqLY0N9PNFskuWODkksLWz7hCxzSjheavLTHCAjObbup0Vh8DG6jRIjvohrtkiBkuy
1xBo7YsVDT+WF5Bhh/iWrkNigubVG1l4hDT6TwUATgR7M54URybmB9PcwqL4bD/NA1el4M2Tp3GP
SfHdevKO9T4JZ+qbtQ6ujMu4CvBXXIGrDumXNGLkZK6KmnA+hOs0mwVYLN4NRGuMKSxKGXTIXOjk
D/UBSq3W9GT07wBAR1nlPOPG8UjVJYRWM8Rt58USdorpHySx3rdJLSzFaijx1/G0baZ//f7y/f++
f/f9bUbnsZBHUcWi3EhbvElgQb7/OYMKt3GHB6KPVx2mu1MlohfB4blQTBHQGutMXVTqwhRL2TZk
zlcOSmKZ5Lq0CPEBzXAFgjg8en7PjZ3gQ8LMHCw0IzoFlr/VNZPXZhF8L4A/d1qBJwjILWvmpoW6
gLOMK6yNEvpHSGUbPXMCOWRHRQiN4w6iXRlIN6NSpBllabxlF7xZHdY3vES+XTRV9yiRLxIkIB+B
ULB0W2y4awZbC7Izeirh8rGqFHNB9PgdFwAPLiEnUQhwXFx6C68EYgcLqLS7uKRpLiPCVoLevwYB
mReqiqfPkCAK1MRggF92Ci2I2XryKATTX58Ldkemgp3WYkqOiYdirYfTJlYd8j+e63k00kgxu60f
xifBLcZ5K0ou8WvKTYdhAzks34RN5K8JxFPBLIfnPOs2Zm5sYfHw7Cu2rSIupBFydlGwQ+4y9xQH
7quqgAet5ZRmPcxLPWT9q4gdjSOn87JyIxvZOmLKbMgPdS5ii1ZHWuJyEtmwxKhEBjYVSa2uPSyv
fmLAxg0ax2/NTWV4OzfvIXgSktd2qNeTWn9ww3vclMReWdKnmuOH1Vqzt9shDJci1t2pARI2anxT
TYoVN4LtNZq5gMKjLmGV9OfROyVpqr0keJYF/Fe9WN/SZqS93C3wUDwV2pck5OUM8/y19QGYdgXq
+q60viCpbaWqB3gM/4c4MF5Dgjew6FW7k008qMn4LNRmu6p7OGyE+XyNLspdontK04sXftf6K2QV
Dur9S2GoJj4VgVAVwaT3rXdMGLzueZgOJstUp9KAQh38Wt+T3liOpDr6uGVIuEGKhfylYpSNvLCf
BQqAtEjN5lGKWLKUt8343BXCc5v6hykAtLUUuo1t9lzXFGPf35uE2pdoImzIWaw76nf6aYGB1KiP
zWOsiwUMevGpFtWXtI9W0Af0Bg4p2/uCp86AvIVV2Ycy7fEKjHfJrZ4zrdv4CQVxnrJFJSHqkhaI
rFJVYa/dWW9lj87XfcP3uYmCttniPWZgRmCsQfSxpd6sWHopGzqOU0RbVcODjLphl7WNAxi8nMs+
I5SwCAwbmfdSKhNvfYasi617oKKLfJwwUkAxU0HoLoyTNRhXIewom4yS/bR4i/LuLewnayrha4NF
Pyip11pQ43lusECErUa8+KXQMbWGCksKGCfD9kk6XfjBaNeJMtjFIGMfIXeaZJxA37QSDwDDe2p6
qA2GsmypS0OiAOeSIJ56HlNVBRVdCJ5cP7xrqoQkXDLIXiawWY6VaKlUOXWNbFlzCNWU3Z6SrquC
jl7ABJEl0ibKG9WC28AhYN7mNfnRtNIT6iws3cPUJhswslYov6T6bHUVgFGxu4CSxWoq61QyaDRn
csXYwq3nYZcxThYNb5UDePd0wcml7KRwark6ZXCJKltarUT43UbNc5ghE3FjZjGs4cnOKq4KMUPU
/eHNqC3GV3i+D2oKWtMzn/C27kaU0q6sgsFPxSVsUG/W454h8ArVdRgN8jFnDiiIRJnrVqDPYjK4
IxwQ+I77x9CEFC/F1p0cQWOW+cmlh6QUtHxWiqWUMwjm4xyDMs7XelnXIAB0daG0zXOeAa+qBnyx
ehyGdj4wWBNRTlftxiQxw8eoQ6zaTdS3npQfmGuscoOMZLOuPpEjXwpsyGJVsMFP99mg0JtJvP38
nJnaGuDmo2iZhz6HstlhaAhqrIRJWX7k8cYaxLvnJTxO00aAxj0SjYjYn/omvhEcXUVMf0vN38cZ
CBdmCWx4KHGG210fLAhYBRv7yi/maUufVAFYXzd0RWABUKuaeLhQlc2iMDiJJaiNWEtWSsHYt88m
HaH16JVQdeJm4MEa5auqGte13m5g+gDnLgXyUMX43Lf1rcWAMyMZk+2J7FEssydK0vaUCfjc28Ye
fOXotekW6cSx6y0gt1ZTzUYUVTMiLEwBN0Nc+dgyNf6oJ3K5ciNx6RvUxKnnEbAVxQbm5OSS9R1/
ldNWA+ayjX3vIhr9ospanIqatCy6iWPedXR/W3lZsZrNdDOi3dEqB2mUr3GLjvhbMTrGG01LxzvS
3K0EAGcditIpmfIycYxeuh6jT6PXj71CB9ftjFPDdTrHo0+KjAXSv4oWZhNTNzFr9VTKqhbbZOWS
Cggyyw3ylaIIyyCn0afEmPkCKV0rcb4l9flR4P1fEXjPoix6iYwIx2Lss1vkQSalCvZ2qxPXaitu
RQueqqwktJBDhXWqVAPHzynsDZJgZrWr89gXmmwdhtQdKNnmoheSHJG27ZEImk2LD3qhd+S/erK1
8McOmhVznflAA0gNZEpDFJxqZIXzrsfJnuUQh0RplWT4S0NEjKYgCTO/ibC8YzPTxx4KGjGpnT/M
o5GUhkrk89ddsGo+dRnaKn3uhsLDgDV+reUq2SMmnvMmyZwiI1ol7OSvrmhp4+JV7J5akvNsU0cA
PoSUDlWzr2QfFn7r26OarkC4P5JoTV+zLtduY65iA6c4JtITSlhgL2OzDnrrEHGK5oFr7HLdFXDr
8bBhaBXHwWMxVNwxlfYMF0Sbi1Fyi1zxgtJ0WGp4p2B1PGNlodHX9g5CcBc9J9Jw4h5fVCz88yrE
HiohgFcTYKYA/h0+7s5BAv9St9hddZ2egDn1rDU5Po8C+ej5+FhGTCBY2DXVlrAozgBHPZkpLALP
lD6apCn3uCiW9PHxWKrE5xEHeya5KIuNN10OYKmn+sZLhq8w8whK01tz5nKGMlXFLUh/TRLYsQWq
L+NSIlC+5642inejIG5P0rkkiAJKFjV60QX09SQq5jIuDgCk0gVasrdrGwoFFXVE5jYtkJPgEftW
4zCgwWNvogoiBI9uKBKIEW8TruieiQagUIFEP2MvK+wMWNj2hogws7FOrkvwdQ0jfBmkLQmXk6Cd
ubzfKMuxTFWSpjp18/27n/7YY3pf++Qug1N4C5gM2ZJSaJvOxLT2ry/ff2dOBNlA9F690E0231+K
ljuABUuyk5xdmyvJN7HJ4G7p6buWiRWOcJw7rSjgH8JvsNH8lg6fjy/AkyhkQ0xRi74l2INcUoZ7
VG4emX6t52Vrla6TFjdTEzf+x5dmyE9CoiCdtQR9U4WgEWaylhkb2Vf037+kKfqT+mZJPWkX//wS
IC9QR61Yh5Veb+LpSwLubaMV6J8NTTwnnUlXTNHSBxE75hKHR7SLi0hdfk+7/0ck+HciQVFTEdX9
Uxiw+DkFbn+vqvu731SfdV39IBL8/Tv/IRLUrSm5zUQFqBr6pHL+l05Q+U0TdV0xNENhFvqDTlD+
zTQRmJm6qWuyoiroHv7BUlWl32SCeyzGl4puSUgP/x2dILLHHyS7yDSoFA1FkxBrSOLPEjpLGXQS
eAm2EcvukKkizl0mUn4+3YwZkHCTYdMfTtJfqCf+6ojYcFRFNHRFln6WzcWpmqpjL+UrqMcuggMq
nYus7zoV52LnovD59eEm7fMf9dnTG+RAIEpUQ1ZVc9Kp/EGc69WCO5Y5Ww88a2qcYbIyhms+0q4q
xuu/fSgTcCMabA4ocrQfD9UasWRl5ZiTrhJ9RXH05QrBFzBzM/Lefn2kvxDXcCQNSLnBNfCnT63G
AVpRS+QrUtQt2zIZjbD5ifG/4pn+9aEkrvmfT6CJrp2AsEmdKhE8+OMJzMVEJZWMDUlU4mdTxKtZ
4DIz9W0vQiTRC7FFsbCWEGBQ2rA7baG/eYU9yun+1y8F3PCfX4kMWZhPE82t+dP5NdrEFGqry1eW
JThi5O71Zjij9blKwnDt8/5cqcani/Tu14f9foc/XUKoeXVdJ5hRtwBb/XgGgG5nSHYzLiGBwE6R
asjATpJ156LuzyX+XbaYuzAdrxQGhBYKwb1USycfgB8EKj7M3tSfQj16+u+8LFXRFIvwcv1P6le9
zBo5RsW/+g4j9GJtpRscrVZoDIpm/dGI+6Ys+IvQJXFYrxGPMJSJEoanTYsHiWHF2DjYiu+/fmF/
+TFphszyZIgiy8uPp2uEQT8EWZKvhKYoVzmovkXZTCNSCnH8z4ReoRSU61suMwD99aGlSXf1p4/q
D8f+SZdFIpvaCmBHVr2mHDsRxnPjUQJ4PSThsr8yeuZUhP2q0/W3ILikJZXmr1/CX6w3LNn/evfy
j+++ixI/a1NeAbr9KcO7JxYmvI/ZZN9iSfj1wWRR+vPZttB4I362UCPLsvHTxZkRw2UmWZ6sMjF3
DCgaehZ9deKIjUwkGxfJ0vLbkBRcmprOzuATHR5TtmkMq2F2TDj/ifUQfQ3xwKSda0fBe9N3lpNX
WNtpyFlRe/DE5qwqzZk8z17LnnsWOCsI77pUTTPH/gqL2kqzXe4tGx3xI+o0Nor8/0YHWdUiBeow
fgzK4zAgHMnkcV4xrE3HbaFzgUYR/wnIHLa0hphghqMGaj6y9CY8M3NWbqi+7c6qilBX1ic3yCqW
AqYaSksnzEr3hh8wAFUlPH7DHYbaQ1DQd5yoGFm/zgDVYvdF8B6lDwROdkCEGcMnSUM0iB9ROqNs
cRWnCscr8NyVWn1EDf06GsWRQnR2i09fReSed60tW+FXosVfmRx+TdeTbHEJSynvAaOsolXv5rQU
T2dGjJgL+HLl5F0+M3r5XTDIohdb/0snZlM2jH1VUV90vC+p11dd3z7FlEwaGpmS8/m9eNR6jzme
SadQEhnfD8ld4phqyQmSWfE6Cy5uB4xXIiVzEJt7J/DmzLFZyGE9a1qGZa7BddDROibcrIfWZPCx
ZERSD0m2aVwWsOn0u1r41VHiypnwpNWEl6HX+yoT9sGl/1UbHht3mvkq3XUUDeLWbfN3i66d2vNW
hQ4thjaK1zZoD6H12Zs5JB2zu5IZfYVxTMQn8vQwB//hS8c8A4LiqrwS1xxPcFS4YMerZbZnCOwr
AqS2fsRAjsgfyz5FVcbTJffuoPrwVLkMdIKPou23qhjfp0OkI+S1brrQpt4rxwuG4rUKkTsL8V0Z
xa02nSk2P3RFwN1E4hXv/eSw/qJuvkthcqfkZqjVX4sCOQWjJzPzTkom0y8spXNolgtVRP9XeMxV
Sfc4RQnDepyNCRUw16dKsWTH2a5NRYamRNurelwsEKUhmOMxTGfTKfKAuIgiRODEOJOnIx5Lhh8B
h5MVPqxSJ4eiiA7ZJ2AE6UEzCJAH0rjhviL2ZboRIt5fL7Xn6bkLG5o2011m8DkWxb1LuEcGdWfV
gEN6KU7nqkwb0Bev06XcTQ9nRdQPQjNJ/N0EFBqfTcBGFR0jtE+3vSol4MyqzNAjhsNFwsq2Y2iC
ED/2qbvj2bSH0V3SgAqR8bmcTS0nJTx+X45MVL5olDGDovdENyh+UWTvZGD6nLsGh/5eSswg/ur0
/opN9ipnpFEhqay6qzLRCST866RzE3sqjIPjwYmd6ZZ/r1v2EWqEg063ouUwPFYje8LvZaudHvWI
u2g3cAnlFGT0mWEe1sOVOU62QEshviNnbwPjJI50QxqjOc8ZDnwZGW3DWGTpq0uP+Vx0McroLhTq
qgjqVy3Y0Ir/6lpOuORFd1NgbAj0dKk308SyYwvcm5OsqkA4+f0frIbwy46bzGivRO9OXm9eVq/z
0oFSTB3K/8/emW23jWRr+lX6BVALCMy34kyKFEVJlOwbLFm2MM9TAE9/vqCrujLtPJmr7/uiWLJs
JSEQEbH3v/8hXMHGy9CkmaeWDJ4Fqns5dffVTF4KaVguBozYUB30Jianww+Oes+98RGKbkZ9a5Mf
JhtXLAsmKesxY9/WlFWZ3cijZ/clHlHi6mRqdTklZGCuGw8DoLqKlS4b3P4bo8MzuzPofbHfKmuw
/wCzRowQU40bU3mMQhnseaU17ivRgvxE4940653bsYuSrMYxWUq8EnTe1tG1Z9ZWvElAYScNaono
CHycNIC3CEw1rKynaHBiYsgqf5URVidDBBN2YWFhknHjMkNfJRrrKou4V844XXUEiXDceCBvxQvJ
jp/qONDz7BOsd6vp3Bq2OOB/5qSd/r0O9KckKtTw53EM/MPUJ+tsxD4zINdr8fMjmrpXUqI3zNP2
t4e/z6E2oFfpcVDXYh4oMn3eDUMJ8zJA83ZK11M9FiTrEIhMvsAKz60fmGdgPVw6T5iITDvSQElY
M4t1nDP/zKbKgc8ctBjBNy91zx0JidPx6vy+8zV32dTGN6fHHSuYGRUbPkS6thM1NLxaLPWRZ94M
tQ2IfcwHCICiYqY9lzTTuMJzCF9jUFUz3Lsjy8fWWIdWgMdoSDwWCWo4HZYkBk7zljxoXGMZWC5r
w2P6WjAxLQCToq6WSzWLYiFjyemUx6JCBO8NlO3e9KP2upPo2bcmzkyCxX44el6s8pqbBDJ5V2XE
TPSerNamzZsNbOZ1gve4F6P6SJny3j67MmMNDXP3WVjXtukfpORx6fLGXZq+eCcIBo6SHmukL9VL
0XjEvWR87Agn3/nBk7DaeFNgjGQRNaqSHjFiEPLDT2yaJD/B+0xjVJGa3aLKAKkhooaM7+kvIvxo
SabQsM+ilg36KFmQz6HnzLi8RUlu1V1ilZeic66FZAlEQf80F+OjUHs5VmezbuN63LJEw9F8c0n/
vrttQQjr47vEyHGRQavlojbmbMNp/ipd70cmWbbMb19c3IGXc5EgVZkrnfBXH+wLE3AuBjJy58n7
mvZgbVX5nkazW5J1BCUgHNdd39+HnoBiERbPnYMvmBt0/dJJcijLnIvIoZxyS9hw6wqDFU5hgEcW
5xws7fu+IAiheBLM5p4KqDSWKNujmL0PHNUfDbyHvzHKWEQpeF84YX286iFHtbiloH7BrX/A54rm
m9niGL95LWBw7icjOQD2IQWa2zCgOYiaxLagio9hLfWl78QwUYTyKMxAaEm4+MAyBQY4MebwFld6
bFzJHUcNFRO5JLOXmKN0ifmPK+d6N9Xw1rCC3+j1DDWzgpnQMbzaAMGW2CRquL/G9cQIdVqVqbNr
Ipz3WvFUjA6q+K+3nhyW+d1YALX37oYkJmMd5rIhtPme2RVbpi3OtmwKnK3Lh9Tp4o2t4R2Ha60/
DeQkZMqqYPKuRjwRuJ5WyzplChPm/Vk3Bv6xW9/looWzkNeH2uprLC4ZLzvdNKwKH6J4UnfftRGh
UoG3KtYN69iM/Y2s8gN5sTWLIr3gibOw86s3wjypVMnQSDYwqOraogowsolKZ5UHiNYMyjzb/egk
x4dOQOa6w0SAHOGHxiS+1yUKPSbGbGEkmCxTbw3SesP3ZYbWyE6uhSmFVkhjUpsdS99h/U9ElA95
ChMXAxjX5A39GvrPXNlwMVKOgEH0+PwxisHegedyUo6FLc8XPgXuBEkQLzUm9am+7PH2oOdDBNgk
ur2NJMkB7lTfR0a7LyeU83oj10xrho3nNw/piKucXTKBKzoIvV3qwiYAn9aH4Usbs9Lmmci4jBwA
mGLZsvCIsfMZzrm4RS9dN2q245CsWh3yZjtWuG7hrj329rbUgmDRcMIs0fGjh6vgL2saaZghlZ+h
Bd+GNuVx4qYuLPXuTscgjUHUynaiT8yc9qzBbHM76QqzpMmEjdaRNb3A6crazc2cbkJwArYzhKxF
cRG1JSD8RXscjs1t75vLiFNhIzX4C1JERx/RohmELxmpEesJyydsQoM1Qb4RAsT0a4m7IeGkb7WD
I4OOs01qtBRFXYy5KKQvr3OeYeFjoow9wDqIh6MztS++hwxtyof6LopxPycneKkLaoOZWYQnIdEU
BWW60ZuLwuAhmFVJidgJ+mOPBSPtA5mTxrUQKTbaE2W6Rplsxyryt8re1YH5E13CQC9kjh5T/2AY
rwzKB+g91utgC5j5MM0cVRSkLlwJY9YO5DxzvgvqLAfe74BCUh9TNsE4YiKvytY0MldhNXFlLSxp
RtgB3Qz6E0i++XiWPhx43fU34NRcqckHNGp3KTXe4nZPZhMdJv5v7EmvpRdCPGaZdAltpidwfmrj
5EogHX7uYXfBLawUP7qJ37vR63e/2qhKuQxI7GG2ZQmGMU6hD5tYBzKPtS82ewebIPq2ICxWswkJ
hv8RolMz2Uo+5wbpG2ZbxSrMggctg4nsF3yrwpdqmdcMaijtmoJCI8cfxqi9eKvBz2nwmPNWFo3p
uoK+lVgQ+wcLFp5JdeH19Hd5oK2CKGfhYjOtQSbOiEhEt0r93iuspVd3AbMDb9nHLsJUUulK/Won
DY4mZvouLO7/OMMczOnTSIVP9jWfWJdAA8noSDai4OaW2dkd5Gl27afcI8kK5BBpCttStxq8+lRi
FIlpCzk3nNOLKoaiidX3YurrJ1u1IaPEC18v6q2GbeHa8Mg/cNryYA7FveZa+RopuFwFcfFlsk62
oL90IXmkijZMuxJ6tKamurMaOfNMjFRJ1RWPbsI+V9B8TbWOXxTOX3gjqppTHgja+wq3QEMU2cY4
nd6e0LDH+BpF1iHJCeWsAnnXEL91u+zeY75fQtIccBtEgpahNdMfHFxJlg7uUCRpTtAgHPcpzvxt
WnFSG/lwMTExxxmZ/DpzvJjjhL0PxXHvKqlwrxq0dR7Hn5rvy1XSD5e0pu7Js5AJWHl0Sih2dosh
mxDX22fQx3mwMgtMF3p1DWpfLUrVW6j+WI+mV4txJjO2khS/eFp5kHVgSyOsunXJJm4N+BeedCUW
czCSYvfN3g2cXpa3ixBtufRVa1s4GBRSTHGfKMRVs0oe4KG3X9zEh4ZTTlg4iXsHv8671p4ea624
d92JWMruQQBDkOCy1yZ+Mi34F+o/rfAPOxy+jeWLhUFhRSjfMuEZKczo7APpmUT3lL33tRqwnK4M
eW/MFLuTG7+bqkUfcdrXg9cb/Ha7eMw38kVl8byKHKAi4ZAyYvHZ4W8+lvyklubKt6zfgTyrfhc1
ecsDz7jrFORgKYY8eLnxKLGmAYKRRzPhxNTsB40EVu78i9ow+qJ6g5GR6uw2rjQcGD8QxFTbptU0
Ol7W3lNoUATT6/UelVX9dEOT65CdrrG/ap4DeCZoL7GjPqhzWXThXTcXP5qBNa2a+qGkZO+htLgu
Dm94LXACdCSlBeWEJ7C3osTw4bnNV55gfiI041WORzQukbdVOyt0rNaz71XXQYZWz7xn1gfs5tVC
W3tyX/Tt11TSgKiNtnrFmfh7Uw8XtZWoTzWaewI77HeZRe+J8ZEQZB+2Dl7cWcE2oz1A0Djqfjkt
SX+nhweCGFpWTyjlxXaf0z76qOFnF6AqjSNIlyCUu2fLmNU9GYJHOcs39WuioQRTZlOsOudke4CZ
qEeRdVAf9C1yFKpWDpIXweqoHYCK0bLSlcRvGu9fZgNmV7vQaSS/RWDWGP3N11prP2WVXWq/XM8j
SseI5S8p1O/CqNjJmogFNcBIjCm8a7BlTXRAr6F4m5wEWgsmkRiPs7+F0edkgWo4I1cdtdqOUc/G
oEh01aN9e4kbBU5BLSSqp9ZjTEunaOtkzklKHkESwHnfmMxbktJcJ5tWN2Ahes5sxtuBIFy4Hnnw
wpgGvPPzdlHxgBvTuhSEsKhKoMfzgcoMnD0F9cgzjLAU4mH6+XvR9KcBw9cB7MSxVW/NUymw+2w1
+Bst4Jy8wWcYC/kmNhZecBy7il+cXd3n5iQQFdSvKJvxG+Dhqm7GVaaSRXuDEy03cqb4ONGo9dAF
Fh8hRkpI1oDWNG9JkCcGnB29EOapNDQQxyV8UO/VdAQWspC1GBCw/Fr32Qww4r+12kEMT9XM9gYY
41DSs00Se1DBA63ae877oQ4/nZCN286wbRtpi2Cm7Jqxv2Sj3EyVwBsJ8B+arkprHVBHqYraBoW9
dVqhgsoyyc5QELjVdbm3hF4RsMpIOVQYac7A24oB3QqMxTS61SRiN3BCqrfCtxZDFQJORXwgdsYj
Wc8qkgPkLo8mKpxqS3uqIXPEf4IjdFP3SEEbHx1DPcVPrVMTsbobTQwlcTLG7JYGGZLYIx5g8Ho7
BuxBexIwgGzS6e8GxO8hQiv8t6Fe2dn3ohmM0633RB+7ihOPiFkMnxadm7803XQ/JiOnVNBri6wj
toeB67tr5FQMp9C0TpbMP28ojabxS+O4vKwrknsd3fOgn2PBBu1hUQBN3g47SsV0VUO7im1aY98W
Pm6GlKeT+92NvJaPk/uYBxYPTeL98FJa3iZH/lpFUMQUIFZVoNGNyb1LfXwFMmpk5MvnMkEerbaS
SfW9lc8MKTKKV0s6nxDyABDhDpSgCLEZfSbVOZ84QhK8DumT39q5e6g0Wu+gxGt6ymw2VMWKDxGX
0eQdbj1zYfJU38621KGM7lznR93if6LA6llBU4LkYJQoKdxgAlPgbDCszhE19ssm9NdQwhL+ScKZ
1efvzUB2NB5Omtcfb2sZgSc9ajU/3Kq52y9K6TUtK9tib6bJA5nNffWhmx3/UQsRSijix9CoL61X
ffMZMGK+j/RW/4L7OHgDQ4AgzL66cYVSPTIDIAdsYNW9cSyq67EmsYioEfXUy/RSpynFl5exKmsi
hYvpixZQq1RufJr9xxExqDIr7A5mRh/aOQKvwmPLWcpW2giEKTkRXUm+t+RO9yqagmb6HpjuKwxR
ooNCcuRDtF6WP/V4UudvFWr1sIK3hqpaejxaNuRo6Gh4S35UmeasI/uBJIOdpldfZiWDn5QgPkAZ
3yqJfKHE8myXw9ImQHcUsThKfeifJj1/yVMkWrkt8VQFr9N8DCrkpSI2Z+UC3yEfwOoBzoi96Eut
wZNtPUt7XwZkiJZK2G8oiX+A1j8He+iV+F8f6tOQQrLHiBr2mIC36PRkilRhb8N5ztp1ZlA2JHgK
tMpcQBC4Eg3RDG2HyVylLAjCZHxGQOzscihSI+U27dF7MZrWMvBeyOFa2zkhAG2FI2rpK4w0TJCY
eP6q0tPXXFFORkU+MRQNBTH9ubgxUzw4Ko4iqxSKtpIrAkuqXjCHhdSizDMEhJfbS6BYL/2XUhFh
eBacf78omkx3Y8zAZAPoKKDRDPBpMsWuub04imxjs3LIhCh3rSLi2DByMkXNmRRHR5F1IkXbaRSB
x1FUHkORekZF7wkU0cdRlB8SxD6go4l9n+tfSGNHsnEjCEVowsrRyPe3lzgNvhCm5K+EohtJRTf6
78vte4kiI0WKlQQ7Cf/SacfdtPadYjLdvvrlj6YiO4V2s4/LujhYVi9Xjo+PrEaq7P6/LxVSBADF
KlkNdQCEU8u43SVoJcuAlDGYmFtTS7Fjieqxzu9cdgEzvk9D8ykfI+xs/H4tTYnKNIrv824S+9tL
H2GIj2Ez6wrAf/Xfv0gC3ihLQTQMjWTS2wtwv/j5FXw+EwGh+ht3VNikLixWa1yffQ3f8rLSL21q
6JcSc6R1WgANRoGzi4oCFzYRv+CxjT1Fhxxg1OJ8q2V6iC2DeSk71CBSr550p7nnr+XJMVDrmWmW
7PwMixkvLuKFA6F44RWN+WgbmniMI71aOZBAscrGtqrDdWNtURGw6Ux+y/DX63ig1B8B2uszbtzw
pfiTHIlXBOHXiKwqvE3fcznhOFWXGbLkZbJQyHklOMXtexijU3702CtpDzLVy0eczgHFpjVZal8s
vcwe4qWkNXSUCh0rgLvZSi0OIu5z22vYx9y+tIvouyHJV3Lc1qQFMMz97atbLMEfvqc77XoIrTdv
nCMI5ZCpR+F+0XTEHNJP64NV4H6HbY/0Y7kf1MvtK9jLTwBnmAZUnOBuq8t96GSfCYP2VcrYcH/7
1u1FT/1//7FqoF67WZWt2PSynWDOIMAkYbx95QIf04GnXKhEGjuzTtOj3wUD0yZevGn64DjCGsmd
g6dJbMqxebI1kqiactri8YhTE6vYVauzm3x901vJPfTlkMcvgBdadGsQ93t7MviOCAX1v028lTy5
fYPg3wQOJ6EMMRVbzTKqVX3arCbiOvc3rl2LzSvQXYVTb6wbOytGZpb0+yF18EK/keRudLkyKDdx
2iu2LQbRyBOCaFmJCHdhespNJsUp8pIVo0SxDbo1HoJ4JCI959/iJ+UMPj5WbFyObhM8knsPmDlG
h5TAO9zLMZMfZk2niCg+6pr3njZWr3MJVtNjXcA3QpFSY9y+1D1ruGu9MFkBRUh0TbG1d2fd2t++
ur0E5ML8/GNsV2KNvygnZ78jymraZEU97KGQ8yYEafz86vY9O3wZwwA7FWFArg8k8DjUf1j7VQzt
N/C6FYEgqOWN9uuEUamNXOKQT8OZpJg38t+x2UD9HVXNtDXC7kWkLp+8vIsmNEMpDzPAw4iYJfb2
ojflwumC6r7ybUA6J4Tga3wUWZIu40r/RsDyJnEPbaJvo1J+9Ws8Q+zuNZVUjMZkbkfqUjpfQSyV
oIRHO/RiJ/ig9zE6k5ngO70Aw2g1DdzD+qoLiOTD0H6vKco7rNo3xBtVq08TRUxs2KzZEcZ7NAln
ZbjQyAyY1I5bkfhJQKjvtm+JjYmY432jMUEZhqsCWcTfZB284065kG57KUJ8UsmuYx4i1+RA7tQv
oBPbRl3msSSIoEWeQq2XqLSE3sMbAOYFzlvjEpBlASkbQRP5mqijooAwRwMJIUzyddo4X+PM/NLM
/EeaOfr0JMfcSJhEHAE1Gnb+GlaE+tmR9yz88Jvpdt/MwgD3eowJdrojck0sbJv2e86bt1FL72dz
P9eCYZxg3uvkzdqekcXpUyfu8zJ+Yxc6pnrU7DSkTZlbVxvR92dR45riyX7aInu6yxuNlJkhaMGH
OeBmQuCYxQ13zSOG6+OKarZBDQECzijqE9tu+RPlsbR+WZQ6qTbRJ+mNDJaTZ6QpML/psCyZ3eZ1
gd+JRVKSktI8GuSbESpAq6YQvcQPPxUUJG8NlQ7C4uXFohPBnnQqZBj2eG18HfKzXt0l0C30LqCB
JLuORkdo9C1WUgOQuM05rTGEcNJ37HKfMAbG8SGkZ/ZyTImVTfIALoBHH1UjVIIeWCiLs3dRe9rd
1sIJ9+/5NpaimP2JX+TrdAXQmnymgjg4/sIvauc5JE4D+Mos7W0x0atUhh6tDPz2JDMSt8q/Uenh
D1HjEJ7n4BMKavIZqPUC7WqU2KuWqhuAIsZ8TXUGt1sZAjMSTpiZ4y4UtLOQhBUs3J5k4jBltmku
+4B+uyL8apg+yUBhXpVQE+ruNi7xsRhBe8rEMQgr/oJN1ru0Ew1LAAUdYIHGdk3JjxSt1+4daCx/
f1OM32wY1U1RhpauZSv+46+8PAQbkwcksm1y49pDJ2pSWlZ1SWSwHw2CfcZt6DdLKfFf+Pv3Fn/x
3gbmm7ypAQHK15U/2B/ona012DlQf7at1MQ7D+i/eCMjutrADCQ8nEoxXRzYIpM0rp4rdv447lUX
xlj0EvjhRCuuJJo6I+Xu2GT+TlpAPn9/lc5vpDAcwnTXJkpb902ToeGfr7JoZJFaTspj43GVUUeD
6LXteMc2TDM5KXitwGCxcnqfYBp4VVDG6jH9VGSOOOZTzAumI33mrUs6YrgG76bq5bwMhMcti/ek
yd8JbPjkmVhbaLUIQY++lm1McUs6F618qKu+XcGBXY0y/y2ZXFwWQ5rCG0+DNuGTQbCjhCRoSWnk
RZpVm4QDN5zlgRBa3sxENtAOjOJkgz1OYm3Hyc6IExwuUx79iIvx4YvvZBfVsIHzvDvNeMkatKyW
fBUKZIydemcX1LfRO0Gyw6Yxp6dMRtu/v9fGby7EHjfbNoRpO66r48/6CyOuIlJb84A+trGT2gtf
t1ZwVOl+Fd+kUTsZqVlMGol6AqMhI7qYckIGHXEyBmvtSL3kOABR9lycFLWsag8F2r5tO2ibTJ3c
0wieM+eZm++jEPyk8YeLFTAARp92P7c+GUT6/JnP2sDm1pVrp57WN7A5jEAsTLJU8ug9JIhiURng
1TEfnRooFjEgWTKy9zf0KDoclTszp+oSAKJmIlCCgb4BM5RY3i0cjtBV0p3HiMFUiiHXXV5mb+5M
R8xM+z0XSL5josGqiZ2nCdyvWedSFaq/jzJebvPWXvuRJWO1BnPQyAJYJUX3kfs3uD7H2B0AYpWN
8SYiIaMXwI05ybwYHTPy0vNVEaIbTExiRYMoDkkf118o9MCrQHwsoLlUNPcaIBccBn5r2+8uN6y9
0sqT5aa7qNJ+lILHByGwgbIYx8qBci+wZgYjKQ2WDq+sxW6hYdyLH8240XJBfmpSV2vGJQjYkmpX
vQszwdsD2tQizeyrzV8yIdiH5fjNGqOG4ox09/6IK/2uUiQBhxAyQClnazba1zBnnatLrXdhGf3Q
Rnnp03J4ILsHZVOPC8fQy6sZ2JA1asSJY9fss7J9+YfH9S9OFMMWjkEqs2P7tvIK/uMGRmpAkFha
m5Kqx6+sTgNXRYVBwfmukYpJPqQTRaBLDJ/vAiTTS1ANMB3FpLuFvNRd9g/83d8Z377pc0jYrCMB
Iil+uaRuckanio14m9nhlypPzpTPOwV9ZyNyqmbaYQWP3Gscrop6lXvZe6DXr/DV/+He/MXmbvrw
rQUSCQtK5K8ruY/7IXAK0m2Il6xg3rCqemwqsCuE2dIhNRYfDa3aMBPA2TB/CaGctwrfcBR/DD4F
Ykus+fLAe9b7+FlY0bQCCUOqVcl/YOL6v9Hk8V5nz4Eh7xuGaf3Kw6XAthiDj9EWD7VgqTFFh1mx
1Accp7xAqGE2bb1KUVvZsN8OhX6IRDDuXd1qVoIfBKC+n9J4XPWxl6/gT+BUptAobNDYeq2Y2K3J
RBcPMa/s/SshThAe9DGnjcTLEf8Kv92NqXzJlXO/PsOKFXmjxOQWOQm2f/XphYR+QcyvpVmzumHi
oRZz+jT4nhGfAtLnr4YRYC17rewu3ZLO2q+qPo7WLItFB7PyBWHl2sn9kxNNmAnh0xNPzC00c1TZ
3c4+aVg2Zl0VC2EQax/72mtTtcR1Q9/lCdbfpgyyrmZuFeZ4o4oifcJMRXuOGODqnBGRiPDhYEOe
i+LJj+BGhWaOR4Wp7XzdPpMb84lEq9845jZIsmZbtojNplIm69ohA8KZ6/var6pLptKrnJTdKp86
uSWN7kc3xuXP6uP/S6P+SRrlOg772P8ujbpE5fcf/2fXZu/F9z8po37+4H/s041/ERQgDLQVviM4
tjmp/2OhbvwLqr6l+4bLVuSif/mPgbr4Fz9hYITg/V/b9f8KowzLhmNhm3jC/r+IotAp/Frno74y
dcvkGrgu0/2FxV83Yd/kvl9uNTX0F2H0daLx1p9RlQosG8pz02JMOpnNsBgK8G68Ph1sYdgm2R3W
feaeYKiF+dmrh2ei7w6xsN+8EIIfuJzXYlCGY0mbpu95kB7dUl+PGmFryTHKATHLE+ksjxg3nMbE
rxY2w50BCq/vY/NWE7y8cYP5EkvH2xvVYzeSdD4TSTYryr1BSl6YZ6dMx1sZUB43PTPLSTim0ch6
/drPR7fxcB2ULNSa9LjUzCYcOjh5dEC9wbA/u1o/FNrXMo3oRyk/tQQ2QgHLpJ47JjVE9iVsGuWA
L1bBYCEhxhPOiYvWnYJUSAML42zbWe73YYIR6WOWcZu2Oa219c38KELOaoEcXhs3dYPvvMV7J+3S
d/MfisvOeHg1R+GPyV66JtZEgU3dylnnxtqTy9bNXHA4pkF5CFvupguCxxbyOOrZMe6yY1lY2x4n
zju7Wlq1TjrtdI4b96TF+iHW50Pp62c/0K94qW7NYjoHNSY+AmaLcW20dm2nzaptp03sZMemiz8N
yiiYGK9BOyFz759FZL/1GIXnhFfh0VB6OD9h4yLTI2a274Y9HyZSHPy0OI6MHSM92Ilwp8Z/iqHO
WOlIvNHZSqZD4owbv8GQ2o/3TaLokskRqR1PRXysSG7FhsTFR6KzumVculuRjRt25L3B1kuMzKJ0
nTfkyWtXm8767By76VXPqGl9C3ZUznMQOuVB2uAa2CsGsJzHAjg8wWhGg9EOVQtnO94Zxgd2qNJY
qnhlozPf0iF7D+3sPhzRlBngRPa26vCLLnBSECEAdnpUnzA4/1XNntM5/WalirFLEaWkUNzGSmPA
7PFQW/Mzzo9Qzj6QJmCsli0yGNUTXgGNR75wke5qOHGK2OEX8HuacjwQOA0/HAca0tP20oBtNDtb
tER7joHUoJVTiE3EHazkwYisLSSjQxxln14IoZOgmkUs8YWy0qMiyqhncq7trY5dlwXDO7Dlh1eJ
I8HlMpXPnGCXsbLeIjPdI2xfmFV6bBT9SL3HBP4gJ/PcMpINRyZSPT0NIxiGkYXchFjmImE+MKaC
xpmSXFUs02FRWDx/HZ5WjGBxa35TSEaDWdBkkgfgJnt9yo6ale5N1nk+xVtGeVg0IVzDPCOHNCiT
+RzP6ZFCc13DGGH880Ta0ZDIjaq9rKx/brT8OKjtwPsmI4QTc3/BzKAM5YVS4to42Xs7fPGnbt+N
M2P4+ao+QdWQa1l6tKKcrpGf4nk0wvHixuNSK+drO/VYNU53g3Jz4VcKTM5mGy8Z1yKrhI9Gq+fz
2OrnDoAMz0OG6LvQRIgeNRBe0n3qu6sEO5hxtN9aidPCbG9jy/uGacEcsSdQgT9hGIEYPj6mqTyo
a8tC9rJx6J5jYouTWWySpDgmMVtBH834HZEUELDWIeOs8zb7lOjX4/htxGjQiOWzMLq1epj8Gk/o
WFwDnJFEfu24U+bgvsmKlinV56tu7VoNB4qqXTd2steSZl2aPdv0fHYbeY5s+ZzrygBtVeXyrPXT
1U3GzW0oHpTxuxdqr4MfPt630j5Zjf4RNRUtSrgcBKqoG9HAhbxsBy/gaHe+nXx2BHZBsV7UPMxa
GK+6CctT52RAqNPOwVjek0OFoYKxnuBO1XO6z6DxWPbwPNf6ubLualRA6pkFAD+Y35wkfdTLZN+h
1AIDPCriSQlbEQ0XjwR32oFh03xtzeah7+eDX3XP2GusCdy8SwJ5YApxVP/TMGIq671m8nhJx11j
Z32o7f6D8NOz5NlsrP65FiyxxKo2QTSvGtfG1TA9xi3LajZ6PFVwYzPc4Vlt2BaYMVjSg8/Jptg1
SkfT1fWLwEYzl/AZsNaMLfkhoh8wRHehdE5qSao9QdFZIuKz1SJqBWvMMDDeGULvre+BJ4yCk8bH
2ZDBC2ciMW16d7mFYypqWjqcoy4hzV4+Y15+kH5/jKSLZZnpsNTy98RnhqlF9010Uu+VC/d0W3GG
PBkKUA5AlsnIOhkKatbBnAcFPjsKhqawfplvwHQFRC0VWC1ArYl2w3gWHNtL6vfJ74atrXg+Cv2u
gcHR6lT3pkLGxUjpyxZ7D/89g4QMfg6Yy5wdfT/AehbP2C6T+JkrzD3r07dcSphb6XSYyvzQAc+b
Cqc3FWKfpnjYBAW21pyzEN4LG3sztOPzLtOfpcL/b/GcsRoH3L66fW+a42kz4g/Uuw5DsUSs58Qx
9xhdYKCgvrq90I//+4+WqS4bF7i83fte3+7l5Dd73w1fB2siPc3s7t0+CvY6FFxIilkApSKKzQVx
Ycb+9kLgubHPEwuLsdl+NZiRzwSP7gP89GSZvUYxcRVhR4Pj+VW4y6ER99lQE7kYXw3XwBWCZFTy
FtlCeh0POQfOoraai2E5zCnuc1j69u0dZwCUCOjrn07jrFOZrSaMn5OpW8q72q2XGNgwFRL3WkU+
VN7S+NW91h6qqex+vvQMcA5c3IxfWnuCjyzXFEUJkWsAIVO8zrToXJRWuaL+usIXzWzsXIiZ4BRY
1ZEHj8vwVlBZCJgv+q+gmbhYJ8C9ROD2iRtDzpacxpl1dSTJDFWFmiTXnJTtBv1HZ3d3YcGDPSfi
I9PwoSzsk2ehLYrATtLG20JtfusreB4zyzxp2DxYAsXUX3J/voTNBHTG2EvZtFi29yXT8+5Bx0aS
zcYo25XH9icF4OCUum+KFGbn47NopmeMtU6ZA0UnwOXUBoW1ttrYIE9L/wEO/x359XySFzzH8uBm
2r816MSOWX0ypuW2d9PPOt2NRvaMvuM58CQmoItZg5RGHSXd+p8w59+Fvr7w6R5Mwncsss9+QVR9
a+wLB9bFNgiNM37iatru7DKoV+wvFDpx0i5kBtLlOydVKv2hmzn/BPz/GFdn/IbaqJgmxgpcgY65
nf7L24+uK03G5OVWdBTx7DVK7acxf/H1C3jcxTHj9xYdgnyM7fzQWOxqFLZRMv005/hfoygMhcX8
aSChLsRD9kvR5qv//wU+MgsfUhIGw+rDtyUUcSqTTDsww3iYkMSLrLu4ak5SwygxmlWR9ZdiIvDb
4PTJKFhRFsSFtarc17+/RapH+/3KfMfWAW6Yslm/oEgVCpg5mbD0xagJlnlxgNjxqJHKsUAWQRFq
OyuCN7/dHm+kxoc4mz6oxJ7D9lzaDIR8+WHC3IDETQ3i2fM53AhHe0UZdO04ukD+FqQeHFVt5+TT
xq3lRpUgjj9uUgwSIxaAqtL1jpWSyUseJThA62fFGW/4LMaQeQue/VE0XJK+WRnWW+bp65rDL/D6
TdFPm8ZrL8g8thkE0dQKqGGx2xyCdeE0ax1PqRpOK2qzK9EZH+msvzoq72EiQ9pszp7RX4Iq/6x9
iMrMtxr4HZxhC2HB+2IoDxVPR8qU0f/lJfzQfhwAQSCN/P2n8FePh2XowjZAGG1SCv/8eAhSj/NS
YIekpMhWqZ97P9vn2bdbZY2aEm+kv3/Dv4DfeSItw1RdO4P+3wBNfzQ8elNWZuhMBzhlT/h/OYl5
TTBMaDn41p6Vvk9K7DZjpK73wzPt7r628r1JXZ8NNqHAT1Fb4PJ5nCGB+77S4xQPaKx4GODPoDeZ
zhgu0UiIh/9h77y220bSdn1F6IVQSKfMQaSiZVknWLZsI2egEK7+fwrutnrcPdN79vH4ACYpkAQB
VNUX3tCa57hDwx1JJE4iS8dQ3MzMhz2hmPrcwYPQRhtYOgdBAKqygow7gdLSyTDHM8xBsFvzsySr
ym3kVpMIzsaropJo/bAnv9+LJLuA/d3F7RcvAmZo4NLlq37zSOPZpAEdq070qHrSiepOC9rUSpmd
lnWvmtcNXezAC/AgCtI3o6OASSRFi3ab9+FtkY7Pgxs8xXEPNJ7AwxHWi5kRHTflNrNpJZOOlhnN
PYLWrsJnyM6u+dR+bPrpTZqEY0VMyh491A0626rRfZSc49BO6Avnl8gTLyadykGecjHdjFryXTMh
hiH46yFdpZgkBoYJME076w4yE0bw9mFi1pad9+JI406le0QsZ7C5DFfb/ZEnlc7B7JFktaJTXdyP
JosWv0OhtH0nvCqrUcPtN66B4q8HI9cTV3zc/0lH5m+EDyizKoMhnb6d/WtPDVvLshaaVRxU+qZS
upHLDvo4qD6qn1w4WEj9w2z7d7M+ij0stsr7zf5V4KUxJxoIYmKyTUnIWhLT8p+X1L8Zsi5GkWCM
2Pqmpw7iTx3NGPQYBuZ6cRCeLFaD3VLEyeanZkz3dYirOKWge3D1D/NMbOC129HQz22UfldR9kK+
6EDIAn33cUSg0nLwNfOakvZIU7y4TIRukZ0Uj79FH7hNki+ohBE3yfTiEdEJkNVqIk7z8bkPzWeZ
MFU3TYpo3YxeYX5pHX810mW3uP59ALvFn85d151L1P9VXuZa83Pki2taicNoEZK3xcV2H8CZH2wS
HXWQNnFI7TjXyXKewCpxy2ylV32oqDB4cNpiXLCsBKn6/slw7Zcwh27gJBcwX5fIDLdaC1eCtKmL
4gu2f5vUbm64Pc5zeLtgfFvqBWajZGwFyitIiBo91L8gKpQCGmUCM/5us1xoEzlJnF7kmJ4UAjrj
SuKSfVB1BfV1esNEIxP7pXD6p7xttmntvuj4NaukxB+ztcaxBCiPqxlckK/9wzS6OEj9srBzi4GK
JSvSYS/8UoEszKobyykv0C1i+SxynALqpEHXkbwJ+jhd4BQFRUXHxRy1g3oNs66tjtGoPZr4O23E
LK8NaZ4kNewFvEbhndru2S7ndU2GrlI3Ke/afHwAmnLTeuZN7SWffCX4rSg/iX5NrPjj5KWfE5PP
d01O6VD0gK0CAPjJ98KmE2Ey59WUACQjn2hUBRV9Qx8tsK9qVq1n+QZ0daXp7TkOhjfsjz/nTGau
VV4EWqLV5J00YRN8jHs81FT1LtDGByUIYfQ95nC4zZevKkl10wS773FPx3an6DSt1e9V51lVxZwK
BYdIvyPBGwextiiWqWgMGV3IfWDSQvsK3gw41Uk07UMuh7epH/cqCLJbVbKwXvxkXDmovjqBu+/L
4dmx+cUIx1w8Cx9lSnSd9yW1tQdi927zny/038xiBG7qn2H5VLZ/ucxDWLtZN8jiMHjFpvXlSlSI
bbgDWCRucqsb74RzCqrwH+4v0/5Lv8ojXNRRFrMNw0RK6pfIoBYWBBXRF/TW7Oecjr5a54A8yazf
DjoXI8svwdBtVP0sBckcWOLQEPBUE4UXKpwmA8Vq7VU/I1MAyFcF2SllzUYHf08sZjhfHLrjolSG
aM3Oo1DqjnequlGk3gvdKjCjyUlNGUN86TVtD7Rg32HoAEkA2X6isHx6CwPnGplwvynugQNe1VV2
sXOoHozWhJsuKSghFvAHc3uL5G+b5JfJB86eDg8hQQ/xRFnPb7hlY0HO1UwE8Jd5K7v0Uljk48n8
MKJ6s8iiqDGs6HrqNyMe8jwbCG7M+qXuuS7pF83NLpMg7eO9kC23EYLXpsPs22QALaezO+pn9HWu
LZkrUtF9nV27ZuPZwQv1QEas9F5UhYKu+aqLIpZbca1mbEIph3hyvMXEqvhaQpKQ+IsYcDmN4XuT
JRCH84sjiDpQSXzL9S0K2qpEsMZ3RYuhC3aMShXWzXbxGe3NVTtMqIgHQBwFLvVRDaI+83ct6W6S
ZqcJmm3k6dDTqMQm7rUf08/95F5V1Zq2JpIPIPTqcKdNYCYowpF7vakf7VtELKlxV2vxSXeppiX9
g1rhY8bGIO1riPa5el6Z0xmzRbBxp6aPLwXlZDk6iHUDt4hQdo1xASkDyOVdJlDeSC+qslaSL4pO
3hrDdklip/7Jm4Y3o0weZ4ozdOIftZOaddG7vuhBcjFpHRhz8lnEycUoepLN6LMQHJVmM0NTfc3l
tJ6CxN6h4G3b9ouqtOUFOzB6C91+YQk/JxnLB9FlFT0mtYNxDJ+VTc8iEy9JGG0hXG2NdH6TEUsd
0YSEQKDJ5BTB3tT8Zmc6cMuhIXvhTtXaui6jvIgIPqY4lESrCkkldcPT9FBhZMwyPA6cT2YvQVVA
FMVWZeNZ5V79rINkEqzNHJNJxlQhOjJIG7KYxC/kTdeo66sbTlVfExbVaiR3aGuqNWNOC4LyQosI
yUIyiWZWUuCI2Qw1t6bqzHSs6oRzFXz7z7MWAMa/ZndkmzYYAdthEvkVd5VNFqIWArFf+OBvRcuJ
nIejFXygzkXBoxfYJpGMen1+QxmTHg2OUAwkVXtWN1Yb+Y6iTUOSVBJU5ZA9ZJhlqGl7+QDX/AK0
8U1i7Ff601vioclqj1cW70fEOTe6gitmCrhIPQgZwftUARp1kI2jgjgKBXYsFOxRB//oKyAkTel8
bYGNzBVIMkSLXLcrQmZvvoAveDFUFclR0MrRAWRpgLasGj/ahAmiqS5FjaakFtqV1DZ1qxpW14Kl
HGAG8r1muR8S9Oupcis0BPSISMrvemNV65IBruaXaLaOSvl5QDNCzeqO6M5bk8lJzTmPoaZf9Roo
fxN91j2iEDk8W/r4oBBWHSggzNigg23VGp7FHfMw/hNOt6kHeLZq3e2zi88dqcZf6/qPhoVlBrls
ot+pT1NhEhQLUuP4lN5qDeYo9ATUXYFX4VV9iE+9v6G8rCoDGu0EQM8nlWmIVj5hEXCwy+ltQrGi
p26fT2hc+8bu0FREQWX/oN/ENeoYcOL2Mp2ZljDXqtvvSFk9WQ6sPqpSncKELrff//ru/9B3pydN
Hezft90337LPw+d/dSz/8Z4/Ou72b7qgYGQ41GWINxzCjT867vZvrudiJfFDU5QG+h8td8v/zQMG
ZLvk9dhj0Fz/qUVqeb8BvDSUiqltehbxxH/Tdhfur7OKmk0MA6yoQXTC4f0SlBBnRIkx+/VBpoAR
PbwdZoOqMWCA02BTj45zm7KymBBaXwk/rpiTsbeKa6Jk+mKw/F3CPVQEgH3nITDnFv9HYUM8V5pJ
qYs9VIKs1U53kcuu2i48Yziw1b1S4jMBD3Moze7c5oiOpNFN3+KAooWvMNfbDbVcZ906Tn9myodE
onXc9DUDFvTCvnWd62BP+TGuwPORPp5TZ1NELLb27IU0BMpvaZnj0dzaCas94jUpIkOyaF+EWv8q
fpYBJbTPXoUGLZSG2X4cazyDJ8db+5H7PFl6uE2j4OoBXNsiL5huG6Txt0ETVes5ANxY2HiA2fZj
mWRnPWwgg/U2Qj20c87OFO4LzEuhytWXxrADskYfD7Dx6PX6fHD1rt6hRn5nhuGrE2TGoxdDgU+9
mwCdmlM+T8QF01NfQucnCGLGjgD3Yh1br0WCdeFYKwx/qH+adeSgihLrCtN+HAbKH6NI08cgdD/F
iEdkF6txquPQtdG2Eca3mToxYiXV1chMTKQxS8OBoKWPhxBA08avfbmNQ83cJims3jKnTzjFXQdX
eJuTpOzyHBcyp9txD31Poa1TmIC70CTdYxUiyuIYXPudbnbP0EuyzTyClcYS9Ryhhi298KutYeJI
J4jGdGTeN9K8t9Me+2wfMfWhjwAt4Hi0u41S80owOWz0EIFEFMkzPHOkbiH/X+aXPsbjXjhPQQBL
zIXjum6b6WxX8bzzk/qrUdpwdWtgEKnjgONI8ruILyLRAHDsdpeupE/Zm+Z9gYbIZLk3gewvRuAT
t43Fo4w7aAOB7q0JWyiZgnnMkARAIwa1Ni+8N738hvzwxta/NFV+V5GGjRo1xjAIcMBLuCjpFL76
TnBEteoKoncu02NmWfdQVF9rG16CW5aPfUoQ4RXZcyqD9YiWWzeuaUhAHk/1BjEpTbWP5TpGG74K
bsO+vh2tYBu4CZL/Ab9cwkKFdQ4wuIfSmYN9ydH7VC1jWIyoo68nMM8hvoX5CLC1L1Gih9kL8p11
spLjoRzArzi1e+hZb9c+IMyj1FMlI4CM1WgVewspTfIJkvFKn45xEj451BcBopCjRjqEBe8Bl9Fz
O3j1tvSN20Bopy6ka9U3rnOZvEcMOoZbp8HlSHf2+PQ8OtrUPWCGsvORZimMJnq2IECNA3APcxPk
eXHMBlUDnvEuQ3nwlorHIZlQrrTaLWAJ/HxT76mPLm7mNLDkgnU5omrTZYQFul+V6zZPbpwApRyy
CX2V5BBG3Lr20eOAigOSDrESGR+rL01mB3f21UK6/4TdydVl0tlVam7TYhTTywAL+sD4OA1juQt1
+ZDHrrYxPZy+lC5HP6G/351aeAKG2zTooKEOJpBjxAuzvq+nbLyxZgwFweOCGuomnOQslWTEldgj
Y4hn+cTsJLMHr6YDkMOC1lMyuCAlfnb7bt6JSL8F4edjGoTwHSaQQRw9llGNc2BUPLZdRI2gy79n
SWDsuzksdlNkvLnxSctpEQ6PQZscpAIsgsPDBSD0jTu3NrCpnoarnO4B7p7BEhXI5WHaUOXBxgv0
tyTGxSw37We0gx/jEHs/ilYunJDAAW2Bk00ySuNI34eCUR5is4IHV4bRxBkycb4bOACr7ppz3JvN
2RwSpKS0+atMFUtn2lnT+EyB1mNuSFBYsL29FXbdYerjexeWyp6emlQeR6wbLla7pmmHx6oPN24O
soKJ31R2uboxVttS2UTlut4dINOcRYzhWBok/pq7Jb2xIe0b4RQdM0/uy3Sw9703jEw6zKOTH88Y
dRcNHDAC1txqv5tuC7g3QJmnnWqNJkhr70Np3mmFbZ8LiSQXDWH0FbI6P0dAuMjF+TrNcZNDMczX
LjGKA1pSF0uZXSFSaG84FZshxGYvqv30xi2sjz6ZExw4F9k8WaPj7DsXbM1s3O6mZBs1wgEAREFp
OYpGHcryqJ6/Ry4O4suTvKOAx4324yiLCBxH2qPB1VLpnisT/cQaKvmPh3XsHD0qTX45kxpbT6Vu
mRutjw6T4YC1EibKnxj8Anl95z4ujxZSpNCmFsUgW4fvLBFbJR1FNxPF0+RFZrwaOBk8csjajSnQ
tZrEXVigeDH582XhWWJKUxwN2Dc9ZKT9oM0XxM2s/wWg32AxdNM/BKB0kcz/GIGePxft5/bPkM/f
3/J7AOqL32xK9tgTeLYQPsTEnwEoXarfdFuYJG8o0VPxpGL1B+hT/40yk667jgk0nb9wDL+DPi3n
N8X6MTzA1wsk1PhvIlBQ97/U+OHnIBWPtL7hKC6T82sIWgedlyWgVs5GEBytJNNRpu/1G5cBcJo9
sn49digeVnsD8SXJXJPVJ9GCeVjRD8Or0PUijFAhYLZOnB2X11K1z/JIotpwen9amoi/dQ1wF/XW
IniFAEGIBGb9ZGRegbk5jyz1qOl76yhrisF/vPz+t+W1bJ4CADU//9yVbbqvLBwUXboHyFPVAzLG
4RZi2jbX4k8yL41dpmijtXacbTs/pXrarWFnK2pSxGf1bVzAU5bxDMMPTxWHqQPKHpijXH8qkLE5
GOj/DZEWnTMzhrfuON9l19d7+j6RuEFA+OD1jdjMua2flk0b0IievOyjkRMbT9boIFTO+T5WmJIs
5ygodpiRaXtjbKqTmenVie+rTr88pVH1OrchznbzeOtmaBLaEWLH2dxfFt6v0QanCgndPUj08bRs
MltQRPdy+Ciiu8kCF/wO1fd1YibNadlos9HhpKWe23pfHTJ+c5mHuEQhbbx6P4zlWGZ1fMujZcNx
dLtWH+79yilPtYl3zvtmeY1YbzMOWXcokjoA7zKv7Lgq0aTAr77M6qO3dmw4+PSzwAF5Hh5MDsjj
07LRgddTDZMHbKWaVZdjrzl3mbaboXwv3O9ypNE567tY8bzhuNQQuPHgBisUBHGzotdoYO8DoXec
6RGCN0sR92tvUH7qST2s3UA9/oDFrib9k18jvGkZCaqIvYXJMBzqjd4SKQGoO8U1URlxyKqYff0k
QEutqFkW24XCPBiIEVZIoPqld6NMUlDflr9vTGQVDrqH26V6KS5Lb+cRQuHa5QFW/enMEsR/eLSU
ky2ZxR+CWXx0p0nbOIyqeI4If2rD8Y5oVWSoGnhREB8KSjoHH49MPyih7CIkhI4omKahQhciLQXU
Bt1qT3C9cVE0/e9+jUNkQpFyDQETk/sfe1d5OGV0KthTtN/G9hP5Ttzq1kEmIuDs9veiDwRlFlff
GhjRa601cYtiEldSesEFthvoahkDChIzqiiVChGqpIJ8QjYWqdPhTFhvrWsZlj/OjI2X3U6HrLCc
gPffXii9iTBwoz3SPxg40VBHXxjjz0ZtlkfL2ATx4f8+TAMbylhfAPZ0oWlJny6N9rWRdbTTKMC1
Myo/HabOQ+tTQ498f9PWqABjDomOHpI9a3ToWiSDUHl1+gj92r56goI4cYuBYXMb+QHNk2kHlR4v
1aLep2l8aMoR9BGy0m036Cd62POJlbnVa+cIA4fE3SV7dyD7YnkfIk3hTS0cXTtT6s040HtFXXIA
lLOD3kL4MQFNWkt7IB/FadUYmpMQJnI+BTNFp54C0TTQLQ9B20DKX2QAzAYXZW0Mv4TENUDSfWLT
zokPMvYOqYydTWsrCp8kpOqoeBucvxMJdH2KLfP3R8tr3mBIGO/J2zL6gVU1p1o1YYFlhflWOgYG
nZUkJ6IOwj2h2qUWUBrdEHLrARpGWFQdUpqNhxrc/btVDxUVir2a0WyohBv9iMSy2qReJk9K2SzB
N7eo2vLg1jbpacHlXO6FHw9F7a7L3pEH3yBcMtLyFRc/a5taAUIq/t00heaxN2czW43+IChRkHOZ
StshCeU1QqZmZ+oYJKcQ7GLLu/ONytwup1IQ/k7CPA8xhnYTKgKOeT/n2hbtp4n5JaLAmjW4Wf+c
eqllnEfh4Ger5j0vUkJEyOCv3CYuDrpRaXvAPvfIeVDmR05EVNUlLg30uuIe1+ogTteEBEjKNkCe
9TkONw2IsA0KiTeaScvICeL+pOkoJyyPLJTH1q7WHfLer+hucDkMcB+nSGduXp4GZv+11st+G0UV
ml3qqzr65ifbtb5NqWVsUeLKzkOkp2eUFXsGHPI+9WlM0IxZLQ+XDUQ73qM2rtkm28Bh2mxCzLZG
p8MLa4rRyRJWgBexKI/QwfPzrGf5eTL6/NxDkduWGoCdvKME7RTQ0AtSxNNY98kxyMeVDzwdnS28
FE+1vkZYxD/pOjNsyF20E2n+UECCqjur3Naed18MzaGZM5PkrOtOVgJ4zHWzFfgA1oLltcmpzI2f
6QhSDszzredOqNnZR7dA68OuJf2bjhG/D/zqtsgG96hYDHLUMbsYxvnUw0cdJhS2ZCCCTQIxbhVY
drj1UuNIpZ8ykghR7dLkOalMefZxcqzHrRLIIeUJdk5You6yXJ+8QehiebRsIgKhveWOJ+Gv824e
yAn6h5EgHnDgtYtleOhrsOerrkPcDFvirGYILJvCq5Id0L3nHr33U6yCnUwFMMumUI882IdwhouV
G+gakCn1WuE7TAvrLs++NeNwm+PreWMaCBdFqLukpon+RYN6fwmcfXQljrV033q0bCCofIzD8vPU
ErxZQ5MiQIMFhD7hSCyMrTe5j3nlGzSiMYxtJ5o7aOsE4/Cc2ZGBKGZP2W74OKVZuyUhvWm0iqph
1CBcrYY0vWkjsrRDY9cfc+k8pQGgrkhrZyiz0xc7q7ZtxfBgMAKUjS+0ChH+xEWh91CmzZTyqB37
z7kR34CPnw6OZe2qCbtosDXlNNvHnobUKD3Eto14RjohpNAp5M6aE+A7Tf3syNhex9mz2435NSfG
s5AGK+IMAbgkQtttdq9tqt/oMY6WMXQmt6SAMidK1hZdEkC3PhYWeAS4Mwj1kZoFESMMQAsNLJe2
GSa5m7It1TrwuSrbcI0Eqn3sShMv6nprQHrszLs6cj7kxXTim90or26DeEB7o1Orj8/SMkuHkhuA
WU8gk0u42m/dFFg0ze5oNYr8KTb9dFPFw7xD/NB4blmTPKl/d0Q+A83V3jrdcnYSj4Wmof4UzM6E
rwHR3+h8NST/x373ZBhIrnW9DPdUB8D5ShyWZ4IMH8TbNp/jbVl2JNiA9zwjPI/VESdKFHpCB4lZ
PX8dW+sFpUzjXkZ5tK7MVQ9NEZ20LDxPI2WzMjqbdnP0J9xekRpBysN1b80WI1QxTJxeP/jslfYJ
S1Mqgi51hjKPs4115+R98pDGeasIWdWuz92j5U3YNtjQyEYHIDqFiWpMLvSfkhX6S9CybXQdpi78
YNY1JigT1tdtgSxd5yVHVtVdIRBbKwvH2uGYjDujG+/jqPgkqVrHccKSB1C5cBtUdnG5AHuOi7HQ
5KvXd2LnQ+wabB8zO+dhsDGPEaX3KZ2Uty1ybkWEa317cUwcPvFJTrbuWA6X3kGZHB8ft5oMumAe
LJLZ/4SVzEXzOVL51If3qRNTYu3KNTMdBsAQ3lfWFH0QnrWGSK8fZpLQVRyXd52F3EGZ+tNKDOw+
0uza2HGLGlz7OiRVt8aN266goM2J+8GZgwrDxuSms+E24EKLjI+WrK3Bmg+lKe+nMEo2rkLMN0hr
jLb/tQ0bJkIxJMhHu+nekYG+x1PA2ZTDYQycW5mUPqMYXlmWC2+tobHcucj5V/3Yrno81wOc5bMJ
n0AdP49NFAZ3IcKGyRCiGyAfy9z+qmnVvjL44Xrr7RBl24Z+ibl68SWMkOKeBw/u7qwBGODCrEw3
+lICEVjB6vpk6CL7YnTOZ1nL7UC6vAMs+tL4BjmUaycYgCRIT9vuxvARYq/yowHeZuXnY36qaoec
aVLpmhyTZCdYNkixbFTcdssO75tlp/enSMjzzkXFbHnxlz//f76Wx83F16p4nBBehRGDVidZjaVW
XGNUZt3L82UTq7+8Px2s9I8/493s7ABZX5oAe2qois1pedQ5enUMkaBtUuei4Sq6W15eNrna633X
99eWR47TEr392z+/f0xSIr22PJ0eU0nY/f5Bukb9b4poRqijet9xefrjC5aHy0amgQoX6emTHf/8
ASWR8z7IuuOc0O+Zq/pjota4WIXxuEjEGwxZke1Zsu3lxWXzvs/7a1hGk5G/P/9lH6yF8CDTuk+Z
kyD8oD7/ffO+b7okDO/Pl31gchen99eKHnjV+seef3tkiKfH69QrEPx+/ziQ090uHZL7CrGReVsO
7p3h4YBQ0Ek/yZbyx/vGUQHX8rSeJmRigm7exEusJStVRnn/+4/nf/838fNTlv1TZXoCYI5cFtFC
YnKOzqHNIvWSsqtKhbMiSYfb5eEscPBGEhdPpbYjNpyD8rQ8et/Eofnn1/RaQll0m8P7HssjOjfp
2kHiCL+Hf3nD8v6/e40REwOx/Ln3+z66799XVYkuo5LWi3KkEKOm+IaA3LTtK9Tq/9dD/38pYZq6
8Gg7//sm+uVzM/2Ft/7jTX/uopPnUxwU+tJG/1nEdP3fBE1sy7fhPXiKhv5HDZMuuotiFM4cNMpV
j/1PNUwXs08ln+TYrnB1Wuz/VQ3zr010SqgoMukYQ/qm86scU6H3hDRROh/wOB7wQ4b73Yv2NLk0
DyYtp19lppsUUyHUQX0b94khOGWpS7urJtOdnK+A429EARjdcpPtn07l3xFn+JX/wgpBKsq1XA8u
Aj/TE84vrJAuwzpMI3I7aG1/Ml1BuUsaePB0jM2OVFbkzfMk3L3I5d7AzGZVOVb7o3r/b0kz6ir8
ehAUoU2LIrMjjL+wIjq7RTTVjsbD1LHo65KWc12BNZsqTgpo/IrcNg+ta9A4374kJaAWW1poznzU
Uw4xC5Be8Y3HEmU5M+nEWvcgtVR6hsoOHfwKmfyWY9YoVq3/89kzQaf95dANB8YRih8Ibf3V+bPv
KSLBrO/giLqbwO8/4jpaoUcKXTFAUzsZHRtttPjsRom+CfXG3pAwItr0KSbRoYyU3Q3jING854fM
KWhEkmqE97tszfcdUhuvBGvIP0hDf4Jqii6pD9JNBp84SdYhybuzW/A1oIruQW4Nh0ppzo81dhs6
neC8N6c12msYxoMEWM2qY4SN+9ibWx2+DkIdCYJpWTrvvOrBFBZWYcJIdw6ASdLkYTuR9a99+vWW
DrxgFlSJ0ssYUyPS82Gz2IEYctoBVk7WzRSA77UJvPvqMQy1OwpB1XZW+sFZ7nBlCtq1qe2t3dg8
pA0/Pgs8DFSy6tWF1t+Ndr1xZb6nQUuWPmMJYfvDifJXvSEt5kyqvRvUO53krvJzl316HLA0Eq+0
aux1K4JpbYAwrFwLyxIdg/TW8ZRLSFi48SGK6gJ2j0BA2Ay/+zBmj0SO9G09O9qbQf8aDuKl9GYT
dwFuFtTOubHiQoewhquhn1SvyJVw7tKz61RvGbj5jZV4KbXKkNKEfcvbkd2mlruuzXqgSTmtqe4W
a8eqEF5JnkUf1hs6xofApwohSuvGTfCjbOfqrnYif4XaM353Ca0MnwIDNYNk3b4aLUrM3q0Q+F3X
EE86EGv4n3kIFeOVk+INiC6R+c1xNVWRDPhcj9U1GPQfo1QjWdPIeVqPL2E4hJ79BEWjRFlw+Ng6
ySsaqNeqwPDNT18bXSIVY7lUkvwnSoAthUl7XbmiXTWiBOagH7CdYEw24XmQDvQbQNqQ7j6Odvq6
/CVXtilyGHCkFI9TzTX3+3zdzwAGWvzl0f7t6TDKBjUEDRDy0H4QejtsQATB2ELiG7DLThbykIoC
p4+UkkLNuXMrhnWN6CGyrzdUjD6YgpaxZkeI6qroxPNR9WziXYr88Wya6CJ3t9mgoSPnMnk0sYa3
eFRfA4MbER1kqrfkTZ3ASJJaJg2lAp+eknq8RPZ6+QVh7IarspgexTDKdehzpyaKP6rL+C5V132W
4vtAGVA0w42VDE8D4mMI+StnBy4dbkrruS32RsW0hIhF+jBAasNsZtQi91gMwE4D8NeF1evoCFV3
VH7Nret6CnR6obnDGfZEsRFpve1LdWNIN9z6sxhXbgjpIG3KbGMP86dETsMaNZdiPUbydo59b9WO
7I/x1DTXe7Ci1Q4zP+wEtOlWztlzguX0yRysL4DeY1TgsVsD1vGhaZw1M8c3BFaqLUVK64g23HMx
2ZQLNSgr0YwbhF4iRxZQ/yot7t7YLwbMH/MPyChnFDl4I2WGQ6N12aZufS6pR11vmcZL3W5XLZ49
O11Ar+vg3IPQalUgmOH2sXGjEIF8NfnV2EattcCk7fEsdO+ttwUjUHg3iC2sowYQe5ftbL9/7g1m
Ni9B3He5NlXP/VH62es06+g8efvSSvZ1a8Jm6BkkQ5xAJgn5ggjvypVRGRfqxF+anCUizSYT8VsP
8EaFIPfIcE5upTt066Rj+RUpQ3u5In3HxExVZDuP2jd7jB6akTlCcZ89wVGPGSLt8cEzKkylQn5d
EVBHNiGNjRmfjljfPgdREeFrtYi/lzj8cZs63McdJ6Uqc0wzUEksP8xD9FVAnJuH9NUAI7tdvogo
hRFNUbG3zG3Nzb7PoG1jY3hrJSwvy23C2mBuwyF8mM0WJZiZoUGdfWX4n5MhOpV1+LLcIvPAbIbE
8/e29LBmIZ2i5ky+q+BHMe6dHKFbFa8+1g07hFy/mzoLUNWyePTJOKI6glaoNLJb2y5Q3I1RzwxT
YzWqC2g5Oce7SUv/FqoHMoO03UBlbHy1VmiIRnWG+RZaug6liORA3ftWkDMR4ALOb+CEejoZ+dxR
BRjExzbDVa8bg+NyYwa0KdcxoC8tiPSNBnuIdmW6K+f2S0ddkLqsalf0j8tdZPlMKyKcP1tRets0
HjZvrBK6yeWs1Q3epgjdiTm/mUxDoiVCRdLBpMTr8RQsG+7tJmEm05zy1cyQ0BtDCOTS+aTkdXw0
mdewwdWcM2/y3KH0MlEDrSkXLX+r8ooKf/1WRK6/rpWnEKXQ4DTUWy9nKp6xLNN9zqlGxRGZEYTs
ivjZUd88lYCL+/Q2t4rXimWVwvC0SmTwJHWuip2jQ19W+LMHPlOyDiWOSZ7xDmpq1wE3X4Uh605S
JxtDm28NdPTXcZJ8FQH7yKr+0HJuA/CKa8xAq21t8xRzuZuSpc/BtK0RqbXWxxaZPd/dLCs2mIB0
Q4vpWxIhyE53C35unKxtOpQisD9Ifv0G3M/rEgdoI/f9qLNMck3ArZnM98V1Csse+1G8Ja3xY1ez
qCQK0LT4sVf9p0q4d7mt4WjW3UxomtFoIApK0u/F+GSWkIERCX7VRm4uhJdV6HwjyxFxAMGc7Dv7
PMQRs6+YyMDYHAt9gjyccA44ZwA0PyMocVh+CHC3tNYmumqsQrNOIF033htVrhgq6+/DgnMam+ae
0i1V5JaT+yMEMWJ6M3W+KXzmsarltui8ZgOCz9+6yW1lBXvHtHZRxDAPh/pRdui5OKeRAZ2G4mql
BdZ7NNkFYqRrd7SJ7gHTCifatC12JA0dBoRkgZBmzTqw4QtaV1BHX0lKJKOTodIHXQrzyDxXguZp
j3RnmAFJrdS0akQssWnF2WnK6tUPme1qizeaV6ymUKuMZuYzzkXbg+AD0sXkYwQJDlOY3ijLLcvm
EJLxhGwHjWA1ZJXUbZjY9bpLGcsaKLe1cKevoQeJxBFMpB2pyJpADG8fW/uG2kwOjQDrhBnXWKQB
mQ/X+hzSYTSyEVyw9gyT4LvrsbTaPvdPGWs5wQbuF9MOc4Vo07AET4X50jUHd5pzqLjhfQs9BVRH
M+1nFcePMEnyLnuqtGwGM8aPLMoQp5Pp2JrMyprtOvgplbtuglqJCQOrPROo/D/CzmypcSVbw0+k
CM3DLfKIDRgwVOEbRVFVaFZKSs1Pf75U7T67Y3ecPhdFgTG2bEuZa/3rH+aUrK48fhIupsYribWS
5U9YkS8mKjhs/LjMsRk71ZnzTaPcGKwF9+kP1Geco5kBrVh4ITKned+P73lv4XU5fEUFl85CWi8h
xf2JS5CcMbN76ij07qICe2n1/Hhr4FTu3bn6SESNW15QHd/w07nU2mcxpQ1Jv8GTyNZ9FOA1TvQD
jE+cL/NbgaPsphLsQ1rb4eZBmk8mdBNlsn1C6hrq9qQjnONclRZ0WykoERlDrqdfMNh4UWqbUgxb
bPd+lIhPuCgfcEbiNFL1nJjKy1oGpeZHMRrM0dRinBn+da1B1kU8k2yuRqY/R1bHn5EbcKfn7c2M
I0CkgoAfcvRgksDT5BKxKv9al+llquQtA3F2zf3gTY9T8mbBcIgXyowgZneGcolXpsx/rrUvrmEm
Ybzs4ZZ2Kgdq8NpuhAoZq8kUKL70mqNSBXch84+A9uaOUK86dHXo5j1p9UZ+S6KW9dItn5sIy3mc
JYR9b8ztxV/QQmJQFVY+nXaWSUwq884Ggs5vi1r+lzw/xI0Sa+G7Hmo+LtGe8RENLLBtOxwS6dzy
ko3Unt3XIsifq4z3ekhJRZE2dqVtaMEQthGj6yOc0zS4TsS3kOHonrrZua2740KEHA1c/1ii8Ggo
wWkokIlkzsW2i1sqqWpIHP5FgQJyz9lclNHVjHnJ6rVjHnMO4uEyqLohKG3qT8lFJbIvqkTaEPY9
x4YpPfOCoE5yn1zAOGZx6ZtzK5G9q+I/Tp0fZvW7T1kkFuGeqsK8QD7S8t/rue+5uMimUQoWru5B
/I5NrRwOPVUMGVuvZdM+eJXaX/KFogVveuoFxw6uhU/TPaScM/h/o9bjvSEV4QGJz6TURZ+iu+UN
G+b6MS/Jc97PxMdm8YL/SnKJDZ98uuI8Jqw9qPhupuRYW5PEJwxh95gTiV0tf+r4OsypwWKdfakW
aQOmwoL2Oi6sdut5rPbhxrYP+sxhlVhYl3l5GUb/zJho1uHYQixJ97PZ/6bUvNlwRXdysHYqJ76z
8AIfhnlLoDh97pjITRoPCWJTCUI7vTAut6HEn2u9xPitzk8aQB/dmo+d5aIdNK35sFLnrdP9H7A2
oAiLS8F0joVVMrpwCUZyvGGfcebunnKdJQZTphQbNRalEeeCo6aaP111KanA4SAaw2XcmA4jpyVQ
UwnIuUEUutDeN2tRqTAAQ9KuCwfFpW3Ef5pOXL9caAGUeRSERp2+5+gaPTGfe6seNr5GaWG6Ee6g
MWNvT5vov9gkl6hi/CXSPVpTxMvmvMdU9tzXCDT1CIFYY2hY7cQW0+rga2DOgscuyXa5k++CT1M0
3T4auGr6ONpNg462q8faIcuJ1KUSkwt5FfFYbXEj4mJ3XHDvapp5Z+YfMAnw9uA897zh2AyZd6cT
gonkoXvlYgTwDVCOdF6N1n0qBPHYQsuUF1LFz4tHjqZfzLwORdKwoByMl6pIhL4dSt/YBSiaXDXK
+PtLrfheekWCGl6CCzlEMQHPLA3cOMahXeIoItIq2dnN8Gapp14PIjIpVg6t+tv1Rga8ZBJ4Rro1
FcmiGNInqELuTp/74X6gEINBiAYtttB55SvZr1/nCOoLPr7btPCTw983/bmLv0L0phqbr7/S1lkD
Mjo64AhOV8OQ+u+/Wb/7+85//2JQM4JJfVlvW39cv/v7tuAPZ1AdzXrj3/f5+47/uO0fj0p4GkgV
SM1fLw8aFTOPASN7Zcb3r+deD096XrTpupzR7/8eWaQX90k2C1BDrZWn9cHzLrDLf39Tgl+CxJSj
JZr53tAF8YUukZehXtrZ1mjJhsR8m9mVNYyRPKnsoPv15xhXrb72m12kmDhBJM39CKGo6ar+Xk9u
fUc4C+8lxvJ9XDNUiKawSIgo6j0bggjRgi5MMd+5X29cv2C4nmysGOtHJ7a0e1Aw6CNRvmA/SRJS
XGSI9dV3LKcQEdANwjAyDo4hL10NC42kXvOetDzzPgGQuY/m4dmcg2EHS8vcyrb5mbP/1hENxzEe
glBivB+WXrl1jZJpfVFCKtOzPdctL1CnFSm1sYTiUB1EMByixFr2bpXnYWrjq+QFthr7B7/6eZvN
1n3bzg3CSNL54mgIDbMuSeUtcQfJ0ocB8Xx1DJyFIb8eYVgBy32OIlWDaPWOqbLdJY8ElgKmVJrF
Hm3CbPUtLvqUAkLSdQ7ONcuH53oQHgm01SORXzKs2uAx0sXWS9+YB97DoySZO4KQEY1+uZHGEmGs
r6Lpkwck6OdUpjlKHReLu/xSW1DbDSassGMWWhoivcw8rsIebZaiDzxNevrMxPKyaOi8NNEflt58
7f08P41FCo28wdIMC6bf5mz/9CvPDrVG88Cdyl+B7Ml1abqfTbkfpmHaTk1BUJxT70XaXZCaPcoa
7p4op3OcQIiBVsRdHEJEMGM4MiZ4qLpxM2DEQSrbOCE8+lUY8/AipbS2lh0RK1162ybhkF1OCL/w
DiIyiuPkjBY26ZhmFpZ4mpC0slRTAc6xdyhbgiW62sgPZRbsOxfvCGyscrAdXCrNNnmZShen2j63
T7qDPftcEIEe26h3EplV4ei/YqlgUgvM381kYIMeELI2VKCpj+32EljIWGNSX6dyfhxKzTh42Sw3
I1GW8J4Yt3cezxd/NPCRtihIT0HAeF8M1nwcinYjlUgG9Bbq0XAz7DYCgRnIYHo1U2DokfrYHAcD
3HY8153lb7vax0iNWNva8pEXIC9FhtT94gjoV5BK7XOrJis53lQ47N81KX6mQBqk7BLHoyew5HR/
Eydtx2Fk2zLNj0ucdtcsMMVjvnhnyHpVBMmrysUP8DgM7W1/i9TcOQYNifYDTuG9rH/SGh7i2rzZ
bI37nEqsakZ9i/tJTRsDhpi1PBXh1MCp8COxV0zIEHlEpffACYTCrNUb3sJ0Z+pYCLoLhBdh7/B1
we3SMW6+UzDiju0nfcRaSmJYYUgDupSFD0WXXIAR3lyM3HqLxcJNmotwg4fS8JTqTISYC1Gvpk/k
/M1XTeqfNK5AKm526jWsTxIStAKvv9RyAstSRE+7xkgkHfxjFTSfxZgdjDFIoCRZPSm/7qPXBYrm
BPGja0cH/4wjncon0NBnsmQPg2FhJepyMlSP7qOdZP2ujZmTEEDAZlzvMSI7a4VgnUmRaE3asyxz
eI9w9KSMOW1JGXaNx2qKByL6gKti3BjuKh0DYeryQ9t43+bJK54w+9kpdK5yF3lsRPO7DKBhqp53
MedzjtEiakrijIMUDRJUbMxC3QuC6/bQ9ATomsm1q8sHTD2yu7lX2CO6sHEYHmZFeF5YuK00R4IT
LFyoWMQ5mX/0JaTqSPF9RjhCfZ2QdGEjmeMAEkfuUcPpZ+KOkgdyVo/ZpKXHrswvIznzrJ1GvxVu
0p6ercF2XvHbhIniDrsoiS56FwA2xUWBF6j77tjO20R+WUT3IuSw1fo6RNf/Ps/BhUpuEwwuBFPH
maGq75dU/ogW7C6yayPsPUvdNR1HYqfA/kT0zWO4hyuj+Q3SX5hgq9Fh8xgM4h4yamgNME8cCpJc
xKjprOa1LnFgZxQUzYcuFeQmkxQf0SOWzPowawzNerhiur1ZTO+CyYJE0TSFvjM9QwL4aUF0TSPx
SM4HqNUM5eUOAh++0gi6ciMNG7/Yj5A4dLv/mSUT2EQD47crg3PfOJ+2wjI0EEagdSYl2qbLt0zJ
HhdpPtSivnaucatKExNTynfZHaOh/AyYEDrqlDbibHcefIw9O0G+qYzQNhEdP5Tnrhbslh9GBK/d
0y5p3T75Nh5BTX4lg5WWTogHfEtgSX0mJmWw2bSHSjfex9h89txmhzvlnUOCJrCWQ/ACooU7maSP
k2xOOcl1Xt0f7KG7V+952YpDupjfYUJekBadzXR8wgGihP0F0L4I814op+aifPb04tzG1GodW2wW
xlkOy86oEGMmwFR2tmxk4b1Y9FzI+PpLsUAyT0ivbtt3qOc4kcTPlW2/q49GPVTqjYeGlQ1TCRbv
h8z/bsMwoWOv79J2+Ih89+fUeFe5sQPEctPkvRV8HP1Uf8xcQ+OybH3jzYmST0e6h8CPN1HhMPFK
iNEtvGO8uPe1Vt4HRr8xcvJ/cRp5AINHI2HsfCDwfuqO2nSbZqLQLaDTApFlnsTYscQ/wFNe5pc5
LugZddhbIJ42FFLM2eJ9sgQvWsmEgmWp2xdFQ6t6WrRq2SBO3M0FK1vqPUufmN4lvu/ExQfUIdD1
6GTNTcv6BTBJ+yFZyboMZMn2S2QkhkGmFh7KeKXu24duMgmphWzcZiRIGU3+MjnzbzCxb5Qq5LvW
P9v05GechhXbVQh+cIQnnG/t8kQ48mEqJnBReVqWBm6rkQ90tv7zDMDhITSnwx4PaFesbZVnTVgY
3gXXL514NQcOVa2i4GGY6Ai9XeA1I2jRoW+10T51me9hsfhIXR1vZoj3kNqiWzM1v+tJkqAmg7A1
YnejG9um1JwTor1DVlesBlWnpkz1pvOnT5k3n65k169sTkI9Z8TqACrXZ1TQWwOUG0rpJhHeeZLj
VzLU5R6eTSgdE3f0qqaNIrZj1DjXxsVgsEp5AEEci9Mh3pQYKW50FXfYewmJYETyaF72Zs30R00J
+3iyaS+Sqt5oEy0VvkDv9mh5J9cAOc60FxDuZ1cjpyuDiee4ExitmfPJzyNutMbLTJGkkJd8A/9B
RdIRwgGJfe7HQ6bpyDeJCmX1+2kY0btD+sS+q4ePvrLiHfgS8u2pv5FjE6u0DyO9CLF86BPWIV3F
nl7Pw9key72jsWPb9l4T4ttgco6MWfkNO3MI9Zbr7KqUNBwXuI3N9QEbX875sf+Yk2TX6wVDLYGG
ZYH4EFap9gazm/ekaN60YX5w0+St1LuNZ3oTfjstWpuxP2Wmsx9dcuVn8ymPwE08PSZvS8AkTeih
sdn6wtupuNs4zLruhJ9cGye4jKX/RjKJa+GQvlBfU+u5RMTezSW9cF6mz9nU7MfIxmi5/hj6J6ML
Hd/4bBYmr/yb4UVQr4c9eXB5O+KZMrzqTN/v/HrcYSx7x4wXVKxRIhMH32hUQ/qICJI/89m7zb9+
lyK6tinvcRJCfs7cySd1mxNE5ylcHl49WgrJsamN/ZD8IHgI/f2fhzWTmtUIsoi6S8DsairXpxPY
46qH6JG851GEeWK/nXk4Knn1o0ncqpW+LXhN87hxg4qA/9WdI56jT3zCyI2clZCjmqzqfcEDPs2J
SNi0AmAO7Cyo8h1x9GGduJua7y0t267fq9/xr0bCgif/3qoRnKv7UKQaTb/Fkyi09c8RYYqmVMXr
/zXjXboK6Dh73MP4u5gYhRb8msAUw9up79XlGPA4WRU8tIMk2A03hJNpP7EOhQaI3dDpX+rAqm4m
oYtHyNLxuc6IcrKGXcdfGNkp4MehDIBwKi6cfY3nhLqHer46qe8TUW3UsToS9d1SRjcrDQ7qyeuW
hBX1AhhcW/l0ZJY8Ndjk8LfquNTTaurlVGTHqdfOYzTog+m21F9j5fTUMsk2ShATft2OZEr99fLU
W/ivlxpwVOZENQdu1iAhc/EvSBmsicnesn7jNs/Zxm2SCdjslRv1vboP6heQk0+dtsUWoBncVeZ/
7p7G+l5PozDi4fIguvNNfOjAsUAomsTbqZtifi2kf1B3qbt0s/R0KHrLTlv8VA+lw8kvMTN0Ad3n
tv0cRXVRD6nuE2BgvDype6hjqsTv5PFfBxVzozpgdBpH9VQ8xcM4ZKzUyzaTxvp06uHcsT/wMBbu
EbQoL8FyGJOS6iVDqyHOxCvqgiGWX1WXyQRYbOPlvrOY6lVZdlf1bYPLO5OO2Eq/PIpti6sqG8lg
WzS33iexrrHdz5d1gF932Rfb7VUj5A3Ur9ktSXmNMzM46ajeeibmJlqExM10ziWwaL3iVPST7iGL
IuXDZX/VgTxME9PsRejproKN7I5Oc3BaA3oIwanxjwxAj83GfKZb+CwHcuzJS3paaRCEM+EdWj6y
SQKWqaGI3VyRyUyMITy5wUBU0MgrP9UFF9gyOVpx9YoM7xqRCxianUHfRCaelMW9FMOz+lcGjbmt
FU1MUcEkpCEzw1l+QP0mmWCxiYRjknzpRGDvUu+nFnRN2DrzN/RqBAU5QNR6CvK9ULE5FnQDq/Xe
UCp8WJWH0LHBX4WGAbk+g8Lb7HSveUw9tDiA7K7JtMma2TPsgTZOP3qEVB5ntWG1Ge5LcQNojOEf
a1esX1e4GzUB9xQpKWabtizPmppXGspGBMCOuC+En2Zq4Wpqp4egxVcCjJXTG1B4LucLdoqoPgvx
EBcUtq4amekdDApZ5T/tNpVbEdM9miPHX/0WvmBYaxUf8CfwkO+omBjuH8fWOOglAyQz1fNQj7ZN
V3+rSHdDOpxj4kDwU2vZu8Vg0NL5WCnYvf5aF2DaDNNukcCSZmkq/04NKUSMorGx6HXW4SS1M/pG
sAM4+YSrwetDUUQ4aYRAKSjYhgNAlXmc95Yrqp05DSe9Luxj3RLcGQBGzCOu7aMaZjqmOK8QfnEs
BYe5Mq8EVLE7vUaPw3WdThKkNALLNtQYejTgvRXilYTZiQuVUaTvJdMG2+1tSwbP1p4i0hnoZGZv
SPeVZOhXlTWRGGru3KtTvtbw519GTG+c5uzOjnWcNT7VfvDDMadu1Hz/UDnz+OBRLTFWcZ507z4Q
2vsSTT+x5kLxGWS4mPHUzQT/ws21dIsVcBIOdlwddeprp2pC6AyQSCZLPP6iFVR9pQePkYsVmpui
g1VESyyEXcjYP5Up58Wou+/F5LdhPQKc9oWzGwLqliUlWF2Q/jLzl17mhI5ORQUj7GopZsbIGp2l
u27SjJXJsK+c5lpWQM3JSNy7OUf3lm0Wm3E4EntMMO43JxL+XQO64U7tAhc6qfbj9JOKUxDGQmgy
nIZTJ9FhTeZ33WA4kYzFmT7QCedpyXf9WF2sRPxk3k0oI6TAbWIjMI+aSy+Ts+FmX76y/qI0aorW
DmcN1FldCxFZ7BAgpje4LihyXdYAfLzuzIEmwtC7c2AcMahATpTA3iorB+9k3uE/41Q1UFxZUqXg
eCjyQrmkN3e0Hgzqfa+AItKNlEd46OOuxKkEbJOgJrnL1fTYdjHAZwSl3PXuez8L1bhoHRq0BXM5
yo9bTsEURorVoH7SbXEhDv6FDPk9wx4GN1zAfW0+dr317mQ0cJW21xk55oM4Dy4Oj8a005H4gvz1
+Q49+XkRKqBC7PLoMunKFsIfNssCL66yqMrUk4xMoiucVIpa3GThvOYJPCDF8mLroHpkWLYQAQIx
e96XKsO78ItdVOq/1fxsJeYsA+swT6qCqXUcf7KHeI6Y09Kj2Qnhw+mZ3gMUSfW5kwp2tQafFOn8
Zhrlxao5FzBp/9DGBGkaQ22T6IAdAj2u52mbdL2+cSI2/G4J+rPs6ED16VsSy49EwUDOAJMnTZyW
sE84MpBQrsYCRlTxCtupnuhJrDzMkpgtO4ZYGcTpLwhiFkNV3FViIDItdrkQejgRbjsexr4gwrcp
gnOp+bvaMc82XsYLo2+gQ04Qd+BFpOpDsqNKYx1tt4QOYqEurNdaBsq9YCaTCImLa8D0EPhRHwPX
fsIk8Za55s+6l596xgzZWqgBKp2U3oGPILDpL2Ksarw/Y8amTO6TyGwh1Q2Ex+XUv3FOXN3gK56W
GjP1Ld2D3fs7j5lUyXCujeV7PgX7zOGdaz1m2l73VWX+9Q95apQ/qvpLG59TcazsnqBuxYtVI78i
dR8W07jXFa1TKqZnnnibLjXATeoBQo1sIY3E1U1N7Fw1ZJ8Y3mznOf1SQ0HXr9+lOb7mRgBYQ78x
zJy9AMHYM9XuM+fNC16DdzrZPrt1dtbDEqlF8L0dl+/jxAIkMmafTUB6tGNgdTAU2R8u//9JaLaU
y/+/mwWT1OgaLo2Jxc5DEgAObf/uGd0inBNwYLtDVMOhmDF5ZyjK5Nf3s2rDDvq6QA49lBIY0cZ0
PVvwWlKXOm5o9ZZo2T/UQL1j4ZvY2BVXqUk5G0QrLppiMnoxZVEUeARN85MToR6v4MDxnjSkoLpK
yojbkkWHg11DVvT0bwPjyEAN8Br0HjSgL0vM+/bfCdHOf9LJ/7xsy3PwqPSCf8QfQOMSqOyb7kCb
dihYOKbFeCDHRD9obM13S/uQ119invyNaeDG1fiGhTec4lyIjAuCTg5WAOWKgH83K5oPBp8scXn2
RRHyo5GqAFuCT78hoGnwd73Du7fuogBsYQ6hAE8a62gm5evQRlwIUJBVuLAqmxJ1nqJCYU2w+Dz+
cO0VwaGqgIKiZr5QZX2MLSu2WuFK16QlSoajrzfpIU9O9e8mXZ5arbD/nzfN+qfnsDpbeKGm5fpO
wHD3H2+a7/m5N2iWPGipBQGujq4LM0pPlUTrLHdqXztTWbUq1s9Kj2DqchQ2cJzaWmhYzp7AwLNy
tLeh0h7jxtyt5JhlpPRaFhYPz50FbVxxyjuc1waXkybRk2dg0o8/bDbbehtM5rgLLZIiN8Rjeljy
9rkbCGWqkmOL6VUCKK2uwP9+znj/ec4Q0wlrV718BAb/lCAgHMrNII0l0WDS3CHP1CJMn7yEbaLU
YuZbQwpzm7VCN1FxSj89rSQ9zeKjTEtFAldscrwLnpx6OVuNt1UOseSKhmk5HGUNxXItGKZmfp5g
Ggi1qcR2eZt93pkqCK4VCSUYuQO3wIFg/dFOUTkyI0KQuVKHkOxCmaOtKGrkb6Uy9fKQI8U+TKps
guGB04CHQ3y2zCsPKRtthOy4f7s+oemu2tvsxAj2TmofhSJi+fFQh0bBGMgCPkppwYmfg/2Z3/QI
7lE8v+VQE8jIwThY7a6Mq2oK8ryBT84nbmYB2lEBAGYfG5hY/48HNtaE/7mAeZaJaMXSSY8gjvEf
shCn1zBhm9HAZ3iubAaK1T0612lj2nB2qvHRXVwLBbnHVtogPncbc9MOyRd7ct1DbDaRyc7q5KsV
z6pqqlMSlA++E7uhhgB0o6XVt9ak+a+YX/1ZlKRxtN3+DmuTbKsZ5g99XH55KXaPer8bZXo1A4Ll
chaOUnsFZ2FDbU1mKLDK8tbVQym8h8zub0tZ19sZTxfkQh+N4nHaZIdttSFJtyoNCgu9t6hLFsxA
+vEp8KZtt3Qnren0nXKc9NsKmy9jdE4OdNc8t0oU5GQT8dBnrKDvo2DAF8CpjGM0mpu0xI4OrO5g
TUVO4SUN8t2lDpsc7uymHoEbCQnasrQh3hA3xcH3GhewkwVPMcNWOpvVwUB3rF+KENsW1EiqSHPb
4qsI4h1RGki2bbaGlUm1/t6kkMM241kf4q+qxCMls+4qU/5aC8q4rC+uxgSzJZsVazuuDEXcQnN8
XSL8eemL4zr97mXtMRDRGyvlTbWmdNFWOCtsKCm672PgfI/0epM7PZTeIUI6ErR7YMhzs1BxBRo1
woJzXryID0UMouIPbS2hTHPyL3uYnpuyPJl64tIkwqFPLarwJfg1V/F73BbkBMJU7Ugdj/tPjIJ5
rIQeIrBDr0IS4ZTlRLupbYecM4XsSUS/mE9qOZ0ozqLn1vWuuQaDV7G6VMUpC2kqMkhBFkBx9ovk
6MfOXaT/4bf1qu+oBi46veyVI2RzSOGQ+oAIXgLUoQh0dsLYKddBDysO15TlQlgwIQSaXV97Az5/
Q2y6r1phKtmthBi5k7317Efie6RWIW/hyfWueU8b8/t6gSctominmp6TbIABUMcIYBrzUmdTdC9a
enwJ8BAz0Uv99hvKzItjaSw29D13zpjtHXpyX2sp5TBYhcRNW2R4+svUiJcatfasdBMdo+SO9jiQ
bP5k14yb1I6uGuA5NoVG2Fo4Rqxtd6cBnJBYOqDgERdD0R8FYnYI78ckHc99/AOkX9PW0zZJTobR
snswMyos/1S7MPyzzkpPLW+yvdSQJKrq+1guCPYRsuUjg2sm429EdRunHnqao4lwHPP0kpnjcZ79
8SDMAKDHK8mGW0jrQZAGZNHnL6Ia2E/0wNnbS3LBbiE7arlbbGpMNo++P56x1Pp08tl8zRew5Hw4
awlasAURS+e9+UnDctSWOsIAEKcUvqeeYFXjESpRdxWAbJfauyqRGNyY1rClQ/c3OcKKvi/2bqch
THf7ciOCSaGkeMMvNoO7robYA0mzOnjSwToZdhLxYMoEMlNWt5MyvYVVdm/ldbPDCfB+WfC1aZWj
3YS1nQlqvk/Ii0+U613Zzeb9ghFeohzxkMCQaWjUPFy9oErO94u96BC6vtfKT4/uldh2R35NJrc6
ynVPmIZ1DyXNuvc8+dd3jA2NHFcmzdSfF+XfB33tUOs4+iWudXWVx1/QvY/K869aoKKQC4cR4Pot
jiiF8ggUyi2wU+6GJgaCUB6wyVEug6lyF2yXr/UHoki10/odijqGoMqVMFf+hOzjOBVa/sMCef1A
akpwipSfoY+xYaocDifldWhheohNjsNoCh/EWIqHnv4He9HlMcaH4VAo18RU+SemykmxUJ6KQrkr
AiM6J2xZL5Do8ExQR7kehaV8GQkJ+MIJHg688myEMsdIRfk4RrSh5J9bzr7E5NGMcXt0sX10lf9j
sTpBKk9I/MiJ+da7Q638Ig2Gh1tLeUiuNsJ++d5gLmkpl8lc+U3WqgiJlAelr9woEZs928qfEoMA
HNWAVHLqTgYt03uQ6bslnTeTaf6yRlwuM+V3aSvnywkLzAZy+q5UrphJjT8mDBkcFLHMzJV3pqdc
NMllcE+jibNmpjw2WYtx6fXfc+W+SToudJYI0VHphv0fh87sNM7PTjc/VpLLJcHK09RoLUBM4A9q
GH1Or3GFk5aPCxkH0Cs30FL5gkJyGvbSICGhn7u9Xrp0yU2zyHtHmZv1kUXwLUMUoh2MS6U8lCDY
Z8dMRHCPUS6AERp5h9fTXY7I5N5npWbjybzN+hgxVN7DiCwjND1cJYo0eUxhiFOsAIHSjKGIpzSr
pHG/MoBziRIF8w+YWVoVtjIGVveSwyrhwnIHBDgfvmLMZRUh7ryuWgSPjRvo1b8KjE0wIXlbqwvS
BcSGOdl+NBnnxZ38PsSwHX3GfTC5ixvhBVgPTCRnKD2DIwDaMxvDt2i7UqOLiaSWBEHV7KBWb/PP
OY5PKz27Mgs39CikGddhB28iWhtd7RF+1G49ypUwrSCiJSovU4ILPh50ifFo2A0kE+r1pQ8Yf8nr
Wie1M9vHGJf7JINuVURBS6LVn2qe8CEZOtXyrLbPlUOO+AVWf8vaz6vIQClelgj0t5T5bVTUYB3a
OWV6e12a8qb4sIp97low0BE2MUqcNhJJQIoIMhKLWFHzMZ437PqU0i6PVI9Qc0Rxlth3gnQgxcmZ
w9VNmDekEYEr3vU9z9NBfc4x7MO+uqG14pZVJLPEtX53W7n92HB1qZfuvAKMoMxJgujH64LN0LEq
cywSrOShLUax0+Vu1WytBOGpRUbQKiNjrMGgkZG5ooiUX1YdwymR4JylRX/bTIt/l7okg+FxjeWD
0qAG5gFb5cdWD66xszCrNMnDUtoQd7ySEnMmzuZraQquVUZQvXbNJxAH10U70M63wYeh0unN1pyb
S+MR7jC7CE0IeFUNtKfYxr30nmBLPI2ltHaDhMXVee2xWNE0pQcMtGMbtRe9AL/BoQ5JBDYevbiX
Qb1ZCuu1UIBmrdQ1BFMGd3oT4HvVU7RYZ8eEN0WnP0iUL/yfjmCVRCYSusb0O9ObfNdEoGj4/VuR
lTOQQZIRR7+HZKQuVmfEklhgkZSR+CLWhGgzVF3BlimiP/GG4psXdPssbb8jTTvGzFfQFeeYZWcj
SiIOWh7LHrqKPVE9VTF1kYtggOSoBYlueZOatpOF9m19ghhf8pXHbVVTd5c58qpEOzbrA6tt803V
nit+gKnLpmscAn+pz4nBeM0ZXSOSofYtAW2yjLY+0cQ5xZ8p9EfvhaSKx0brHlIPFnTUwnSWbXDV
4xRSLfNbN+CtC/Qa4Uz26JiuD0EeXLJ3riOGjGE8fdMN+NAmIRCMg/l4Yic14SFwRwP0GWt07xfg
Fnz+UYnASqE+Ife3PwREN7tpcO6UFDVVUqRItzg0mznd2iJqPETgJQ/+EP/S4geB5hy0+k23oq9a
hX7Aft3jaYdvpIetIRLMy1hxrNGcxUyPvC60B/FUMG9l9UHqQjhqqsWfRsUaq6pUNuwtAZm3ZWxu
BzEHH3pZ4nCNWEBdt52RPLt+eRi6+nce5VjMAICUIL/oevVjPre/BpBTSx0jmcHX2uuzTRaQAC+0
AOZQRfdRLgJfxLY+lpYJXcy1dRqNw6hx6QSR7Ww0bdwkJMmGGf5feyeBrWtN2deKiPgwHWItkjhj
l8nGZui+3qwl8100GK9+7v/wp+ARDGqr6qVk6Lf64EeKa8U7oKRDIr5Vjo1CsidUUS6nXDXsf9ay
mA96FNktIN3Gj5PfVeI2oNE1SmoiSCIPk9GJCOaETh6SOPxCiW5iZhpqjRTV1r4WPQ2O0txJDUrj
0Hg7JVpR/bhqSZyZ9pqajCfJk7CBPzOLmVZB6esz60eazwgGlcJj7Y/qhF07TmrEMzjEeENwXYVT
qwLDUCdVM2tvlQk1CTn1CsCtuLWpqmZPIkrpRtQ3GCrAK42R/FL4lQpnJt4nxwGpR/nDXKufDGT2
eNevA4BVn4PxNicC7C+Cm6HSqq7DNv0wJXdJP7YYMeK0JS6Dodlon5/d4LFfuj1ZkTiDwz05ptKA
jOX6THHSAm+2pGJreettlw/DOWV2fDRs0wkt6RW7zHXpxyD+I9LVHofFfenqKgrJkmDG02GXKK2f
s1plc3rQsWtJZW0hntOvoSdzay4iwu6mXZ1AacVd19ti2Wl2fIqrIlZPZ3aiKtgip50KrP6Mika/
HOn21kOwM1bcMWo+cCxHn87FrU32k5wqdldWpKykWWxsVPseAK0uKQ7y0d42KrJoNiBgoLrol6A6
WrXuYbOFkAixxv0qEB3jg+30tEbdBqmnVj2tA861yTUHdHt49vca5oZY/d21pfiwOm0Xi+Xxf9g7
r95Ikqw9/xVB14pF+owEJF2U9/TdbN4k2qb3Pn+9nkjObvf0fjsj6FoYoKaqSRaLaSLOOa9rBm7U
RXWLU362tqux25lfOm989kQzbloLgVo05tYx1gZ0i863AhnErs3cC9lroOQug/xy0kiN8b9YRcjs
QTNQ+vqHxaZj6sR0NSxC1G3choYeYYma+NiBheavkfmF2fTJ9dAejCyh9TT8KBIB/9NNuOmKeJ2m
93EES0hSNRVKYrholhflSThXR1a0Z8+qPi2Q2zSx18l2+jR7+iXW5oc+wx8WKjyDMS9RLIV8U3nx
p2VstYycg7D7ghno3Qhveyjc57YaSVXKsXpznge/v9aFvcdbPyUPGqfPgM+w6Dn9QBTbTKm8FNzs
VIhl+fBLPyk0/BoGgcFbWCSMfKICwnm1QnHgve98cVnfNx3oMWgm+UF/6JsSc9pZVXOWuQF1KXmx
Av6UIq6OXgeHzm9XqSrvsOI1tsstlylEZgE1FFDU9V9cRy+YgGsVTmAfUoveveXiMuP7yNa+5R33
pRDhrndYOb0MtwM1OZYuXFfNg/ahtmSZBF9EXEBV5ii/Q9K6coN1147SRHWzuPjCflqQ3uUcQrUA
q48ZOteA+TUJRZ0LNtG4zwBN7CyqRio0VqZOIpeDf30cR/ziFBgvNPG9t/pXMrcfGIcBOCQECISH
yOH2KBlgLFeDqKNyu9wXywxBALAA+fCGzCf3k+Y+qpoZ0mayWZCLBcBq7c8kkz8tWiIPaTPJg6Qx
zXGzGWUwMUgk8XEUUBr8cJdTDzN75LNaDA0xbLTXQI28fcIIqkpxtNBCH/UAB4dBIjYGapwxzpdA
XZBlR++saunOxE+BHvQo6vyeGDvuERZePWXxbaiZyAWB8QDbm0JoPJhqx5NQPpFyp/eqHjOLcZNh
XaP0gnhDqNmXqrR0Ss/lKMeh9XGg7pQjA59F4qW/uDMmfEGigUs2gl0MJ1aqHd3vzpMV/FBYH+Z6
99iS3Mo+3i/vZStUdy5BUuO6eqbx/5ELBk2jcE+SM79ehMWZWsdZ9Rnb7dMm2i8zoBHWyTJvHgMd
wimYhEJd4J85a41qDwS33MVoD6uBIAYFYUI1A/OSnJasvkfe/NrQ3M6V94L0AeCCWQaMeuOapOHr
cg9Vuj7s3LFGsOIWpJJNW9miMFEeNUoS54wFl78M7hchrVQCfKXmdcW3lCEFKiZvj7aEMsNnbi/7
9I3BkTbTBy8rRQegrU94g1IojbGhDsaHBeKYM0wJSucJx7/uuz0VDq6O7D2+e0OX85bTUq88Rhf4
MwAv5ekP083fomy4jzyytLRAX/Bvy91VJtzjRT8pJJuqUbJzku5+mZSZQOYm+a4c9xZ6gMKib1AX
6xRR27dqOqXKFjCyaDM1pEYqVaGq5yJlhWBmyF+VAnGhjdjK2tKKGRlXgNrQp1BrioPpFsR6mQ5B
GT5j45irVt1YwD4ne7QeyJIpIX5Mw85C7DwQx2YGxY+FMADFHsw0bzcDsRKbt7oW2MDTqEVzR4ES
OG9oYQ7qkLHSvWretFPtTKS0tVZDMIxLdazAb7XqxWW3he2f0xwF5moY029qBjl01JCLgpv940OA
lw5ODlzXMkEarKH1UXV6yei3Qyc6+/ZxcGS0Xv6EELPAtZfPq6oIHXjhTwuCkatrc5T+8+JrkSCz
Zo+E/dsGhwJPgKTUunViG2/eRLuUcl9FBfN0GRCaKADOKtyL+DreArQhpYFeNWiEAxkYTYuF2pwW
oloFevVIMHtFx0vz13FavBJ9bGeveoGQmMtiKVZQQt3nuURHG/5QR1T9ttCs6ciUoqMxtPeZdGaR
NclsaWXbySVngkzsYbpbxvwajam+yevsW0eyn6qc5oQSjdp2l8YRquKcawdY5QN2xaQoohHN9GEg
1fZj1SHAdQHLHVVI2Ial498xn5c1o1G69DiG0JSgn8Ri2jz79bhjLL7l49LoAaa/y+KpbMbOpXWW
zHJ1HJZqhxavGOdpTbWRIKmg2w2yjXK+YEwEvKMUDlndftcAPAQ2JmujZyHJfkAdZbjru8dO95in
0IFZSnBrt/0GLhlOoVh7wcbovzpxvFeX+7ImJnHEr+vi3YKHYKl4sFIXSIkSbCkztVBC5be/ygIJ
BKl8sRWGaylz/wSmuR4qgTcmM/DFskBG9o4+6rZYFehKFB9OTHkLG7FURg253D+h6SLgYMy7ytLM
3NYzIbJsj5YLHloG820ciMZpohoWn/syVQ1OzvJlGSYscwxifAOYQMbTYo5RpxNs26SB7YkeqE9Y
RqUX0kOb7ilMiwcz5MqZ2Wwcg8TF5nnG+HKT4EK4y2SHXOPHZGGAlAikp5VtP4Ug4Pghzjjmcw3k
ORu75vX6rkgOnbJ5ydziKjoLDxJn+iyH74tK3a8S6CUex7xjViNpUklyuoQodSWRfCt9RtflDUa1
VsSAlo6IMXy5TntuosJnDBmyDpl+xXYdtYAKp1AnmzTMNwp911ymj73a6obyQ8uSrCYrWcE8Ri8P
FZ2R60H6gzz8Y2mg27l5Ms3uA5lm1trg/CRJijkpqmFk/+2rALUdOpNAgZG08gry7UCD4TrJ96Qs
jlOqUQI688rCqfV9UA+77NMUZXghs0SAzvXrYdZY66BsGS7kDIFIJ6q2VgmRa0gdsnq1CUqd9ZAp
xkc69LeqNmbwmuhmSThY9QwPLlPkqTKgeLe5KxnObnu2lmByLJIYmL5VTEk3mudvFspF60g6Tzu4
OBQp68pjPfbn7y6FLdwcVC+5i8vzO+o6Z69ZhRrDrnEBql3eb4xt0sRJmKaI3C7kodCBSzcFtKeN
z6JEbPXraJvvBkd6/zlum3UX8ZHd+s00AGRtKLlrtZMrTGxx3okcAJDK5k2FJX4IS9suAxROdUVV
8nExV4mS6iqK/kntmxUcdAb33RmHKmTkqoWPQYcINqdPDNKvRfdxWUKX9SyP3yKHpsAs4VJaH1Mv
2vsR8wGnH6vVWNdXF+x1R5v/JkJ7q2flQ1h972X3uazA1WUMuJIalGwEECTr0UWAaSaXxlLkJBaa
xSqEYrxc4ebH/PVNdXd54B1kRKYORB0zdxjyYOc9X4w+VPYADfMa+Ms7q/TOQvh7okG/LKYcmWCF
y9RoGg3Bqlakj8CXz15LBUbU5FFIlnM1/XIxBVg4HcMcngYZvcI4ZLg3rpYxZwnUs0ZPuPd6Nzos
xlAL02sgKi5gH1iIAwr8SxxItDJIvkN5ojLyVURwlXxfjIVshx3FK0zCHsyPXWx9j5v0RWVNq22T
bFpEGkX9TRbNFRIluU5Ub7D99lNTfpwldRCuO8SsMZWIOshoijNEHgmBXCC7obr56rZ4RqJ5XABg
HUvxNQOaleV593gB3uHuz0RRAVU2zqVR6z+p9mkcKe8LDJmAJBnm9a5ysKI6zBTFr7NI58UifT3n
4vsyHDYcJScee8ZT3RqEBCKrzXnXG5jweU1qKc0BDKIAngz4HKIictkhv62XixRgtF/bvbPOGr1Q
QPxjF8KeVUefixteDwBk1pYXxoQXxVVCvXBYar+ldyvELcr87SzBNFMnInoOsn1S1BAfIWabGDRB
0Y3wOk+whnY+6gZLMmzTL6Gi1IZ6vfUaA4iUOsSs5aOkpz1Fffmx1WW1Ad5Ze057g2sGEV5Ziaku
bVSWSOj9rJUVfVJM6T5LsQ4QDD/VeL1onhtl/L60N61yGltg1K4zvpHGkm86+1tqjygKlZ2E6mzU
dDRiB8wb/BjM0UWWSMuW8mVXyWcVFcSCGhL38m7qtGtYzFAFTPozy65OuHWyjObuZ3VDxBnUNANd
jaqiFwJc0lBpuXP0qbrDJZoTrf7QUFUAbXcnDk6d5Zi9S1xC9OZh8e9KZrbrSO7gzUs6QAPvPuDW
rQM1vCnMkEvPF7t8QjhtAFmtyw7hpuE8q+n4XLjfclF/Vo5WqmcE+HhB03Ko0upeeYoUkX2ZGXow
RKZmxH1+XXtP2Ja+oiJEh8lKznLHunKfzdrz4n2Yqo/vicuoCW1bJWiIG+VGh5NItvdNaLrNmSEm
3vZMWfSRlSNsZhrR+qVgzo/wNIIGGJkbdQinOSEnIlbhvOxYReGbACiQYGi1zDT/kGoLqr5QKFXj
udy5s3LXUz3YMntiRnEyqV5SK/tqqvmpOsqynK9ZKU9uCVw3O1+zoUImA0WXkL5JucW51jdigh7U
6TFtJ9mFwJu0xYABDtchZ0MwZAKzqVzqQ86pVT0i4WNDB8ZTXzYo0UZUGqtKVVbqMC8VsRqnL/31
6HLTL25F6rsn3OFgi1MyLx1gi70CyuPkPKmFQu3gaI6SFue9bowhSZCu2E1C6TaZbJtia2f0w3QN
b+iSP9kNC6+oHQpufGo4ErMqtaUa3+N1eeeM6NUUy3PuYFzXlXxcdpIelg92RxqlPPh+XFKJcIl+
cjAszObsZPkBnm0sUd01ybtPaq1Z9n7bn28mxKMtPFFr2ikrtg46DiEq0Q8fH4yVrUVnvcTbMMrL
17Z4mkz7eXGQUkWvY85vae4ROUzDmA9mRDRn8LG9aU34qRTmt/LB2iVWYW/qkhOqqoplsxESNeg0
7aBESl+Vqmp6YdwazBJWVt8f43w4IpO6g6L/oRm8cYW6/jkfHsMMJBlJxHNlGCZAYszSlbwt9a3I
LUH2xypq7JeiJn1qmTroOsMA20bZaATm/3c0/r8KZTNtqcyE/7Oj8cfPCFeZvBT5r8Fsf/zYH57G
uk6Qms6N52A4b9q2havwH8nAwIH/cE0Hfpb+i5+x5f1D02DRuTopabQQEsrWH5lslv0PlMw6QWq6
4aIV5dP97//5JzJr89vr/5Z32T0mKG3zv/67/mdumKU4ihLKiaU5uuYYuvUbNwwRNrEkTec8MJ2J
aPESrLja4NgG2rAOOtbtTPVIknlF60Fsc4ZCwe4FDTaG7ohIq51XE+EJ+H8VafI3bEKDVLpfqLfL
p0Pf57G4eJbDAfqNehswFkiJE7YemBbCFS2sa+qh42ilsI+wAB4Ky3+0dWYheRF3m0WQwGBRP3RB
AwEpk9GWTBDqelRSobTjiw+Ki8cfzsemPoR3nR/tyCRdFQgb1qRxffnlQrh/pwj/enANdfB+Mof/
+Pj4buFI4LiQ+dTB//r5kctFnYr/UQcAdnWhWw+zN5afKOzjGwlg4LIuqn2qOmMTwPO+D5Wn1/AJ
V9b2Hl/Fc+a44cUMrejCSORUtTK/uQWzIkHmpmz1F0+FqxcCd7HMz3aRUdXHvm8eDUC4s8+kp/Cz
eKMm7tDQ04e/+ZvUIf/z3+QalqFDJZTIX/Tf/ybDjILci1PzgQs939cNBKC+doMddjxHWmgat1C3
LwnXx65M0KD4RSVOth5Ol9Hyh30kqxc5TtXZxXnQiyudpufZiCJ0lXFiPTppDcKd40JJCMvf2GOr
m+bfPzr3jsUdxV1l/nY15eAmWMig82KFX2uOiB8nfT/gkMUYC22cC/vmnM9M3wFFrn2Xjm8l2Udy
2MGD6g9xpHtb6F5UecE87swOTeWQMGnGAB+f4Cg6i9i4ogOO0G02KBHqPLyTwty2qD3OoUU6D1PX
CZlL4p38AmiHa0NZ8cFfNCUrvKk3EBgzpChwk5VRBLJaOEtUF0NJipV5ZwewRIlLCg6zjyMXuRQb
EhVLOBWoTqopuDHj9K7LA8oot3fQ8zpht64T7TqNVXS0I0GwCCJUyyf5a2B0+eYRd4/xV/SRkVF3
jRlgblkqxn2jQSCRsU4Mhtb2d8uzIenvkxiDAc0UzaNpYPShVf6xgAwr4Yx6wwArzEmendlCUTYm
OtxPsKGJCe4RM8p6M4jy2+SM3jGLmlcjD4bVPErrIaRPt7OmPvw/XKp0AbZNvrqumdZvgedykGY3
ukRQCwPCp9sxrpR1vfcbimWqiaN0jdtg4hZTTM1LGNnEf2USJkVQMF82fJ0iuNx3noBWWM+XtNMf
BoGcoh5XpjfNm7n2rp6dex//5mOrj/X7HeaQjwi2wZLM//+8ajhCc+MReeLDzHCChTt8DBLnznST
bGM4Ge5lVDaceFAIyOb51QqV3Vny1HifNU8zzo5GvRgU9WHAseHYUKwLGoWtWeEQsOCyf/1xF/nD
bx/X1NFFuI7msSz8vkb3HqLiKhn1B7jQ1b02kStECHbESBJP506NwSr0vzjs5NZFn/PkguvESwRA
dvzrD2L+OVxUrbbY/Huaa0mNT4Nh3p+Pmz+5LVsTZ6nL+6cq0YnJ/JiGsXMpIpM4a9F9yPpPSZFb
T9GcXNHrQm0YDONuOZRqoh1NQ3qr8xY/hInx0lposXEsKzqdutFhd8biwskBYsrzAypR92hE/WNP
xXfLsbwafN3bBT4Yau1W2kUIwppEnL6iLhV/IzIw/otLxDQ1i5JCZ+T3bysZxO3CqzRfe2jG6KvV
DZDIJMOemZHeJo3tRzXodgr5gMcdAm/4MMiHUJlNvbNFrgn+GbfdHsZ8fQyVLVCbabTgaKuBasUG
LDZY/fW5cf59I3ddigv2DP7DOEWdu192Qr2MtUiYPWnwDT6lRhYRQODq+9ntvpZT695J2zKBsKJw
1bmJve1crThndWwdG8iQXWLf6yGKRasYv9qylxc9xAXBlsDuGu0IG/DAEmomx9CI74bZRDDo9OZR
Wh+dNpAHjWn3KSkY4+X8hkMH/TJEVrVBUBnuas1k8qC7SOMyEt+1kps7KM6uMT4mmiGhmGC2hAmh
fhCji0Nqv8tnycxO9kd2BXkXjzNsNJhLeRPYP5SunRhw/UF0tHFxF5yKWH/SvcB8yUY4Z7qBu6VN
tBWq8/HqO9iTZWEND5M/yqjRvP/1cbfUWvHbzekyc+QwWORmsKD8+bjH4NqdnDz9wfNKkmoJIHuc
wrk4z25dHxzhjI8Cv/B1RH1xmSaGsyEWPA6Mlm0vsvpAlKy/6xqLcF59b6FG6To4J7Y1VlCcAlqX
KqSBL6ZzGbx0fbP2TQKXyqorN44J+dGnP4eWZcFgdDysnOI7WLbOs5Qqe9I4z2ZnXGUB/azC5/5q
JMh4h+RQyiJ96qvZXAMc7bKwg1LCPki/6zJNsxPvaBR08n99pPQ/Zz8sq4drWpa0NCb+lq39dqQw
Ju56B90uqpL8I66wOE924SvKy+LcVDo8DqLtV/5QV4ygIcTbE1TiDgJvYo3lefLThjZ1uoLDTX8j
4FgkM7+eQ0dDSSNpHDSdZGf990+WtYERq/z4h4FB0zkekuaehJQcacEL+cJ4qruMLgRKbLKi6g1A
bL4nHcpeSacUmP9y+ZbwrQ/2VNu4RAvzWksyAKKu1y6T76HeKwTMNPJFscsQO6tN8N9vQODaLpxA
7w9BZ2mPg/lxcNgXBbYnqJoc4izc9rMgC/GITgI4INpnqV1tCyuHGpGW+wlp1yqsSiSv+FDbjbr4
TcxaNewW11lUbuC5dXASST0FRsUxykoYrAReuVNuJZvBNjcEvky3JEGfP3WXCDOHlKWZ2qOgVjc+
JJmu73oJkNWXZYY2c0Dw6FkBeKABA7Ow5q0JqLbBGeRvo0Igmf12Y9EuadxQJqsaXF5H/ragkXrn
kWk2BQ8iGYpbJuZ+ZwkUvTZe4TDyL7ZdfYt8kovdeZLHNo5OnpnjnTWL+jjYCYot94sc6+RmTx2s
NcOd543FgHpF6U04ZS3D9dBO7Q7iSbOOnS8pY3B0071PGPug3Yom2nVtktxr+qe2rfRHHKVe2t7R
rl1xH3vJndaLYMMB06Co1l+jztlnK7SvK2nb4ePQG85T1gosOIOOcRXgWG6RgBiN8Dqpf80i6q75
xJ/UWzq1aoxTnxdoOItqeJ/FcYCh6aMbpXgqhFRJveMdHAjWscRbswwJBHTklO+1utQUlxf3nNwl
XcFJxsv7M6N7GDNoNP5obnGy8C/Yqm+1ZEzu7GrYZgUUCFPU7t5NsfYIMDFubMJ0SznqhyAxsJsY
/AcST50OKGbArLKKP+oDAVKxiomqIQfOic+wCOM1xORzsw+x+EgrN7oLQsmIKy77vRs32NTaML6C
BrJFO/g0Y52Fbac9xkgWJ6AEit5blb7CWNKPHe01URBasHVG49TDabt4pZ5t62bbeNQDtT+MD74E
stHjLr5N2PyuRt9ztuaYfYVHNx3yGl15RAIgLkAXnK6jOzKSu6C+M0lXXWsJgE5P6h4mxsQlYpVT
bEcdY0m7/474Ij1rQ3PL+lTbOxJbrLoD1Z9F92ANXD2c3nSPneE3PQZ+qMNJXGEmoiTV+lvce+Z9
38ZvjTl/ziVWqXGSOg9TPq3YM/RjL517vAJf6zhUvjKA76QqImrngogtscO3sQBEc4hrKJpvVmoY
x9GFpVQjJn5m5n9EIjWfOW2g4VK5rU76wcT5a41t7g0XXnxDSuUFnqTlOZ0cPNEUclh67bXc0P/4
ey8PL+Cm36WOMa9XN/EVm0bUM+Bxu9Bvmps/Rc0trb0NOpP6KHWJGsmbtowzMI/y2W890F5w7CG7
+mVz7SIXQNqS4wOCuw4TCLHuc/4sJ2qnO5kaBOnIsCTFEdJdYRdAe0MGF3zq8L/36cKC+ehqenKD
QFCk3GBj6noHXatumC1efUquImhG1Lh+wIwdHUVk5Ai0KipwFmRY4ZBuzq3Td3vEp5jiJHV9F85B
c2elEDzRXnNYAQrPdUrSeGFb5SZEkTGSlvDB4qcuQiMetJyF/DgK/v6eoKnGg183W9p92rba/TRP
w73KbYWaFLUcpAaPq1UHTxTuInS/JIwCaDQ+zl+WfclC5zNeitHWdudD1I7OnZ72cK4K9EbkWkMg
kuCsjmsi5669r1NoAbqab6NPTnwfNz6MmxYHDZcrfzuOyXwyGdyTcNl+d9t4vHnqwS1xZa8kQyF6
O/eMM1+y7+FVkCeN8Wc7tEdh+PeFxI+ymq3nIm+ude0H18gx9VXn1f1BD+sPADXGkxMY51BM8y3S
0GXYzqo3AVwEl+2XaJ6/Tb5A8TlnyUpvvf4ylzpiGFZKVE7jubRfwpJeKJnDZJ1BNLC82b1fapkg
xsQRX8Gb79a3IPRDHCczfx8kuPkzyqC+6ysLd+7Y2YYNLn+D665JsHHvoUC9VU6rEnXDJyuxtngh
N9venF/tcKp2WeUiy+oqRtVgV8+DdVfih8zypd+xTuF0VsaHBhEKM5HG35HHuiFXg6m84/Bj/Vgf
UBd9D1vdPCLIvzcLFHuN11kvDHJfRIgLIwQS0noiu4aURkt3+uUp3Tuv96OBaS7dbHXqI6TgtEXl
+0ujGcEwlq/I2LtjVZ53ljJItnM5a4SfsFa/v4YqugJAlWuvRCFVKdPk5QHe2dVwG3dH2A2Ckoo0
x58PNYHLUWkTkGxxfYysslvC2b75Gn5tlkld5Lg+xGPbnU6RenCDeTr5pcscG6pOpXwN2e5OOGmj
8TGyYxyIaYuP++f3fw4hB8Ar2yP+6k61eshUMncXZcpIz44JOs6aU0bYsktLjwhwhKe2BNMvDyEq
9BOef82pTcOvTjbUOzREKoqpmbZGoU27IU9fAit4qZ2u3sserzsP+eU2ltgSpxOgqhkS1W32ekQo
FzfLXIMOlPP0ZCAM3WRGBr1uOOXdaB97lXMY2SplWT389nIecAmYRWVDQyAHe7DKcdU3+QdDDDnF
AUbWy8Ps9uX7s+VljaPOoW8gFsVEbwN5VCf24vK0vFyeBYOJpfbyOiaasdZFs4bzdVeP+lOM89pR
tEp4nbpiP7DYbwxgjjo0PMQVyYxsunjWLeagfdA1cEKmew0wZgMgfa6rQmxd/btWOtdhQLlhajba
T7fXSaZ08IurkG5YQeVvRsvRtm01aJsUH0c5xBhLec9tS4BT4Pr4UBrp58Fr9vOgAFPLgU/WJw6W
ceXOdXx0daS54fo3rXBRsmA0Ye05VBkHinnFaajJu4I84SlOosAZGLqNQUxWeqwJM6vhUYHq4IzY
D1uXEucikyk/EiF8lOQIkDWkIw3NP+ci2g0y7zawPuAvk0eOZrm/GGO69Oopum3x5NhYGod+yzgz
KG2Co+BwkDZ+ZjR0WJKy08Xpe8nQTpQnNtvX0QvqBjcbXsXKl3v5vuXZ8m8/v/f9Z//jl3++gx0y
HGx7Ea5//53ZYv/989eUFZCjN43nX947Wb7HqPp0r+fuqXzPNP3XxytVVeTDg6ixtJ63y28tWJ5I
I8Wn1x9mer3lHX5++p+/7/2PCUqi3txgg72N2Nh1jNwzH6EycYcUEnrIJGiQZNF+i2N/L0ZoNNRp
M1i9D8D3M9EctRX+iLFmYprXsuBP+s6Y+laZSCorRbwWYWLSXkJwP2tOgswTctGKWTnDsNL4GsaI
ISMttE+wYuxTggESuKbtaTvRhk8D3FCVNc2Xl4eOPugk4f+sjaq0YOmZkbVevsIuaJ+mOD7XcTzv
l+9b/ml5WF5mdm4dYCxsGvUmy7/bi8+4+slSRcX3GtL9nz9AJZ+yE4M8ZOUkkSGBzkvRHrOknU92
zebpC0wR1ukslJjCPsSvweA/2Rn+k4yfipMfkOe9Xp7mGenm2AmSI0HADl9bHgYHw4htrPJNCyKb
oWeaiMKUbfq7dzrGY+/Plpdo0zI2BMtLsAX85/fIfz37+W+e+rnlu397mzFoUpgLqHNPg0aOYOca
DBEM5XifWKacVc3+HLQD7stgABRA2Yjh6b8e3mORf76eVLTyf3y5fKFtIjzg//UOiD+xUfv5+rd3
WL5AOdBjSpVUm7Bj1vH+3RlaoT+ezub4z1jn5fvxL2/3NluObXWs8oZ/8GX0zw//X/0CEXEcf36G
5dlv37egYT//7Zc/fPnKbz8yeJXYzubVUyYBjE9bzBfVnwzH0dRLmCgcptKfm/ZJU099IjGyw3Jk
yqQnRx7GGzRfXEWWc/bzjC4vvdagAcuKlMf358s///zW5dlyoomrD2aGLOoHesQqE8Y72bw34+jQ
awZ1Pzr/cgsXYlPRiC9RAwge7Hm7XAHjjG/d65IR8J5P4NR0R3o10Pg0KCbyPDsmDcXTIj5dHupG
glD/fO1jUwrHKsTQUXcgUc02HQYX1/KmUP5IkzD0gLmEj6gYMzVb1LtIkwPyYNDH5bzUFL47oyqe
SXXvj76qYAx1guf2JY3a7XIAfzv8y7/9corKJb37/aj/fIoBOZdN1HWEugdfXRGBYtlRcZ6KeVzN
KJ5W2JjnD/gRnUcfNVY62+NjkSSKCU7HpcmdFISXRzEmJY7vd+tRYZgWGnsCArtwi5tjs++9Ll8X
lJJoALHTAYK4jpVRfbTvheObF5k/kJWOhtmbjoEWoNvFiGjVhfqXWW+sW1VoyCR77MHbG7KL+kzI
zEMla+PAoOVLRKqjPd0sN0nR/MBTQ99zrFD1bQujcq4R1mtzjdm+m1rP8VDFe6eSXwoWq1WXxkTJ
DX24FRF7Pclab1Wd67eiG1winEwfGYs4p37JaMzR3jBJc3a9Ec+HVuqfMIyftzjj4VKXIQOHNXYH
EX5Xd/mw9jV/3OUDDb2wps/RPL7loi/OUcwEStOUpBbbDmoDz9nVpJzg9OIaGPwU45H8drzdZkS9
mfD2ftAECCC3OE01uVU/xMH0gZASl/gpuEF+NiFF6ryDb0NBcjXvscqD6NFtSFJEX/DSZ1a7BRxO
N/qEY5Q5FXIbZwMxOz0DM1Ofg30TRMeBm+EuKJhWRaHy8YwKXM+1j/Zk2WyxPpLPbAxIq6pv+UQe
fVTnX0Wu5de+xBqdQOwDc9B7FqTqbM1OeEyj9BbHDv51TvJA+Gz23PUQ0G3L+jIak/YBKw3NtItz
IVy8U4VGjBWhLp2DN1I79/ERBft2mBK2wrjyTo3JzIDz8XV2zVvvlTa0UvZBH86Y4r1kkELWCZrw
tdbkOhqpIF2dMnCgCxE7+QcJe1iYz2NTy89pEIlVYHTGQS+CdI+fcdmO3SWBA7qyodbdG83UrexG
R2Ghe5eqQDbcivE0CR/biKK/66euOsComh6jsD7Y0NfgnHXIZBQb05zAKDOoQWiRECSmMY0eG52Q
7m2GpHPMsekEHQqIpkz3XfvQdjHMv56kyLSHh9+7GMkUETkzxInCIapXmo28q/bRfct+wuN5EG8d
yi3rYRoT75KGGbTfLOzPkf5FIJLEMA84YWpwIrfm1lv7TmUfTcfee/c9mgRDCpaL8uYxxN5iKNh8
y/B4u8We/gH8hgqWDn2H3GPL3V3cxooLC07aGrvu/KzX7lNYmsYl+zwDOX9oydUpMe2Ocv9Bj6w3
s7LGezT39qmYpisQXnaz3ZhFzNN6HJhGDQPF5kM91vaTUZFmYNTxpdHGrzAZCf7sQiy/BIY4qGOm
k4eIcwZcf5Yi3Q5aPG4RZCNrbIoPgynLI/3pEVKERvrSeOmtCfwC0XYJboJzZX3u9dnbGkbMp+MA
r2rfEod0ml/iMq0RVa9i3xjvE3MXOEHzgM5rXRcOy6udMioGFcXOnBIpNdZYIo17aKzaHtAG8lhP
uEKIgcpFhk6xL1LwgyqfgrMHozHHnJSxZoL0v7WxYtAx8J69j2NvpBergQDeG92M8IUZ4YToCna3
ZZ4pvMY1dvUkJ1RYa5YE2Op5t8am/3Ua+OR0+4S61LC0i8FFA5r6V+Hm36c2fw1Ld8e3ECdiYJUs
tK48V2PXPUI9eDJqg3kCLzf+XJqgLQIjaveLl84EJpTy1oVJcyQfGUPsury1GOquphCXZNOJTkmK
Xxuw61dDK569EQOAYJK7oCQuxJ6vcVa+FqK+OXY97jUfrNUbP2ltoqNtS4h08WoSkIAfdfO7Rkgx
buaf9VfDz+erCMW2ro+l2+nP0fQWuSaKxN56G4zOOXQwCFs7/mEncY3wF9zELpjmIuft6WWfGxBq
DBam+phNj8jgtW0/OhC1nXx+GnomjHCUsWh0mr1L15o6sXjRDZLp3IuRxsZzaMrNCBxwsSujw2vC
c9eZwCpskr12ngLtWIT1rsdylnS8BhZ6097sPo+3RVF5W8990garvgR5y6Afz9IRyihpN3SAk3CD
fcw8auWMJO5gR5Nrqbja3cZqu/LJaIiRCc3yLuyGDGNHvbtk85dimOoHybgOV9MnSjlnO4AejOkw
vZpNcjVNpC1mHD55gRPu9TCuTlWj+HX5EL4I0+9JBfg/7J3JjuPatl3/xX0+sC4a7oikRImqo44O
EZERybqu+fUe1LnP1zbwALtvHEBHEZmpktxce605x6QRBt4RD4Pe34b5TyyrzbfQkgxc1cRXdSkH
Ld3Igm30KON8m2a7GcKRHlBa3WaIm7aZEb+C15lJSUY3oV9uQ6f2h8dvAiVsfGUqftPEyjxd7e0c
89UOdPrRVDXBW1pqKJkUVKcNOGGqkgi0iudRk6E64cUDeKWNnBd9ntIaTpOXudMBIoPKnc08wfTa
g6JfciYe2LcwBhbYQLTs0MRZ43JM2K0u+33LhcHQidCpuvlH17ozuH1pE87xlyA2ZA0U67Kd04ue
C4wXDUUlpVdjbbNuonUPsZm11Vuooa6G3u0ORABr+8kUDIzfdcelVxWeMiimpqr+LaBZvlZackhF
HYZSkMX3NgvLTRuHO2TiyzWyUrJY5/LUDiRqt8ypD91NILDM12t1m7DQ7xi7sJUnaL6GEkW/O+ca
RldU1vdDqUP7jSIOXwFsR6MRXqaE6sHU9bVWGr9ozou7LGELbwJ3PZFTiXiIIG/85tO5GW9h9cFT
LvivtG47S8t7pJOCPotRhUNlALM2KzP4XVqmAZ+MXRXGS4dD1xYFrcHfF6xu7ZTczS5gooeHIRrl
dtvoM605kdluFSCTFVso9lSq76qavQyjSgVLi9UK6g4v3KhTD0zPqVZgnAxxPY9jeJkaup+rvNVO
BGTpsYlXX5nNHW1hmiuEXon6F8M76Swa/Y4PUsnzEWBzK7m4Nn7DhslcyZzpNk0CZWUXHQ3rSpCL
7shF9oQxDGB2DHq1hQ/pUsJwVMzEwi5KcrDYK4+d0V4WCaSRHk6vMbtmOshL/Bzo/SlcuZC1Ni+7
ZbbQn2KqS6yfuJ6ynUgY9a5DQOQmRnsWUrBJ06y4Sasab6L6l6ou84AzG5hsIFBMffXLMOeu9bL4
owgxjWRLf+PqhfN8NhxJRVdVZcZLtOTLF9RK/KPJsrrTa2rGITV9NdVhlcu1sLMMKcJxP1r7Njxw
CRVfxbr4NmC9Wfg4DkEsLfAiF+IvyXI/LqD7jpWeX4BVUtejHiGOrccHkbLTaKilj2zFeys1bti/
qbyCzOshb+xSybzhzWm8bm2XiEvMlE2qyi2JGdV2nHQnIpmJtrAOJi0fEUAkIE6CNNE/rBDQTAQP
R8v0miBCQpTGKfTFbgbLn46i1wE+wUyrXM0iN69aMe4CkBHMQmOfkaBHK5u+irp81FZe+jWLQcs4
xpF62nClAmQBbVtwqHvlnqCZsTNN77xaaKmW9TTbM6ziX08M7DKK/SiDwSNaMkmSSHoiFelw8lIZ
kDI7sSP4xhARIlnmtZqs+ZDK4seUZ5WTSVxQDIaqINCOlArdmk2veJUx/dSadJnmbTXqrNW5Efh1
al1RgV5kiWaLVBf7dDFS8mVIU8w141on5QeJV37cV9CCMTZshMWAcsr0bfew4lNWJWgiumEfSfk9
gUK9t8yezEPB/EvBgwWhaYNNY6nLfpLGvc61jXwXa49smapiMAtauNOX3jKAUYU+ftFEYpPV9jBN
AWUTMR/buME9hp6c7pKicdKrnd1l+rmIFFBk6adWzcZv0QZfavkBc3O6A4O/ZL3yUSItvRgWuHAr
lQ6drOauXLUz9SbRuHWiaR7pQn6ZjpUbxUj9okLCclKzA+bCgtwS7jtarEO0PmaudSCF4atb0vOQ
AQkUgpxJ22Ieuggikima95T1N5t7zc9KiOpglxJ2K6SXidUg7yR1Ml3Utn/pjd+jqODDKg2+PoBA
ekUezxJKH+VIaLyc4YlT9B2x1cuZYMYgbqbrkB6NMP+o1VG6ypG1ZrLUFfijEhQA38SmUhpcdQJ9
fKiepQRnI5i76wwPfU+a5KFUn3TS004SLl4bW3R5kqPhliU6FhY9PllBNmOxKIZtJlWH0JIi2zDN
aPeQZ4YxtpMHD5D11aZf0jLk0BqmQRoWl2ggbXotxlNhOn8PCvObHoTKQ16SRyVBdaJxHuf2j2RC
ZmdATdzQ6Ilmu+x7vSyxxmCfDuOl4JHhY63HODJZJ4V8uB/j8S8yxF0k1fzblNicgWHNBjIXgUkk
LiCQ8us++63DbsELAGhtYHR80FGP6kEu3QHav0amcGRKU57D6VOoEGqadCKvCKITJ1xT1B43KWLX
U53PbyBoeo/KLz8uOcYHs2Z/VoC5UBOUSJnZ2cDjco/tzXNrlhQW722jIpW0IKIHehVssVWwSRvZ
gzzGTqU8HJIxUMgiqF//1RpYI8vDVPBLfjmlR/7esJ2Rm2KAtI4F+xH8HnLupFxsvNQyf5j4eywG
vV+36a1OU8kPE13dBsnszwoE+EDUhJNqjYsd1LLuYE+5q+P8y/669YRZ+5angthPoYhIaCilDXsi
P9O0dwZ8YPnSyEKQK/6USzWiDSoEQqa01u/7CDegVXkEBaZMxATIVUIfOCI5FHKi4p8mO8eFuQLB
o8ksWx0Bo2ZWTtyNQChijUWB3v6koiOYxYNgQAIq1ZRAqaLEJszgA0Yg14Kck8umbZP5RSkm7pwv
Vyy/grMKbfqG2U0R1+VGsibESHCUJ8Nth95jEKG8aeWPuFAfzeV47NiN7anD3zhmWr9V7h1djVua
WmehokvTiWK+7SNxupJdtuk6MAAcpsTyhap60yzBp7+wadWkOGWdAmIhVzzSiRPWaDMCQGBRIgTA
6WU6rwc5WdkIWUs9j6xrGxZ557Rq/NbSUzxpzYplgSq3NrhiN4sMaxfNWAzRYY47waDOrFD9+jzY
TJC7bcz17OmtjtqtAYUvrA2SrGt/qngITlMVXuVwuERxYL1OHUbgjHgtn+su/KbV7RKzWxQRBh4K
FStsjlvIsxAKuoqBfRquypqgV5/zrKx3XQqXVZiJkhQUqK+Ew+ikK9zVOfktR2asYVtMuzTQ+qOV
p5anMSizi076S+Kdgtk7BwPU1JdxHFtHj6HQcZTaU2P2XqEzPsfJ1V6iIJPOQu6lbRkdK0ZeCCHh
xTAfmg4ltJQrAXcHnf6MEI2XsdVfqko46cocb1VDgv9iiXvEHfOpSyx10+VhfzLC7CLUDS7CdUMS
1lpyzpf+bemjrTGk8s8I+yDPLXkTqL38MrIkWp0ePw8NOE64COe6letPKx+2jZr9kWUrZD8uP9Wa
AP45QEUhW9h3cqXPb71ORdIN4TYgN80traWlMgd7hfjkivxS2QcNZ0NWRS7FGBS6Tk/Ac80alnMr
cdBSrluGsY8JW4Evh4DOGE4yWfd4ErC+B3rg4WdVV2pxjuIbTkAnzuzW16IkIXbrEFbsERhfMmmv
CNmLEF8uMWLHShmfFW3mHTLmZ2AQECpAbgL6rEMwRe1WDkxHlftgl/RSzwQDC0PbqbA9a/HLooLS
6obPOK3ehzQVMKLLyV1SGIbAUVGbGfgalgQT4IAtqpnO+QpsZgjDb1VLB8aM95Dl4gzN7y/ZTLaG
acozUxKPWti/7jwguGz7gnV/yUS7YatnM0cRtgPRBGFC5LtRjMnRnC+r7Yx940zUQyQtZBi+CLjM
3NSMhT0jeAU10wKVLZC7g1kys29z1TikHXzrLO3lbVfGEgMndcsZXSCU5ERtmOUFwkUuJkZXDRk7
idj7YmpCXkDdlF3Dbor21brMjiQ22Z0REUQ41E9pZpiIwE8KI3xQESahP4W6/ae/Jrb3xKKibipr
vmDhE2zI4Ml2KYK3uWoqN8QYv1Gzqr0oI8zVMj4KrfH+aMFkxqjaWiRLXvqBDRQeIjGzxBISkki4
/MQQcRCdNkz7ndD8xs1Kuo1H9VoMw4+W676VBaPbJiJK/WzEijlpT1oLPrMuNWQT9Ux1UFq3wZLm
fVo17FmViZA+sOu87ZtSxy95EcpOS8vUVjRCtYpKozga6KIQzCDsokD87KQkcTAFi8huuzV/aOLY
iQr9Ivci7Cl1Oy2kkpAGVTv6gp8RLmvtyQbRcIzgmIMrVXaXpezFHOK7NYXqPgzjyYWvishTHPKt
aBG4WeYarBWj9yuGCOJZLYP5oFXKb4/E4riiQycp6Uj/Rj0Riw2Hm6WP0KOECSwMV7iYSsVZYrIv
6l5Kbbw6FBgDGse20k5ROuR+kgaXsRC3plFqX2N1kpfIPCo5faQ8wX2iJctPKjShnYs9x1MDaqmP
44Cau/x9iOGxn34XxHW8gXfDywo4LNiJvEkXLnh70cfZ0eQXbZrGv4tS4vvXqKYVdfAG6ZuCK75A
MqLv10xE5JmQvVb4XFZmyjYhIQOvYw30SCPLcOybU0l6uRZKxZ2+LRAnmFsO1dRLl9Rr+IuAeiDW
zCOCow+1qhq/DvFI9IDG3CYLiMJosw7mdYviwQTEIjf6UQ90gptyNElJ6QdDLzLZtpjtW2H0PDOS
QKqLPqQoJTupdc1BVdwTzCUdl6xST8AH9xNOFXV+mrOo2mtRgzkzaTT70XpMwnrZCN1VTie69MLq
Yu+S95rN8DHRhdchYP5iovn0w7S6QJxAvGgRZKYwAy1Gibhg614ZieE/bjLc/ruoze+ZESgoN9Xf
iD0qwmHUc5tRKL7m5EyVTGxJqk9vKSDSMIhcsluwNxSp9Vyp1lPGiQBj1nJ1GFic1SnNuCmjxZVG
3QUlXHuRK5zwJFKzxruiSdtVwGRjQCysrUEkyW/hQtZWJyXNRZ8hS7cnbo6CpIw6MDMWZg7hWGd9
9hJPSXprvuW23hVxmb5wdZaOxUx+Y4NDVpCTJxFlPdysmZGNpM4nSwLzuaTtbmozfOZts+wevQWp
ubNFETxxrGKSRVEYRsw/RLOJPfFnioTIrwdWexINnoqOn+Rec+ZOsk5znu4f4Uq10NQHDHCfcd2b
LrkgnFFmDXvKpMtL0NxmpKgFLwuZvivoYUUyQXfQMmjYxN6c5OABIinwUIggFyJI1J5z07QHHSM4
mxEdCH/9JLbKtBulaNtBF7kXBrFGpF4rpSmd8wJf6bIqaIaqvReAGItxLJGd9olflZqJRZVGoRSX
nV8L0a6cZPESFeUrH0EFR5oSfFakqxLx9gsmlDbi9nxbm8kKuTVUR6Ei3qHRbQ4mHZZoKpHs6fJx
zoRvYRz0XYG9eWuQA7Ct4tcuzCcvCoBcdoU+0FiNT0EBC5Aste4IVqki0afPz7BdLYLfYlPOvxJW
042CfAXHT3iq0m50C1khGElKWI30uHS0CROHMErKuzbQHE67t5Rw2kPWCs9K1VXnNmTdMlQp2NWN
5ESTtdyaaSiuwfS3YChPPi67C1o+81WPguQyARURjeK9Eav2UGIZQ5onIqOJlwGNbNGd+qKCYq6x
f4C9LY2DdsJ0pJ10K/2Th0ASSpBaF4b9T1bG6IN2XQPSZUOqN47ipnnimmORGJwbPpzuoAUyIeDS
9AbrTt87fRKEv9nclTtmhjjc163OWMFIoTNyymCZQhGKOdqSODrqqXJJiJe7WJKRn7P25Z8f5IHj
Akm2LcQI9vQVWywoCFaFApxOrAJz47JTPsfyyEEihcNR6bRuM/TkFozNYngPw4W8GqDllh0lo6Jy
Z4rIGxPdPNYDIysZ4txxnJO3fqSTJ0ritWRg1Ua97mZTLdhGJTV0omTvsVPkLaD6TQTPaDu+34T1
3tTIUqp0g9ivpbcNcQ7Yo9O8m5LpqoXsOMPg1kTSdOEVUKGbM6E/cuamQTm5aH53WPPZ0+IkhKA3
Gyd9qb+WPBm2hLVrhzqU9K3apB/hup6Qd1/YdSfcwnYgeHSYJw8do+BQRhreMNcum+pbRoj4ibmB
sKsBwzDmYOxYtVz2RwvNngoMoVgr1oKyGEkMFL+eiwPNLtLT8F+Qb0jSKmHkvijoNJ+4DuOeR5Nl
FG4StH6t9RZgeWRzw4DfjPeEJrEbduQBo5CepNcBBkFfj39oYKberM7RNhhz05aqxoAPgZxfkTvl
WI2SX4lLcmGfjNPeiDXbjDRmEUVVYhYNabh2mvRMQ3+g002P1dOMcX5WEzW5kRFCQ3lG1GLMT2Or
8TdEAA1on+2hWsuzWHKDRT7SXMBolAiMSFYyZ9D06HKw0MxSJD8bsD07JLywpLDXKLR5R7P6JahT
3QvUxediJOY8Vh2yxvRPBY+ioU+20SsdC1Nv+tK6eOaGSC4r35tQy3ZTzTrFH4CkBhSuJ5eEO2W5
P6Dmw0UL3mXCGLRBQW0dGWIdSiLsrgP9DFufaPW2XdIdKuQWzDT1cwWT0VnYcAHwld8C/XMK9e6V
L+slHs2ReQX0QE3pUReAcNtIYqRuI1V+GZTyW5Xr8UxOuJwTa5tpbICqwKL+0PP7EmFInhoCy/rq
QzYEd8zjp1weC1fo9e66lPmeEEFIJRGRButkLs041StpNL1Omvn2ZGD3TS1LZ1lNfGN+7lUE6HNJ
iNScZfOljKBdB/r4oZkKbxLkj1wqnsBO6Zip3wJy3F0I65yhRM1lszccJpihDRYs8rsSkoIAYf41
jzrXjHCPFFK3YiCW0Y2bmG5IiII5W8hpbWel2hExB6xt9Pt5GK/PIWIlHwzsJk9eKZ1qBzFzwgW5
IZ5dXzwzUBiVCDoJPUX+glR68i11Gv2ZSdHUasqhHyH8NAhWdpa5fBtkDfiirOT+416pVYU/ptJr
WDfVNlBA3YcqN49706LgDBVmeklZezIEGtsr0rHT0Ak0UkCwooxszIxDlNN9eR+xDzFJ5msuBgCI
U2JBEzMK/ArpIj3PTdjYtYGNvQnBqk9FNJ0axvcPexmkyeJpSf4gxLrUaqB/tOxXgLB/VJPR35Us
Bmw71pjfx4ooa8HwlXQ1FcQ0A9uSiIChG29K8oksUXvqgL+os0VEhggKP/fLqiX6uZRJme2gkuTv
EZX/jvEDXV3U61yUF8I8h/zAyIz6K48PcTi9q2LOMheZk2OZCpvIPPl66COmcKY9Pcb1aVHHNY+M
vFFrhDddmybh8NHwTLqSTKoCKyVtqK+eF5Kg1dugpvgrdRpUSY3TuBH1Va/S+QNJ2Lk03ZHnWTAj
yz9JvOQ7KRCcWdakA8FxJzUgOrbtcO9aBBeDNWVjaA5+w7jIt4L8WPUQcMcKG69aUnUrHQTgyiph
ySsvIb73A2WS7nRMuemecnXojGXzj0S2kc9xNSvbeBUuF4JZMQ7MoMf3eWtX+Ohc9N3mts3pnsSj
ItgzGbeyUT33a0h2aLJKFEDciNXL4NsXc2enfQ7+Z6Jh3lgSbcWxC7Clp4nb5j3BnWmp3eJYz9Cn
avvkhAYyeFHammE8qz3wHRQpsQFOcyrmL6ThtSdqh1AQ9BOtLMp+WXCBRckvZmb85jW6KK6bu5zJ
S963RG6DAsR1SU930cCzFHPpIawiDQ4JQhHReK4HTxlFUrPyb4wu5W4o40tEQ3aDs6T12lZ3W33c
pX1i/Bm9tmzccRn7eymTuR6NjdNoApErPf1PwBKkN6QDqOuU1N2I68+lHsg6VbEt5+V7Tkttg53I
YH2p4NBURrcdA3Z5BqKJ2Spq17OyDt+LbkzbKbQInDTy7DQV/Z8pkehLAqsmmuullhiR1EYqwJgE
4qh2+eh2lUZDlXEllbTs6KYlndig3JpAag6V1oAoEs9yCW2x0+StEo/hqTWl69xHC43ajMyDMp9J
M8NQLxYi8zDmT+z/Vs3jeBZUA2zy0t4ffoJOlZ5RcJb7rqMuUtXkKWnKwVsK/bVToc2BhwM+Wwo/
2siVIo/S2hVmy8JuM2LTY+pk65mkHIuu+wqbuvPjYV4FpNr/J6L8XxFRkIVL2Hv/ayLK/ucrKv9X
GMq//sX/hKFI/yGqCv9JqgI4asWr/CcMRTL+Q1aASqgyWBIDiybemS767//twUPBvW6gRcCLJ0vY
8f6ThyL9h7Wa5bl0aJpFS0L5f+GhGJL8vwMuNMyWoiLyulheke0o/6dlNpXADGr07c7SnAAVLUjA
wVID22JBuwivGyldRmLD4XFTxd2w1cPozrWhPWSc3kCs1ruPm6RVKEISrBX/Nk4sq5ni346Kckqg
xhdZtNavsac0Qn143Dz8HrEi/+vHf34ncDENA3JemCn/y9zxWEIfNo9/HB9qY1Y2HPbalhCzHDCk
4Ht43GVAAI6aopbY8jegUzBRhCZ3a1KcfHwjnl5GVybnEyVAfSZTEI15BD2ALBKCSo2Kh3n4RXSc
lkRZ5Sc2+naBKYgWfZ5sWf3FNb8WlwRJhu3M/qwgHTUr6uEQIZs4zHAyDsKAabOW26uA+vYfY4fK
PAWGcV3d5xADtGDwmsLEfOlna2/IrHe1WO4VGdtp2oKo0VaHy7QAheaCxt22abkrZ0QjEgDjpLHQ
eI/XKaxa0Me9OEYaGHTbGvTo4XEjLXW0E8f4MlGTe4STeuEqlga8D8kgZH9ATvDEmCmrdHKZ9b3Z
fYHt8OlEgZFvMf4zL6nwMdALY9umGtNeDdWnPI9rJ+3yQ7c6AvpVyiyNimoL0wggdxW2/vsmXNWt
//5xXpX6Dk3T22RK/TZdJd6PG7EoMPSsPz58IY97MtAgL1ODDaE8Bf1WXvnjxlh/fPxOWIikxWKp
b5Ihw2W7vp4uYfsTpjsZ7dfTAjhuM9CnRdkRJnZ9U47sR8hnqV9k7Yn57/TTiA4EYEQDZbel8Qak
bxC2eBSBG28ZytkAqAiBmL+I0alJcYNtj9qKe1a/syiRXkHTL7Qm9e0sXjoYn2O7JRmnNfxUOnHt
K94hkDvsSN7KE3FuieauYpd0TwYJ/QVSBy7K9KRWP6W2NVOvoQxtUjQ+MzntjtQdInjJdo3+zwYY
2YOJsyVvHvbLt4gLbENUrYp49y6STw7YEGIDyEJ2uqQvxJBftpYMks1ZmKqqCJmcoT+ohav/Jlcu
I0FNutemZg4RbUjLKJ6KJ3oJ+itmQkouPjYaZlpK/JbdT6R0QfBkjs577agbvRp6F8Nzkm9pZRpU
nOfK+q5+cpcOBVLJ5/imvwqkS4dud+yeiFrgkzCcEOpZv1NrG/ZLKp9mEwXLBlvFrUrt9s7vq49p
Y7hf6Z6NpS+cyVTD9Vl9kKTG8IoMy2LYUDCScZmoNp2yhW7JRj0QODgNuzm+MtumgJp/e/gszR+I
hNjWeE493ZeksPwRTSrUe0AqBk0XxAo6TkJb/Kp6ZipAGdz2PEU7QpDpQ4XygX4clfHkF1f5RXnL
G1vSWENI1dvgC25v+D7YfxB6dFj2Q0Meu6uAPg63OufmvTI9OlTw4LA1AKgfRTd70o/ASbs3BCAv
xavlZpcE8ximnt63mg9Gh4ZHxrrAt0g4eoD7j16pY7IiDX8M2cYDb+7iE/NrnJG1wzyusBzzWTkK
4P5s3gyHrfql/k7PWJBCXz9U+25vIj4kRVAmhd7Jfsp2y8YYz0ryJ683GILjxMlPssJK4amvqQ9l
E21cf0vLp+FYv05X+dMkSPC9iTejZXOwDUeT/BZr04PPP6hAFkrw+S4HlJZtURhhj6sNn76GCb/5
s/HdeC/qbvmMugr4L+IY0wGVgJVYcrubGjnLX+vAVpGMua2Jqc5mov3X+hM9K377q/4oB+0r/rHY
ruMLcfWn0KXQ0/B+Li8IX6ZhIxMRU/rVtVV2U2dLbwFWORsR1czG1MZ3qF4KL9gPlxlDNZcDfYPZ
tv2Sv/LSLTMPDw4BVxXxij81YRYIdpyf4QQOdzhVk6u/qccI516+HU6WA0skd1oXfjMI6+AdYnzi
Zid2+Lqxqf3OaZ7rU7f4scWaYWsAVP8yXZhfxcUtOlfp3lsF67oXYBrCQKj/qLmTGXctcrnTHFFL
yl/zYmOq45TiksvDsSufF7f5QEGjeMlPF+5IqYg3qVfepcjhM2+/ludkK32XvxZLKJ0Xj+7BOPH8
Xo0i431+0Y5sEVgWx13oki2/nXj/YEFf4g+E7uO23LFajp8Ds599dU06TxpQy9LAZgruBMFZFPfV
c3CgT1h0XnYV/tT1+v2OgstXz7lXPBMdxRPKsc3zTMf+NUD10jgQf2cCe4UtonMAVyKDLHbmk6+B
vUq9ggsd6450yJ4TDsqG9BY3/EJ/TQYD6NCI7g4BXwmDS1e/cXrf8lPyHeEN/BPeERJpFwN+5aL8
AifdyhoJCMFmei+Hl6Q+pdLOehKIuUF5WW4C9Gk9Ms2jIXy2M2Ek07Zsj80f6al7D2hvb4z5mtIC
Cp3wdRQJLEFVn26YSuJwBs5R5rtOep0rBIOAZy6G+Be4VJ85ITFCrLa5G6i+Tipn9psnnoiiTtrI
t+m9AqURISneGE/LUzB8yu1vyyLL2VtjSzS2CqdQtclAZiV0aUHw8hhqCKcNCn4PqoZ297pkhIwQ
wg25B63FN+NkwWc0vKmDkyfMQzdgzff8N2ymbTBB6dyy/os7arND9CecbWnzLLjqLczeU/Uknwte
bmcvp3Fv43wHwbKJufT5Yr3NQKsW3hT+QaqSrBHDe6jzcb8t+GhX581WLl0pupaND6pZ6k7DSOoA
+Zwo8tBLEfVzonu+XHixUr/vHJRp4eYFURUWTbIqaCq2NwPFtVT56Yd1UA7JXfdnTz0rl+USvJgH
jmio577wbnRuzRKTMskV7eqdl4CBsWkvBNFH0rZQzlWbset017Z/fC7kJ6ydqnaQCju4oxF/LmGr
Qljj8rCXii3BFEX8GndnGAyjepoTe/YLN92+diV2D0f7kaI/Kk3FNZBroyibsnRgeJlM6mK0UiFB
xrGv360R4qQP2rf+7kgMAaIvkIAoeBOs+pK+566WXCalcr0bk2fMGr12khihsSvLTjp998KWGaZm
N5T1cCfWMStH152F6GV9qHGTXxjxmlS3G2tf/Za107wIV7XeSfrKQmacwLe0uup+4/QmJzZ3mfkW
MwoHtwJjRCZK7aI2TvUdwTtsC+vaRX9mpa/G6NGGKclslzYAk96qk/WRw8S98dsZIpgf+ZNwxrKT
2uYbg01e0l32B2SIx2lnfqtvpSMeM7BKzrwup91fwXBwklt7jCq7rnfwMDvWTnGLz+6Gcf62uCHR
3od+315GX/movZuOIPq3+ZzO3eKaF7LZ+H/kE1q200uMa04ynlD9vDPaC56b0hYl2/T5jOoCbSvZ
EZv4aQC2vDb/vBhd77gvTHdIX5Vr3aEmtknRKujFFJtmJ35bH+Jb377hjG1ehtQZboQxkMz1NPvU
SryKHTW7tnpLdmK0yQ7ZCbV4clP97IYE6q154fPnyWKGuTckZc2ZC8cwuXa5b5/HZ+AUHLHko1Vb
LABLdi4Oxqv0svxGE7wVLy9Oy0tzYBswVg5Nb7DP4Z/+Wn2pWHq4tG50mWMIKdEGJju97Oje78Mn
4dn44cBpdtKL2L0RWqi9SspOgn/d2WwidPHNXJ6wb4i8ki/CNKRXlBgxMQmd1wz3Mdpp5Y68JKiC
ylYiOzzdBsPm2NgcpAg7ZzImi8/khs+uDrZt76IQFbdlj33xHutuP+z0YdOizsi3nb5VsMRsSiQ+
X25bX8ofrtMWrZp8q7w2G5np18/iCjscV91+IFeA2N3cri/di/ido8R8R8ZM+nCxlSg9J7ttTyQr
BQQijFS31+He3Bv5hPt9uCvlzkr36QdY8T7iqK8RKIFZ2SJV+MObrxV3vPAEs84ZY1vxob7C9O4m
ekXYsmwkLjJRWPEBqh3i33bDXy11t5K84q52e0g0ReaaIoDJTfIJky04p5fgjVfUz1D3YrsILwOd
qMJJIALSa/yrUZ5jhsntSr2R/NfET0b1PeVe/1MDyhjfs4ZIdqdnmLpdJdmXEbP1Lid44Ahwq3WK
DhQ5kM2CsGIFqyjbMvOg9QnpquNcH6p+n5SSSe4fN0ZUWAdBSNhaNp+4g4fDEFlrckL/r3uP3z1u
QpU/tUTaPhuTqMqMZiKh1LqtdEHiNK08YjFKa6p9tssHRJzs+NZ7owTE4HFvNTaQsLf+Saa2yS7N
Bn+yxFh0H388aUpHPtZ/9a8Z0PeOpqPg7chwT0hnSIX3ugkHtEBUioC8KkfAS3/o1yeUTfAKscJH
jY4ZCvyMRznrPHWZ8QYUzYEGHJf9x12lYp8/49+25avOctvRJn0Lf8vfWPZTTv8TWzRAcrQ/Q7tr
dlqzI9Sc+FJGYD3UZZ51jbpfdynjr7kvfIZp6n4gGwfG2bcOBB7rBVKljXAG9IjyWfygp0o2rnEs
iZNHDzJu2GCeBhrlEzEmW0vf8aCqfu5PmGltSBxPyokee5n4grnVoEaDLDbc/Ld4m6+C21GLkgPM
c1B/vpnRJjgyoT31H/IHG6TF592fE4cMAABUnr6xbnPk9Fv1oz/Vn+w6wxENkkNnMMaparrUY+jr
h7c6cfSP8CBepU/9qfsWZif8pW/MB61+lDtj3K5BQ0gh6k2muXBB5N/hJ7mySUWhon2bjgZVyIWY
kkZ37Zyxe/smVw2r1UbK7OrYHVUwMZyFfwXZ7t4Zo/2CnvoExzp+GDfV0fnooFef/wdRZ7HkOrZE
0S9ShBimIjOXXTBRFIqZ9fVv+fbgTTpuF7hs6eiczJ0bkh+KYjo9iP7Be/tL0jeuV3gwMWY0VtKO
i1f/PiF8fi0E+8BnH9OmR3MbmDxwIFXukzmzV75kzr9Lu3pSEKmHDznqParYyOd2k2o8n+H2FGvt
Qi4rNgu2cgSkxB+iAEdH3DLb4g/0diRPqLfVU0cMLAwMG+YKIgSk/DMBbLRJjEmuOKa/BQgXnK50
OxnyS+VgFpvM9uiHe1ZllTjFVxI9e6rhFWIn1K3hVfC+J2diH4v3wQuCBSfd6JtFtNND4Dez1/rx
VlljsqbQ1a+6L3xx1B9eFVEWmSvFuttZrWN9QUoQbl3koRhL13zhKlyhfqYHFRM97PGFK/2zsgNH
kXYSG8stOYWqjY+Etrjl6CUk7iLmsI2riE5vsXHXU3+qdfaKZkriVMObhc5R9jMO8nup2pKrbsMd
jK9LgaiKuL5VDZMaSM5nGTHZ4UuQipQVjmBsttZB3MhIkdf9PTmhnjJe6620g1KTncjFuT0tpkp3
/jEc5RIMnoGX+p2ZQYiKiWvuDV8Tdhrc5deZ3MKzHnvyD8qaio4K7zpWMPZSz4wkO7jJGyRar9yN
eoX33SkAEHqXVRs+CUPtA90Lw4U+XMcfauVbNAIpe3Dpw0+TrhTnF3hibehy2xnRkupWaw6EXwYT
ml2ka1UC77K7Fn4gtifXHviJg5PQu+dc79ITh3IrIy/5NA60A7n5R6KJguCq2ZBGa31T/NGe6itS
JAHLJFvrcQDxNDqU56Ts2XapeNU+xD8zXw17+kgxdMaPZR8Mn1FgYwUUc060vAmkwQ5utzRDc+v3
n9pXvjZychnwat+CjRiQFMJbkb1or774mDbVKQZmQrYgrRmVR6JLWl4BcZtnHBzstXhXmCTA/Se5
VnSX2pu+pMqVyAL7h7e0TvvxXEUf5i8oAokIt6ftYmrzGAIAccP7C6iA8EbzrX2xSKK3pSOv26k/
lMXVvtr5kmfHKCGZyE7e+l+2ONzZ4bZhx59Rq+2GM2IXODQoc16xtEgaNkneF+DERr+MuEAJfnIe
PyxSEkTGbLhHkQH2mlYgk0xOPfEXYVb7MVd+z0UbD9hPLBzfIXEXjvnXgn9lvgG19MPcipGD0b0A
7EMg6nggUM9FsPwVmP6TG3uAqp8/FrdfJSfSfvDTWF7zD+s6a8c89UZGhxJpgpcsfQnYmV5Dplop
M61VOB7a6QmzsIXqyRE+4DO7xQtJu/NlHAMceEPXkk2PxgHQAZyA4Va9X16HM+Y06+A2Y5hGWLO9
XIC1nKnzuLvNT3rhIQmVm6FxcB4WZa2Yfj6v8mhrwdLVbcVt77JH9wKStq5hhN/zCzKe+lCND1Av
TqJAQxtGqeBx5DRfhmccQdDinfLKs0ug3nyoTvp5PpcWXFCMa5yCTCOb3VnfKr7ispqeL3eJqyv3
sR438/25UyROdOPO88gJr/0hMy8xjjTssCYP4xenRjuvEgSHiuTMPTvvrrynh/FsfGBWYTlZ6Iq/
k7rueeTSnfAF7wqVqxjB8d/mFQL9dRb7RGGUlBHWOaCKYR5fUS9uSuH33/XmxqieeBnYBMx3VxSd
iBxPu9R29NnBCkZcBcvIiQksJzPRsA2KkHINHYvUK4nmU21dnGHFeQWEZf5y1OJdEM8rIXvTkx0n
FLsoCyseD0QYpbndvYxX+bfjNt943FB0MncDEge7S+DcyWRHuPLo8QdV1ZUM/FVsXMdSOIOzHR1L
xo82Vk5tz2NtF5+Eg+AyHry1LMa3+WM88KSxYYtgXTD4BzuWDllyF5GrKA6mOhvFrUiNMlhO5YYO
lWslKATE+KPhLWueWsEJoPIJV2w+ratCf8t753qrt3Zc81zo5T7rQCeVD23yDPhFuVctm5qUM2Rw
k2/mp57V+BN7tMe+lvpSiNuyp0svpKdj3TdrnHte0zsilmOb6vb8zOwsNfE5DsvRZolF/M9a+0Le
BPjJDSfvMqrWoXFO4y0KYLulq+TYTp+FkRA4MaIRGPXkA+vIAGEOA6f4XXbBx6/F0KkfDxwbTe3F
9MmBoxe+dWT7tUdPf5CPFFFDybunSxDzn1+pvT3n0QPd5VG8cygCCvZ0ST/lpQ03MLH8WDtzU5RX
9R5ewrv6o1H+H4fd0AFtTjaBSa0drq2T9MR+Xek7OYe7dnKGEncY+JU27rcsvBLjTpQktngveTAT
oDh+e/yl9qoxvWc45HSgPlc8LpuT9DUPHsDk8jVxKSjnLt2LVtrmY/bi0SW8JbhgGIguI8VJfMM9
TSrXH6/tXd/mn+mV/OKPuiQMyKe5J8oQQL/HyvNV88c/q1lDC5f8yGGsU2yE6Rv/8XYVrs1Ptl9S
avM7h+Si+uKNCxvA3OXy/lKLQ5/q6OIqJgMH4ZMjPd22jro1D9XbU676pxt02/5i3ruOsGtI7Ug9
B/C7EJ33NgUI40vqE1gVgSwRMv3lR3p+IgeZuFHtyT3JGm7du+N99MJHzhNAgQfrlp2qWEsanAvI
kfpfxA5MPCYvo9lgpFRqDT9py9tpL/+x68KKiRdHOIU7Vll3K35UDx5FgfyRlWBX+/nSGV7wCxGU
HVzHqR8cKNkuDD/GX8Wdt8m5voZrVus3bzKo/bbbA5ZW1YmbXG+DjUrpttLSg0zb/mE+6iPemjvy
kH3c8VvYSjLLE1Cn/+NYJkkke5HvlF7aLqUp2WZ76aQt53lG1MEPKS7F+ZU9qlHWsuRjRCGUiLef
ZUYAKdfcRxV9j99JjliS4WgPX9YXD6eQU+SxWOQf+Sl1t+32MD6CbXHi6W3v0+ucuDxQLpfv5yN7
WfbNrb2zKSbgJ+A3LzFlgidv1Pfly3rFQHO+E7mZf3AuaSrSumM0f3PQUP4He+UjwHlH35nfVCdP
8ypctJJNdCUYOH7RLhWAzi2Vect2xnLbwxFjTb4O6/4XLRdN2Sk9TBfxTWvscpPBYtgXO9XwyKWm
3StRb5MM3jBvsXHi9qxDeEYSFK3hn5/Kggpc85IHdAOPZ2cfe8ra8sk03U3r6Tq+SSu8cdmSaJaO
c/esHLoTkDiDisjnbpAEirAhwwmEttWWvmCbDzf2yPa5b9jZF2TfeSBy0yZtSXxiziY+pHRj7HxU
k4Sn1StWuFo48R47iRUwwfgixiiwXLHDuM9FZE9cIc4gcu+U0272G8FLrVWO3Tyxire+t4udqdhY
4vIHUsUxBjezXPm0OOYa8+hZuVdsrClYFGgDZCpHkNdoeygQCZn9lrbNtvsYX4bWJ69IfpscCEVP
wykb2YRGc3ii66MwvZaKI31onr4p73R8OwYCGxoLOB7sRIfsWOFMgoJDx+Du2Wq076jpQzZ9Yipp
cjtX+AzW49v0J/LxSls41G9ECPTf3QOqujWuswv68b4gvsjWHuZO/AK4gjqovgrbBoLKdXqMjYdS
G+ii/EmokHhXoPmExVbIaJWtTngPZp9QvAGaWm64R2AR7jgwUFvGeIVdTY6870QafOCUDy1yxD24
D1z2ZQ/pe2Xe6rcQRIkRFMW4gYUgYAwwyVVNPwY+ETYub/F4w8UDO6iZpQM2vwdJ/17DfgURunLb
kOog6gJ4s8lLMyUX73dUN/oagy3hp3OMP+XB0CMIibVaaYzYpHV8VkiJzNyWZUFKilOb9xaGc+sv
rHzaYGzlsH9hskfQH0GnK3U9pkT5oeFyZ0arK/MbBacTvmXgY6qzgEw/vdtt3JvT0p6u0owbHZUG
jBbaTlq8+ZQdO4KceGDO5vfYrPlh+oKMHF8orwd27Yxuh37vB2IMDzWzxXN9DHcGXkSe7FfbnIeH
UpmDJDxoXuWXn/1D++r2yYCIyg0/RaBk7EQglf+Vs53/de8m7LLQZdanr9ptu4sOzFjDP+UlWRG3
ux2dgYZ//lD/JjjAMZzO52yUIyRaa6bPkzZs0msgnBfa/vo541wCmGfnZTnyilG/nd6CYjfJNgNJ
TJHYrBP0McHWTLclyZDqnhhJhnTwi7PBkYjYmu34eWbdpS9xIcd0TeIEQ0slRHft4iUhmKulfVPT
Tb0wdHMYEzUQA1dFuJKfdQQzURRr2Ihwr68qRbn2/KvWmzKQUuzmoU+kcSt4HAvkh5ufFMfBUcct
cbDJed1SEDAvpPFzBx6A7+I9B1uDJRdtC+uiaas4e2jrBo93fzYpYOzkGwuB55Hlpuv8swM9R7wH
e5xpcHZiwDFagNJMP9c0LnCLeRaPid/QfB3CD5l9jOrek3ETX3P3qIDTC+aECyRc5hWmnV8Q44J/
ojPLfY4zrz9Ep0TDi2FjEOdIDeoMIDErtuwjH5fKOHmjWs6rfTExIyrX1GjWp3HPFad4pD+h7rHU
8z0x6575DhJAPjqbEeJx/tK0D4+MT7uXBKKogXhnNbzQwzNQtN4b2MIAJslrjcsvIBQGlJUn/I7f
5juHnKy5zwNpWFsUGx9L8Dy+OeFynXA3atvxqP7ml5oSZ2N8E95To+3wEY5iBN3RHKy0N8VlTRSc
sDxJhJkx1Zn9uPBwKChmQshR5TKkQuNsRy9ujScY/JFPZsIG+brfHKCKk/zMd2ydBInCn0uap674
GL3pJLAdyUymFmqberQt7A4E21Dckj6MJ411jS3lPfbbG9oTUfLSZ8T5OvrIKqc+V/eSHBZhzXCB
iQMS4q70rWEjJed5fFgJBkLUzmwUFBu8Fb//SsF5Vk8XTZexIGtd9doDHvEbzRbWQEesBSq7yh3u
4LJz7FYUTDfjDM9OO8lbjkf1ofiN374qpV8J67J1hruMXIBk2gI/dMwIgKUGr6MWu4WP5SYpdq98
QNrueIOMIRhlrZ9S0dzDnQDpYCyUz0mVoW9CpK3QDCGkRB/6Ef7hNuVKJU7zFkM2SO71873Gn1Pm
BA5uOoEC53w1zGcG5gyMxt5H0wRkSbmhMvRV9wxPlwfIhccY661nTHmXzsImP9Uv2ZVD3UIbuRPc
ZKX8MDBK6EcbW9kwcIC9uU5vonpKtuNJx7MjcLLf4FV8nel9Kbw39XuxSrayi5c7v/IJ2N19gP9X
W5jAveTIu+aDaEFP2HT3+MbHUbFD9JhyKJtoE0MwYLvGVf6AQ8ehgL39nKckzwldHDksGmq77AUH
JIbwLywyNjy59rWb8maycZ8mJC8bq4P+uR/KdxEI46EDxsBVn7yp8DMMfxLH6FzG3dVvoeya1DPB
hJiVcURz7Sl38nU7ryP6q46Ziw8zV2N7GV0jJS13m5gbozpIoRsZm75aRWTDq6tlYpbhwyLLAx8f
D6YIwb/5wyQjBiA1wbPSV7SoYIrIvo7SgYOlmbeMvrh6xr95HHGuYminBvNoW3lHdHjLv6bCKX4Z
CF94eVbM8yZs2wjra7Y6B/3yrvltRJYIR7pt7DGYQLRxNcXnp1PQXjNZesY62IwASVjGjlN44e7w
GVv6D8qwV1T/LiKLEzQhR9yZV2aHU+MZP1riYbnEvBvBB4CSrSU7fTd8zt8YJCk0on/MOTbdsZns
DhJ9shrHR9gfJWTMFGmpV1zCt6G20e9cjIOxEpmNoDLh8YPMufSu0ruUG/jqmB3drD1/xa80Ff98
GVyYEKQ+z16/xSyYF5e/TEIqHFKT7sRKx76wYXcQfdRpTbm3Sn8Zkd7aksdjQCInup0X9Rz+SteZ
efM3mdGdAy3inv0KoLeorRJXfuXvDT6fHY7QoX0l8vfOSFFwy5vwrl+n9xATq42srdDMf6MLjn96
l5MCIO4uhJvOsVbMFu+osNgy2luzjQgDfA1vbAq6+CSiaapXYVZ7Co/mYVwzZ6hICU2wMHFqHweD
1fidnjuGb8K5x4UH1t1deVcZ8sS3THWru/k1E5QM+LPrXxieLPXzejYrE9nGC6/RXZqL+KXu0pPF
Z20gs7tUePBRpsfy0azwb2fU2gI0gIveGDLj3xt4sN/kN9nNb9EHyy68iYDNjnli5FPNbr7//KSt
xqBOXCMnpwb7NUa7u9eAQk7EH+I9xjeVDe+W3Jcb3ICCqpYdvLSLfoO1xMzT+WXxO9b+L+OCom9Y
hbj+uj3cBWajtxzla/LC4BbelJf9zjfdjy7t7lkhTxy8EAFsKCR3AMtdd8xP+pEoG07/j4oHaxf7
zbW6WBvtjFn3GWHlF4IAZbShhezktXY2La97i195dKMtOXiX7Di6TBcx2RVjD94LsDxl58WVNsUK
4YSMVJIs0TU8PGAWgPmrwuaBdydBpq/dB7o1Pi3j258nZBtyq5lSLm60EzTsvJmp45xhF3d1nV31
0Ntrf3W04/nS189gDuj2if0DFhOFntCues2G3gHRjeUL8QbUgSGisV0uirzRT5SYaf2CGfcuZ/vk
6Kn3rMtqS7Zv7Bqf+hdf6yVb+WWLYKFI7wl0Gir71+Yguxh99DEVkVvL57HzEiY1M2ZU8Okctmw+
oYpVEZ0t8QRIEKPnEsH0/wLvU2DkRkeNlUHySfVeKS8DRdLiSfJKoXfXbPG73vNKkGVNxSHrvnmM
NzJceJ24eE6C8QPCKd7VPvuX/CXZsT4ZXhOHJoBsQ8S8dQfSKV76DSwq1MJM+ekar/I+mt1xQ6Ve
sfXxFjkxaRCjtfnKCJuk3+IgvYPr/uIDZOzDBwnSUMRC15w+gnljnerPaMOjtYCnvsEJYW5TOQM+
xnuB4x76nFdZpwBGLHy4R/OGHTP+e2rmsm9PbzXTXdCpbfiA0UEQFGZHTgcA/8FJ95KmW/MCsewC
zfXSvdevottQR2d+9cmOTRxRgukEy0c5cYJw0uhbWENqDQ0NIBw3MvxcDiHh5xeqbOMszRirOSXl
cXOZX9qbdh53zSpLN5gXG1S2j2bFBnPqkcXvrJcs3OhHEQIJJzPwx/ItxKvQhRSzSyaHnU/w4TwC
s1D1zpGjmKt5ZbnsBG+N4U4PZt3NI3lYd5rSzgTxt617SBtE+eWRcLB9w2KviFyDuhbEmK9aCO1J
grXnv9hyrLfkhYah40aGq4ymyavPzRHJAO+UmiBo8RqlUvbyn+6TTjUeVsnR+ghu+NmzJYrNBiFc
JK4RYlBPBuOuqI6JuNa/9e9Uttl0Ii7i3jBcjVSg0I7f6Kn6N4Jbp9nTGVyJJ4NiN3fS8/gjduvy
lqyLo8KDiWLwUzhz0uXKKQ/fazgsCotLpZ/CfWbed+PaKq5xdhmVdRD5NaNWCtPfmvnfKzUEMVSU
GSUwFuHMfncPv6fUkwNgDofHh9WYmegV1/gG1ZIzpau+ecV2mmOSo6kGTpNgy65ZZU0JuszcFfCK
WVNoA4LJh3LXrZzsg9eaKav4OlvLgMBpa7wjg6xW41dcbFpS1Nb6TtOdaHo21ErBKOG5IS8YxJDa
kBOEZFvEBYR2eJvX3e+0knf4p5fDc7agvbSvKRTVcB2Ve3IXNNAPFeupdZkdYpgZoc3OJzDWh8Rn
0LQ50jfajD3pEfHyLGHpbsAtSdKpvYizqoYokwCajziRnIwNviiwehQFGuqec5qxNHaI2yxcj/M1
RO0xbWtIEPpW7n0qEt5wnr1JAZRRJLgCheiwwVFY4lBhGEFtLT8vP9nP6akiB1fYDdOlK69xepJz
Mo8RKENkxz3DXYSHMG7G4Ywfpsm0ixlkyWBiOw0HJfua9a1qQhZ7zFjokP5MWUJdRi1EkUCCTgMY
QslO2S17JqGfFOaULglcvb0lrAJIdYjK5nUwuDrGYICHb+rVOkNP6tEW4ajAwLpcC4JNYVRUvlR+
4oPQTnttgsPxYGPGlHy461/D+d9gv39O+/8/5//3v5LCrq7nkvAfF+Dfz0Vm+ERHGvhw/MKkY9KA
LC0YsaeONv++NgeY/RidcR6C3NqYpugRggILruVJqARAOX0hFiEOxx4ohX8ZFVEJ4yxpm7rZmwIG
dva/L/37prwUEDY7oO1/XyOMj2+TGdL/92sWqnOzrq1Vp8KrzxMZef0U/0jjk2v/72vN8xt1CtX+
33/mFvXWv3/9/xv/fu6/XzHVnoQCIR46d1AZb/37oTwzFXa85wv9+9EuLGlMEjndDlrWnMgUmyq6
cXWGqNIHa4U3K+mxuWrGtvTJoF9hhIAJUdc506jPrl548T3t50MTzpcpaDviyLhrJam1J72IT1kW
fVpKflVU4VMWh85XMxUfeMYbMUm3sZB4Dc9rH5ymYlJWWJ4QQ529BYJFnnmSTRhikagSDiTjdW3o
58nTJRYEwSJLUcNizJ2VRHQNQaKlMQ3a5B6eaKYkRyFO3/KhHDdDTH2K4oSjT+fc1PuYwVXbT+tc
Z7Idj5+lWMo7lIfwrsP1bKoedwW9PddIEwe/lUyNNQg0Op7zTpZ2lsb0AcXEjykyizcVvyLDZE5b
12zmD1QhJLkvFBxkmeWkXawUIaQwymJGljH8Tg22RTtgUjX30BrbkYOQqC/aV3HaZGX0NiRoaGGn
Ts/4c8YDvVVVaOE6gLmk97kghaPh7Qjlu4Z4adUYA8eQvBY1gUw3DNi1yb+tCJ1ZR7OOvaG/LMzL
q2gUscg0fpJc+yws8Iws1gIksWT4GTATJhPuSwN8k8CmUA1Ge4Mi4fsieGx4gliZGBYRlrE0J3Ss
PM71ai5+zAmd6dgye4uvRGp0LWyxZqANSOaQZIpldLX6+euRle3i6BEjRL0GZQrhiUBQSeTg0BRt
3htRWaB7XUDi2oxEY+1rmtdaIWwXgT1wLhNcybDAbSco7lKcEZ2Q928BdpPY1/yhYAMYbCCsGxiW
2kuqbS1mAQOih1gCcyAsNjkmXe713XOvyYrPuEZtIR2TqoakUJqQFpaOjjw1PiLD6FZyoH9Z0XKY
5QxQ6l/mnojjXQy9NuUThSrYphzp0zHXalgtZbDWIpOil0dtYyi9Vw7TtO7mBTY36SUCxvG2opeP
mpXoSaMEDllvUERBjkzZzBIz+2vGqNlVOPUsC5iIGaOlxKBn4jCOSG1bVIY8GbWr8cEWWP2pefiT
6A3QGjm9fioBUcksWRybfLTuJPKYJL1goAKsRTWAdvBdMDkLKhC0umNA1Ki64GFwy2ZANohW50Bd
TfJmxDKFHEpC3DtuYkpLMAgFuPLAVFUENyS/h75dsW69GgL74WvsNmxlSZVrJ4nuXx7PAQvJDQbA
CDk03boKYeeSN+UXf6OQ9nspZedWZcW1+pqKPM7jlW4x6u4paZIgnFbBUqaohDsKFhWeoVjAnscm
Cls1jQO1HDLSjTR9p3MBhhr0MO9ZZsMCCh6Okbo2ZSj+C55cfUyhkrdUfUWVXsbwM26nraTC+xIh
GbDF4pmmmTiAMYaI0/EnzwZGpHH4hqoSE1Dcu+yS3BviR56W4iS1EFRf+K2J9eQEUzUcCsD/ZlEx
GunT12ZZHioZVRWjqY4Z4oTXrSf1rOCoMe1MAMQqGXzGWLbk6SxeDDXvTqVMC5NO36KBW+TEvS41
8rSwfvGgZX+1Jb39NohI/JZn5WSqQI6C+ih0ibP6HwVoZuCSiJBt8wIOrtZcJ5zF31PgRllhVmmA
BYcRXoKqsB0pImSM722jNbttOsQfWW8+/TuVndJGBqzIhan1wIB0CpElBLBE4rm+WFJnI+TMdrhl
hl5SUzkQkoS/X102fiHMJ7kjxkcnjCQ1A9qeRrlh6FJAfgczNKbSoGSIF79fGuQ3RnQqpFA+inL/
1sj9nexIr+yX0usmkTbeAJ9Alhod84oGVGNov2iirYopYDvdnDFWFa/L/iYLwVUIQuYUtZBu4SLW
nbaLMAxwE4shubUniwzXljfxaaRKAjcDfBQKWJB063YaPUHP7tb0lCvo/UdnRpjoG5TDo/6V6TkO
1rq10qZxcHQRDD73It2QcQGEWiLL2D4jf5NOfQnVHHlz6poq/RLSdaKTQn21hP0F/8rIsyLroSL6
B2kGp+AxgynX4oqFPNgNWeUw/UhHRN/DxHksEh1PQ38I4RsW2MQ7nEYPsb/OY/toy+vzLW4DI2JR
RTikYeRuS4misU6yR2wpkR8VyMTlmBlNU8wjYxw4HpIFMmJ2PIpZSXih1VNM44lvDzpRdXooOq00
C84ShYE/DNopDahGSSgpPavBEFKKKlx/skue58TlMeYZTRysVRmb8GiB2LCMGeMKHOXjPANjNGbN
z1PCjxlrsP8OsOVcrHNOpK+rnN7t4M5PmBrnUwgR3FNL7HJkCXBXBILD9AZwuVoGE2s8sC85EBlC
dNorwS44Hpj7pRMWhPSwJ8qxxfzEJIkN691tOVVbcisyr8TpnNwOpH14HtORakFvD7j0+wFdGAYX
MRM0WhiIJyOUhdAENVTmJvWN5qJIleBFmsiQEMcpJ1FBPVqd3m/ghCVsDfDLsGYUiBkzTBISmB+i
lRgGu9bbahUWUPgMXTvOE5hxubXmgVlsz3w/JiZJZuv3owahTCqUrRsaWrLG4xEydebHAQR5QqBe
JRN0WWB9ex2AWplgxIdw8m5lLY4eJgll3agBf6j5TS6Sh1CHa2liQyYragSHpxkRC2J5Q0QvRZug
W+IwyRvjtU01+ZGrx1nBXko1qrWAmxcE9hTFVlf+cMVp2U3rVTe18W3uze8gy2+T3C1HVPrtjgR5
ZWIeIOvxuNNkPKR1i6aevAaQaew2rCL/1AKsEweRKX6ZnKfINEik6+8EXOEbbFDWUN1VI4mPqEBb
/DPY3DGZzKm94HEtaG+YP+W6ilKeQZYAiS0xSBboYjAsVOrkWdbSj5JqD/ITJHeqCL0b530cQPoc
6F9cbegyt5JUbI6gLkTtdTGMTYw1hhRDapClmiD0EKgwRPOjhFictGNN99V5GdGaUS4Ux0qbWHoL
gjGGB1UuE/UgCaee9+92Wtgcy7k5BkL0Pk9mtNZxJVlc/J3Ui9qJ63AGTSIfflnVxuANDfwfsWWy
rYrZappaMiLiZau247nOSI0vlGgVxaBXUgSLv0xqZEhxj1jx2QIJTeZF1ALtwDEdW8dwlOaN0YO+
NAn2q8Jg+WLFkJ78bLdQD7qQJw5ZTXSdOkJGUfrTxu4byx9+LDxDg5531HdcsOoe5Iu5qffW1Km3
BcfvAEPGKkeStlCcrJYHAU6qjwJ8WVvStooZ5qi4I8rSou3HSGOYUgu2ZMAVMuRmE2ug9FOL05W+
nKsQU9gQaxK7xSnP7Ga4tVhdLYsB72o8TBanxMjsp611ybFm2JBj/1AUJdlgGXOGiDDJDYJLCPW1
xK0mDVHxRKHxCtS+9mDU2FMahHVManitSKEI5chpG6iKpqLiFlR3H1iijvvcsnazRbtiaRUxhx+F
dpCreN8iFfYEA8OMggQIApVfI0m7ddmUOz3vlcuUwCbMSUWjIXiZQ/Mr1gZtrcyK5bdFd5VwoNzn
T3vnYk4JURF+MTyGNQFOamlYK2vVe0MKBjVd+5bLMXMNsTzGQa1BAp5wYctaN9cbe+46rkKsCTQl
eJTVyk3MRRdL0VNYge1Jqzo0MdHDh9XqqJzIhN+PWvRjjDkOpOFXkILsBOmseRRjftFV81Ex8AeL
BBWTOFgKvipVUI4rQLWerpfN36ovIubb/NGyXVVPZm9S9xvLqAkVVuB/IdjUlgEQI6T2bFGIYK33
UHGpXk9m3CE+xgTd0updLeZe2Zrvpcw5PGYC/t1gR2WRwhRqAd/mWTg3SAteRIZmY9y+51OCZbMy
wpvEt3elQcxPd/og00LLw05XOD860p2YiuT8a4Y7J4ZK42KKNHma0nhxDFWjiVU2mG9xWbBI7Qo+
6aWr0UCPSMoiaSbtVUMcSsYONMU5TPwgoNVblPQWRDqmHz2zWu5G6fRa6hHO2uLdxsSILho83yS4
jrZjowj6WTJq8K7WT0VC4eFNTDnjIZMhBUk9wKdxjmskBDUa+Q1PsnVtq32T+dHcPxE3uII8PHCc
qty1onGjlDLOjg1j5TnqLmAKdyGT0G3kwppY0ic1uAEDmfqPtC9SR1dNj2pewB1U3BOmihhAy2FB
AjfOkKU1/aLTDW0l7TKKDMSS+ZGE/dpKE6CDSMr8PBS4YDzsMjE546smCSqGWxK0Whx/+UwPxN3T
Tq7gW53UorB2WrmscZvuYcRq0UrRp8swSHTeDcVMoCRAobV5VHSw11AID0vwLJYlFid1KYSc9sA6
Jx4iJOZntr7Mpm9Ao5KdJAxnks8OfPDFxj+aWNCxRcM+1EcSID5SJU1XrcYV6nM2PxyvXJKPrjLW
geR1dlBLZq6v+LzvAXxSRQp2cmBlr6IeADPih5N0T51ijj0c8Y8E8OJTn3Uasz6RuctkgU1zK1Xi
tB0ckPBMeeJ8bSUcm+iLEMhtM3fpzjJbVoepMtZpQlQ+UFpN2ooQp5tkWFDbjoqxiZJrmUFjCKPu
OxLhVDSAA3j+w0hgrj6ppMkbaPsLvMPhLhW9H+JCyOPFwFsoaS70GtXWPJMeyimAALpR4OnCR9Rr
fTxEGGRVljY+oQw03jKkuBgTfU+fFAirRMiQNAq/rleXgm5bdUYFNrkY4KjYw3FpID4SnK0jqmr+
ZrZezYpmIoMIfUvmBje/FvbRaGmBqwbBeGzTaD0My2ER5XRXmPD+pqXaWX1HTkUTwB0MyJ1Ngkva
QL4WFnlHoDYWW0R82WrePvTMYAQnuvr4uoShiDWt9hhUBTLX0Bo2b0q3uZ/RWhUWWDETI/dCy3dK
0SOU6uBOzzPrOhd8RUPXMD+UTEeKKmJ9SiDuzmw5DkJW/biUoo/pEzlEQ/kKNaMSG5ksqVsk42j2
3PUNbigCU6eNjzImQYgH4ksJsaOSYRhWc03SQIZdmxDcxAaFyMJcmA+WSdlrpiv+sGyUFm2FoMQ7
ysILiMkC2WJcFaL8x0b5Ey11jR8u3R1mUxJPQO4GrSpgxaYwXpMzIsMJH8JQlIbWtF6KWeMh1P9H
2Zktt45kWfZXyvK5PBtwzG2V+SDOg6hZV9QLTCPm0TF/fS/wRuWNiIqq7jaLoImXpERRAPz4OXuv
zYHqMCzs2cPfSC42mLOcjymK0IQgfG+Vxm4HKBgOqoY/Yl0fR4tfNkRRXZXEMooqZs5BJOLdaL+7
wT0Wh5Ke1FXgAZpzevmqNQxT+nl6NL44PTuX1FavUmNbV66Vb774Bd5SLFh7rUHnkbbhW6PRFIph
BsRFTOpxT1kVM6RUVfXCKUeDydfxi2jmuYahdqUbCE81O5fI3LV3w+4fppqZBhi2pC6QAigXOZ+O
gKxPPkMnym8npPqyYFRWzPtYiy2cTg1X9sFRYJxwe1ogBJgd/SlyH6yagUjP8Gqk+RUYkX5yCih3
FjYq1SHVTMoBqpehvbulHr6zt/m0SMfKdPsx90jJIBf2k/XtnNn0XqwmoMq6Kaq23tLOtIZgWAdV
dDahXGERb3sW1MjEzKta2mpcGo4ZCpcxx7ffyGVkZNXGCihiHFgNtdGvWboYTZjwOvrUJdWye/dl
XIL0Q3XlU52Mfu3juu7Ickj19eByectH/S31vad8ivGvwADnYsXwyR9O0ZCeXV31m8nO1LEaTJd5
FwRZOyIfzPOqN9JJoBtzlhc1uXyjbU4HD/BXG1O3FBNEzU73r7nQxQdXeuZVUOY0N1z9sfQq9obZ
IJB6Yoqz2hcWr+guGZpxYbneg+sEHrg/H9V/pZ5cOKL2WJnLoaiwpRbGgwnx9irXzXqZBuXGEZrY
oFGVJfYn300z1jl6PAPXvnzQaqgjnb0Garqvi9zeOigPjNRpNz5pJqGLk9PwQUlTqOBHoErSogKf
PFu9jjwVPmXYgWZLvHhAxAuUt61BbbEPCvMjIgvuhoC920nD1NlLY1h7Gbu9iUSsLMsp5E17ZcfW
2q+0dTeSrWkStngy3nuEJxkX/gU7QnLSKPYyRzF18H8Yeb5yJyLfxo55Rhi/1WXh3Lq0o9k1jFd2
5zx7iO8yrH54XsxxZZXimwjkTW+7Njs3ceO09WdA421V1Ggl+tKYyFEwmTnSrK98yu65a19oWUFG
rpFc9WHgbHt/PLnDYFz5DjNSyx8p5CqKA0egKPaBW12NkiuGTv8qmGqJlHUAodm25yAQz3HhWMuU
LJtlWOYvcpyyrbSSg+8rEsZ67IdGO4ssm2ZmBDLV7bmQFjrNZkPd1gT+royAqBMnCK21em1Fe6jV
yDRp6jF12DW8AtUqFisB31THy6Plk1paUc5sf6IdQUY9oFidaKRYas6qknyqYtA+7Na6N1RmnT3g
vLEbl6+xPbxpjTjNRGPW2tuev+xzSTzaoBnpIswVihXFOQjLfh3nLwO74q1fw5ERqBnyY9Jj5I+R
vmc9F/8GWxYLyXDFfoT12a4+0iCnINVd5MXFTN756y9Dwqb6ZjZUzcmag2cV8c3l6UHlkB2q0fC+
op4Zl2z8yaG8PGm++XU3q2yYCJf7P7+8vPwvH//18qmreV+/7jsuE8Z+o4v+mx8Z4pEgdjqaby5f
XW7IKc73dYeb9dfdy1eXf7s8+uvJf/q3P929PM+HNlN2HzpJISOxHytvjhz9mXJ5yb78+eXlXy/3
f+amChJM1tIrHtifFPvLDUcXjttf98Xk/+d9c/bZ4qOJXggStbYJSbdEGSq5ALY67dOEINzIJRIX
aO1VOofk+oMBLWcO7c06kNLhnNw7gXNdei4lzeUuedO/PZDMT3FsyKIcVNtfL7g87XJX0BTa2H14
uPxTZJnmfpAuTrZWS0z8y3B7Ls+7PHK5KbKaH86m8z4mO2ad2DmGrvgSIDy/upGWtSvkx3jJH44v
UcRzKHEERexA4QBla6YVORXDfD9lLa5Kpr8mycZNzICmq8d6YRd2s7/cyKFBEBEW9YS+cUIhAnXG
ITF5mKOTc5cQ5SgmTjlhATdrJmahUowLhVgkwMa20UxximdQVH45wOe7l38jTArpduuQQ1AHzbLQ
AREj9uPhDgDutPLL/Cvt6cr/el16CXuGQU4mO7a45PIdLt+7DMRMHhHdgV+HiIJ//byfP+XybX8+
5/LQAGB/oZNRiFNwPuvmn5r8651d7l4e+N33/m8f/vUdSjdWG69Vu1/P/d3PLCJ3GyX1IdUpgGFm
cflzM0AKFnkMYeA99CbCRanjs3PG5pjQegYnBT2DrCGGYSSCh/kbcTKkVs5R4SaZ4U5CeLg9x4iL
tmeqlDDHJ92kC7tVTOI4EYfyqipAeYFYWfqkkne19m3PMeXdHFhez9Hl9RxiThgQu2xIBcK26Ykx
sySN0Fp6OWGIYw+DqCMP3Wf2Qb4r/fY5Kh3uOQVYcUp6LmlepSGd1bRV0CT+sgw6oMmKYX2X1wg/
XfYi5gDUQMHwyLOvjuzOVU3qSUItsGxJcW9p0S2xy6MusovHZo56r0LIIDpKim6OgafoZt7d4FeM
5pD4irR4SWo85a1aDKmGECGKtylL8Laz9RoGNwwenX2Z5hNlVrn4uYr2NiUqdFFFfnsayMbUWyaY
usGYrp3V4Gng7btiGJcEkAwY19ASWxOA7wSDZOCgVYb7QfTdlVuK+paYA3jP5IdM6SKbPCQ0evMJ
35mspLhyltLTD0XYt8hPfcToyt8HLgYQzfF+JMgqG+YgS+IIcBC1KHpyRfNevLVtkq7rXL1r4FVT
sKIU80z0k+RWVWy2Yws2txni1/VRg0qGawfTenUs400mLeZZRTPNHPWtZaMdDwuEAcVNlyA3dNLq
By4DgiNcOCd1EwRXlUufVE/gLMe6mgBydGgjTfJqK4e9Q8AMFnx9DUJWnJgT1F3zWGnUxTo70yaH
YTKqaMEw+AQI99gbroV+rI1XjVtci8aoSA70b4Q03/Nq7tvydgSHMM0RKa5ETBJKmmOMSfz820kj
8nh7jONBJa7DnB4ayxlMoUjwmaTyFEAZMbSuXtSKdkCFBIboW7nIE/1Fa4wvOxHbPMBcwUuvaQdw
woTTbSbsh84mforeI0BvrAYWCjDbcrytA4+mohmyF6Y24ppKkp3usgvKCdRx/IfE7Ky7JpXflsTF
H6VPAQUKjvoc3a557mCpLr1m+hFuRUDcg0aS9NZMZl2v3XwwDJw3fr1YuRV7vabAxGe05N4BqF0Y
mT4xXKFmNXJG2khgVe5oS8ZYclUkzkfQ1eFzQXvL971yCYZ/XfWA23z6ums/8/daEu1oZj5JYL+7
ik9IeAapR0Dun/QCvnzmoYFzuYiaWY+tzrS2nRFCai79axVG9d40c64jBXngAwZzTFiD6s5VWr9q
Je8gKxHBZv5dWei3KhzY+vF5dwISPKWg0Y6femKL6zrCJyAVLTwR6qhp0GElETLw2PJBBCOqnnIN
pk6YUXTiAW5C/7qYbHq9nB/QI8QH2zUUFdou9zD4Bu3BRGHXY+xRNUglLudro4fGVwqQuEOcVe+Z
TdtAQUhcGjbwPRN9m05rD/FLotYOOOGHrKlRGcYIZfhsETA3oSD6TADw0xHdjvmhcaLg1mlZkwPG
QqQOBOvB0F9dUMuoYXL0lzJ5Gs2o3aiEbbgeOtYJFvNHQwut1S2QGBJ519Dyvqo2vo2aEnzgZOCe
9VvO7qHrkMWMV15HZ8oKEE11vb+2pkGuYNj2j23RM7bsHyulNLSl4Zc0WmNR0SxYNxaa30GXxGo4
fFOmxGhc2tmJ2HveosYznaqMcL4glivR3fAW5VIqv0ExSuuDhBbSH2BUMsZHCTvA586DvgGdh5oU
IcdmEsJa9TGmCmhAWYLS2FZWtiNewDhYIrwpUirRcJhJCEzvyOVym10TaDcE2SYbhlVP7ZRiauru
eqXICXXpfYyljr1QI/Wyd9uPGFIqjbb8c4hBEvZ1mFOlac9CqxSfOsBtYUHKrJrxoFkuxrbWIQat
pYVfGDR4iHu6osuH2aIaHoZGogc3I7rFYjnJcoIAbi1SK8iuZ5EZR65TdNExKadsVWfZkT7pjdAu
AvTIXBWxDcW9cupN26D/74cp2Y81f2hvUicziIDTlJ1PG2E4OwkakHQYbhL69vu+ZLCSQSCWZNFh
Gi68nTYk5x7BqzMM59RmmK7Z8XU7CfTR5KcvbYmFSauNRWAhhR+78djWcboHpdxnd2mpc03Nvbcy
VzTzGyy+dv2cuFqEZqZ8sBlq5VMERdRmZc6E82nPp6otGeEk2bHuOYHo2VHtTcO7r1WnXhsJK7P5
7WMc7zo5DZWbYUGuwkfdU5aOVNeb02I4UxAiwNLk22X73gZux5gZG9T8b5cHJhc2XuWYj4VqgoMX
Wi9RCtkwrrV2384Em36+0fsEM0WQPxH8Ee7DrPb2ozm8hAJQhcqNca9T7SEv4aYWVrCyMuQEMTqo
Q1LlJLR701LO3UNfyc0w7wE0h31BxT7SVYW+0WbI5+VG/uury92fb3F+gYoiBnOryz90jaScG+Z3
7vb6o0hSID9Ory1dvOXoIn9kQ3Mo8zHfUD5ONJzGpNm7klwnZqpAAgo7N5a6JwCQ1N4mh4mY1Wcj
QPuve+g8LyX95cZ0ORTkfHO5GwqXDjobNrJ/63af+K+B2Q7TzzdlKNVPq2ZUd+F8hCcm60ETJ9OV
zdnC5pJNRCVBlxTzzeWrP/1b53qsmzYGo5rc+UU875wE8V00uIwW9WVinYKW7HWqQ/6Wv24IagPM
GlnBQmPivDArhp1bfSazXhCpQRKwZ8m1zaAaWAnzTewA7ucqz5fRTGGdKroxXkpIHMni6OqdrvxJ
Zs3q+65x9Z3tQCxy55spRcgrmipd9Fo/k6qAxe7bEtdZXZBqRPjQBhGY3I9tYewvX9WakOQV2AXN
DFqxwcyIrQxjrsUsthzcu7yHy1c2W92lbSLhCqNjaVVwxgFu79Gxd6Ht76wKmolMEP0GZYgJPiXA
Zhca94xFin2uu9UmjF2gbOo89dR5xmBnC8YGFX/CQlv6gcCy4yhjX0pCw9QcrtKyhl41NuoDh/C0
qxmdDOvScwgMnXliqQ9NoURQWjKtG5UpF0bHXoY55m3p+yQfZQ6Hk8eWd9VE4ruf9xWXm3b+Su99
xPRg/38hcZ08Iuk9pSFS125+yDsd+5JgQYPqRTxbPMQRCmdu6K/uimbSNwPz0f0031w+/8tdg5Zi
mtHM4eMOAOjNfwMqt99uvAGGiotWgDg0gQI3ZUMkQwNRab8pWhQvFQWvN4OEfx2Al7tjjKe8GCd/
2Sr3wTD6c1niqeumWSsZT7Fakzj4bmCP57rv7PqhPPx7RgBIaDYEZUpghJO3o7kDfDNg5aVnDXwy
2ZBHRdYQ7jDtdfoM2UDEtAlXyKvhOa68x+pdPJIABRYNkSpK7bkWhLkcUxATSrxwjuHTdAYv9jnc
MLHwn8LHDK3HBlw6KvPsG4jifFIOG9qeTBBLfEmMAsYrw1wxBIFuHQOOZBr+ks/AMRAkay7q0wM8
6boH9LputQ1Ux7DbavfTTfNRcHdENkgy2qoAccQM8Cw5ffUlwpzmhR9lM4tD/lVfafeY0RgSZrjB
Ed7Yx+idjBTEy6XHiybkDPiNxQHvVEPgEmb3YYMjRBLAYX0ghgFWUwIafdTPdwCsVtFtyzjuCpsx
QotHQadUrLGdxzNoimCtj+BWHlGnAS5Y4Y+FSJAyev0sWc7IBXmwP62TfBCvxt5/oB9PraewYxmw
d6/88EjNwGVFnuMf443/OeAN/9HDwG42wVGPdiYG/pbkX0wJbCTXZrUUTLGQkx+Bz04lm+4rKPwG
Fr3dxHSCqdExPcTvOC7LRe6vdHMd1DgKcMSit8DYC+ChFVdVxAhrgTwOUFR/SyXGdQNJvHd3RG2x
Gd4Dshvuv7xm3YxI5Y8jPm+3YjHcmtWWOHaR/iTbfwz/G4LYLRVJUOT/lrfZbRGRxvKPv0kXnjt1
4fzvu89//A3hiWZplBOW4yJN1S3L5vGPt/sI6cw//qb/e1kNPREyOkZNbV8KJCur5JvM0m3y3u6D
eyinKbqFtebfRs5yzDa0FZ2jez19cIRQ16LRI7SdHiZ5pOvap2zaiXTmpMbBJnR3fn4Ls7MnbgR3
mdgIj1xOl7phI5H8vUA0QRn4PH1D91tn6+wMheMaD+i2fO7u4vvssXxu6Dgs5LL+ivcQa1/SN4ID
jU13Sves/egwNQ5YjPVbYzMykdg4d1zM0Bpskc1gp0Y+jW+fSMxg3Mh+YS45O0i/XaIsnUzcUc2z
cw2GeaCbfbS7ldeuv+ru037MjuB4w2+MCRganG8cUBZJAwd2aUuAaef4HTGk9knfGvlr/8Bg4bHi
j47VBlYxj3BWw2sQyPqRku0wzPpH645DtmH8eI/YrPqBxMI9FesTRgm8uvSGUz6/PZKosxNRZG/T
d7T6a3FnPEPBXJNd+zW92xi7jU30SIJjfZIvrrGKju1O24Yb84Qv1Hwl2B771ArrfXMHBhDBc/aj
gCyC6wVl0wq5M+ZIzlMHN8B7vFpEu9wC13rFGUb2DO/+0dAWX4DJImdFdbBsFtFyC8wS2CcT7BAD
4aGdjRcHfArg1Ff6PcNKQsZUfqRFDl18pjdw2CLjO41LqoylqLYQGXb8isHauNU/s2xXbYc3tuC8
VRbwjbWvzuPBO7Ov3FC5ranNt0TQ0nQDtHA6W68oCVGIrvbxxl39Lqjgr4587a8OfFtqumk7tudJ
848HPiB7haJL9ifpdic8SyERm7OnzXhyvBc5K0yvImhdr9hmUDZhNHrCkUTeZYOuWl/8X94MQQj/
5SzUTRPFs2aSffDns9CKm8Guva4/RZJeIf83Gungq5GPCEQbDhvWjyU+uxg6BnOwm7K5CRjgYrN8
wj8S3Vzezv/6w2VB/fM/uP9RlHNlHzZ/uvvPxyLjv/+YX/Ov5/zxFf+8jj7qQhXfzf/4rM1XcXrL
vtSfn/SH78xP/+3dLd+atz/cWeVN1GCH+qrH+y/Vps3lXXB5m5/5//rgv31dvsvjWH79429vn1lE
Xtzccvto/pBewdSTw+C/z7vgd6mD6O0vXvNb4oWr/d01Nd0jxUTqpmsa7t/+M/HCtf7O9sKUGklX
hu3oLg/9lnlhEH/xW8aFof3dsBzT9izLdXTLlf8/ERfSkXzT3x9YJiEapP54lmZzeEnL5if9/vLu
ySJ3/cJNtyoDsxtXGfh52gvVt2dR+ggcra2XPEVZddRgLIwh0gAChtp9OunXo4JsFGIhDFwua9mA
ZSX1UdW5UmNiJhh1Zgjx2E1j4FKMNlSv37ktcN0e1B+jQ2DGrvFdj3M3wnS+JrsiDEZ4h9joonUa
stEuYvMkqK6XykTyqA8okYhjwzUYVicjiQlZJ+J+1Vvo6ifFtdho3VMmX3q8G42VMscnrZv8Ouu2
FAJlToIk1TbUtchGFwYLGxteiYojjiUhqQbM6AzPP5HC+WDhm5sYeYKl1SIibRNI0YX5qtcjUsRi
0nmUOINYezNTojJSLgaQpPaZl0FF7TEKxYQ3loV708GYihKsVY7OOHGkses4lr4hWa/CfhA+dFl3
V/lYQF0PhTv9oA8PlZa0hnClYfRZNgqfLMMOWBixdR8ntCes8qllMHWcQG7l07QzewwYSsF0yIiI
SxH/rKKRKFoPtcjSnMI7YY9fZiqOcWCzdTBo8aPRz6dNNOjrPsa8Gab4rQwUXPwnx/QuIR3Bmqpd
NbfY+KxutWJ6dgmV2vsAXNmZQfoPWBHqZrbraWAmK1RHbc2F37FDMgPm3NRmGJDZuZ9ZFxHRKL4l
krVG4CmhYQc7l1SpD0/62zTPf+SBy/Fgk15mfSROAN+mKW9Gfi1/qmk1NT/8zDyWoBSixg/A91El
xK4iymuwl0XU3mHQINk8c+9Rvp9FCyKmLjaGeUQb8kkaKZ3X9kfrx8dRsqznDnY6BWHMmNt0yjya
gqjDCuMIw9aNGKOvJh0Jl8WjHibIhozy0++8DY2uFR1+5tXjtC1o+zU5FMhhACw3Ir0+9AjnXVf3
lk0a1mu3UzvMNQEQdEybPu5pbfwwrC+MTACQQs1bGVN0RZwxdjOfT52NcrR2gIir0ix3I7k32C7S
69It4jXBzjqKL7KUlAW13y3G+ziMszU9cFgs0PHNZGwfUP25TcIgQ3ezux7oPhOmQxMNj0MXpFtB
/KWhsNyNgcWO0PMhJaZUIKMl2dHC1SSfz42FiTZguO46DNGRyJZWDI9ywv3EYNjEHBBR1LqhJLmw
xUvMH7PyAaGqFiGJ1nL4jr56VBifdmEIzx2NyyssPj+ALt7QaES8z+XChmqSaK+5AJk9jvpTTPOQ
xC3o2Ua8r/ppOjInOBYFx+6g29NG76Zz2JE0HXY1QU44PpUP4Uj046IxQT8lLkSBHtQbGzhsA0xB
fK5S65YpfudG2lb/JO/c2zVJQCsJAwI1GbaPIvRX3pjYh7yZf+lyuHVz9l06ymp80NU2yCoqDdvd
WGnokUiIV09je4fjBoClmczlnI4A0Qj5aLzwnd46apmhehhGN6GGgu2J2WhfO1Z55+hMbsoBMHIc
IwBvLNw2Bagw23lJhKefLArO1EYi5UXEEVrBh0JZtvELCS8psrdFzwcbtmg0qqClKO2hO5OnJJeu
6oGdYbEes4J5SwfDpAkQnQ6yPKetY61NtBIH9OZDXcjFNHyYUwaGa5gRMnW8svsuY2RPP98cbFhf
rk5xmjnHXswF88QMqAywOwpgic6hq0rq7+nTpzO0qnRq4bLzruOmc3g1aFU8PgSfa3TaOjhpdWI/
Y0Ehf5ALTVeB7FHEEQxNWN8XwZwtRrCQViL28HoaxKyFB6YxKQD5sLqxa32r6JjhCfHXo+fMosHi
gAhmZ4bRKwtoRsqsfx/15LzoDriwCkPrZFCl20MNzx652DSh3BIYHJ+bPH9ztOE6Hsz+RndZUFzP
/8hidoNajXUir8NrVEEiztGEYw5A4ola3dX1J6ni56wWBsVrdGg5+JkwKFKQtJ5QA628cTkMpN3l
ux6pm2dYzIjIFmNDnMuVQjWzlmMLYTZI161P3JCoaM9HIRYoKaH9uvtw1OBQdbjmPA/kaqCGc+i0
xQkb1TPyFFS8zMoIzhuXZUxigqWTK9dIcW9NKmbbokEPhHjbR7QkbNW/mFJNJ7N27jvCTvdDw1vV
EWaC3qVs1V0cFYaKpqdCaLcuTqvDkKBIDYYq25T0GIsYOBOqQjqTJTMBxOxbWRuQFMvbvJhSNAKm
vhUV4aR2yyciwwELmg/PuMvVTVjsJKm8XEkhmuV+cUpjnPyyjXaZm65ao6nPVl/D7sx1bWmM/P0Q
uB9bbDY3fjCeZFDS/rO6dqms4p21xv4xOebTKB/TphsYPMP6yaX30OUU+tLFXT2lH53he6DuID5x
LG3pxa5tIjXkxGbFy6xNrTmfZOflV6Ztv+Dx8670Mj71jEj2/d4minsTGohMR1MkRwwiC0rgCZT4
yuhFd593+Lpl6hG4V0IH8kCReHqV7V0W4zRrk5Mbm9dhVnl7LtWSSmQ8abnngqaoxaPGCY2WtjnH
Dt1ss6LdXRcJMk53NPhgg4D12GIGnDqMdYkLxe4HzKYl2RT1EHE16LbDfRuHiiVrN8aWvB7qfmMX
zGk5qnb1xBrYiTQ6EXq6rboaypVHmcFyIl2HNMcIbZt9xvaBkawoz5oHoE/ON6NWvbkx3EJ/PZQQ
RDqZlPCxUNVlpUQXjCBP1iCSNPwNjGTLZl0XYPsKD3bvVGbpJtUR1gpCzCcb53jpEo6BYA2cpuck
5L6E9T62Ub37E1dLMoE3/A4hTs7nNvxWzevoQaTWPNVtaqd6DOga3seYtkOkjUPt0DUoKCRkiMML
cQh2shFWeokH+sbMNqPtgDXPwSyjXCUSmFJE09SJuU63yMZhBtUX17pZMmBzmhpkuvNGs7ld6OH8
N07S8lDFDxHBZj6e6itT2sMOXyCwP63UV3aZflEOeTQC0bRpeMiukpoPY4p1Fs0JNoZk394Y2OYN
Idp103CqmDQc6gZyeGntyiLaawyNvqWZA2LddioPX8xsAJScoa8uu4kaqwAt5/udoPrqhhV1JTH3
JnU2gzDYwbIE9parD1rXKLFKq9zKFvYmxqeop5fWWv112p9c3Wbu42fu3XzIlEkK4hw3ZiWAVExJ
vRR2Q94cAdQr3x/3HgcboDys956sWZi79L41bHKpqG7XdD6vB4dSXw7+pi8h8LU6UgCkQBDZXFTD
Y57f1nmMpU7dMQFWt5msi5uG6cGkt9aWad2ja7SPjPFBRowlLVMdYasZOgMddIMhvwfJr0hJLtYd
RjsN721j2zTWaNQ7HALlOzOO5DDYYKn7iKdZhgR4CZamzKW88exX3L3O0i9lCl26yhGzDi9BUR7H
TJ4tgytB0zMcixmyc6JkwEPpM4mRRbpr4aO5fg4xp2QpGLRsr7vDTZERAduNzms3egu9BLSKyp9k
lnTZ6dherJoRopfvBkoX7C3ko3j3Sd69MWDaCVK+UZf61wLpjJaZ9IGfK917d2qsZnm7aaXcJb37
7vfFV9igQovOntvejNG4nTq2G881po1F8dZFFuIR4E9YISLLu6Y2ZeJmQjqzCS9tbnB/bWtEdYFD
LFaTiGuDIqKFjOQa2aIGtj2G/aaJyB0ABCOmet2IZtPYsLZon4iCtCDNQNKseSg8pgmp3yy686sr
13HerXZCRd8cBwW0jbwzMqXCdSnLOzezH1lpYSZFXx2FNzYCxfAY1FgbgsdsfQZRPc04l4ZuD+k+
b/Vr8ENW9Tw/SZbJk0uaE6NSIuX6ewbpRzcjmC839YdCr4ksJ6stwgkIyYaV1vAO+HDvyIrec2R/
txaNqwDBBNzjksnEVUc3r9PI+aEfVcGURUb+0BTBj76+CzykpVX22GAxirW10FGFTMGhMswv27xV
Bi2y+QdWhiKniX2HNx0GHifTtQb6lz5XJtFQ/Fw21PRwIKA6rPEC3y7Q4nqkc9uRjNOLkGHqACxC
63GeOBBgheuvst6uF3mlzSfIte2h3Xd6NLDRwYmiXVF4bIiZgY5ltB2RAbP12AXGQFqaVsDoMPFy
wmucZEQStqJTjgXXdWeiu/fcMdNucv08KPXS1+o4tOtBr95U3T2BNFPJvePr8lSKEr/x8CG8cTe5
r6bj/PBDoOxl9piD7MG1/6rM4SSorvGOHMO63JgDPVJVvBujBqdNXtvEx/YtDXd0TWQ3jA/54D7a
Y25sRCBfnCC5tgGQxCibsw4BAKgsShwKeibLCNF6g/h05tTWjHWHjhnelDWL6+TDQc+Mkfi8me2Q
79iRpfg4CPOICzhIUUnbn8bV2q9vhcxulc+RUkrKQw0NQuNgW1eDd5PtLWpKp2g5ndrmYAaEttjo
dHqELfcdTFKRyduqlXsbn0nAJaItkusQT2OJSESrgnu6dHwYzfCQueMjw82jo6K9TVxU3IA/ba1T
D13KnMobrRpvaonRLy3EtnGrU+XgnGcbZkfR0hbWkdbAj86iO4tAJewtxH8m0zgVndtEu0ML6Ix6
tnRQ8CF2v8fG+qKS7sBFaNF16kszzIMp8msPbVM8DSd+U9iVWJtg5DCUfR0d4yRG92SZZEYMj7We
3eJzomsg98H01GgKrgWFHo0803U/y6BaGoZ+69nBk3DULnLipZd5+6LlSENZRO22jjOfT4A1Nc2y
23pwtwEW2yBP5sjA8dyF8eWSmaOhVak6K6Hd226I7nZp+9k2ttqPAme8ZhsPGUkqY1+8awaAATGL
k9Sji68oSW8QwKw1xwc7xXaL9qxrYoggAIsN4xPv9Rs9x53d+q8azHPQSk5TPQdc4KbEXiHwf2Rm
99ngbOH4d58wbz5puvr0GvEeNCSiOMWy8LVl4RFmDkjX7j8CmUHSa9gwcLAEVnwu4vKtcSneQvOU
NUZ2lYUvlv8ITyLBYFBv6s7cwWO4NovyUHa9AAXi4XawOO3HTN0VBlFC+vgte045p9J+5AP9qcSa
K+BiWTr6S9O4T1lirZTwTgPFRF5aL71BShqY9qDsTm2CCSU9tyJ+Q1CF4C95aOecBU87jmZBmpCX
b1oxXCGeWGdW+8AFAw4PunxBSB5Alb2wh1s7qRdZFm6UUW01zIoxGwuDdBTp+Q9xHO5iU98EcrzG
OnYd2lis2tuBiR6Gz5KcbAfMrJJivixunQ4OT1LRQxDqIMxXh3GRvHEl1QjNMWiYUY8jiHivCg1e
mQKyTNrws5bBuupMshgQObLhBVgygICiWqrSbqu7OYzHNrlH53ibZWpO6CMLSwwQCeLnMgQyGZDx
fJXE+QyDuBvzmqtbIh5rlk1CuMrrsZb7SjPWhe48TyVH9VhmmzzS1vUY7grdPjWEW8TVXWIRaKLK
/KzAWDoxoyS8nJNpXknoBP2o3ffILyrUbpFd//CG4q4yakyzMZFqGZJ7I4WNao5gU0TfbwN0aoVJ
Lhcjw5buhBbTIhzKvtmIRr3qhX2HnmzK9VMepTdZkyH2wvrc9Dd5J24yC16ZjkcvYWs0VFClnsy+
eMrt8jA63bE14uWoB4tY5S/eSJJgphNAOuCiJLpgYujW+5JJeRVjIY7ZEhXWahwQlM6FXuVPeM7Q
FdrbhouJDSVV2uDcmc8GuM2kc6yy5iUkkxFncDCY95bBpM/JX8KMRLf8EJusuOz+NG8gKJe8U69e
tMaLnraUyeZBcYwY5JZWlr+Pw/pF6+JHBv+1uUFRuewG55rW42lC0snbUs8N5XkdqVfXDq4pgKm0
mFYpa5l39p1Vo32av1eOCDCkS5GPNpywSNxJZpoOLu2gXcXG5cB3wEBTOPFXSZEmWeaXxo428Ntv
JR1EyMYyAaMgvfFHovd3Hb9dy0Khz2Tfjuyp6iv4P+ydSXPbSNel/0vv8QYSMxa9kThTpGbJ9gYh
WzLmKTEl8Ov7SbjirYqK6Iiv971BgZTtoojp5r3nPCf3GFFYokIB+i7b6qLsZVvAgx3s8cHziMlo
jQZXBSbZLIlvUQvd6eOFafT76I1vodX/KDvQxy1mrKLYE3eKwPzJamArBCY9NW+Wl2r+RMj6O2UI
0pvFR+QLBqvAZDahPZBpqic4CxAX1DSTrhEhM5OeXvGnZ1ZRnjNQ0dvRfWz4z9UUPQqCnYMs828y
RcyrUaN7l8+LJmjNAp4GJDefkHtLdYfcqYqDQNJDJ5tJNsk87jAtu6qhPSkL7HhwtOul3dFQITHT
HS6RIO40rBCMskB/zpwfnTvds3KlYGKGHvjzY7Ec/bB6rjtmw/m4fJMjzkC/bvZmrCfO1b1peN97
C56v6oEb2OVn3s0nNXzFCCW5gb8VI+J4uyDdpJ2L/WSHXBuCvmmrZTVG1p5lRF9hCFCrSVb1zOnJ
DPSs6+Bg2OpHZsfdeKk5l08FbqI+VxjX0jE4OYAkjTI1L3SdqerqeTu1+HgWutt1TY2VUR/ZQfC7
QC58k/TWoQuXcTsYkXm3cP/0BJURaI6dYyfhQw9bgwYIt7puSUFusITf5Q3MOXyFIO9mbBwKMzor
AEZ+Yx9CHi4I1BVd96xqC2ptECdbF//K4AFW65L4hRXBzyVx8l3bZfI4jLTMY0ItfEgHN3aQpBcr
mcHtts5L5hHzIVprPzn2gzc5953E1IYE9K0NC8IC4vhlMdSDE1Vvkcs80u0hK9lqMDZJ3zqHrMnJ
DypqFAWWoG4GhqfjSIQfJlvU0mADp+4N9XG4MWf/3aojG1qCOkqeW9LxvrmGTfnDUi+lloNaEmMw
a59cQ+MRGyItrWGUNzFCizLWDI+O9VRgVbBmGmbWSJ72bQs1b0hnkvdUfyXO0w8xBLdHGY1EdRS/
GDJ8SIb2xB8Pjv8qG0bRqGgOlc8hLKOtaeElcLijzfneTl3vDgQOlZCe4cQhi3HYTLc0DQBWJRiR
4zr7SJqSK7gcjq6wCUHzG+eYF9jNEMsd7aINiCo1t31Uz3fZPJB1njA3DjvwIlEW/XAnytM4bfBu
ddIFcMuaU3Eq4cuyEJaNDjUUthgsdzfW6JUYh3PNcfnCKws9PexIJePjSci2TeE9JFL9LoOAx907
5mlWAKDCC/vVyJy3OsH1jen9udNnspSMRfoAiN8s4GkWdQAmO4CmHqMKrCsCUKS/S3JONrlMuGJ5
PJUDqdM2Ok5Sugr5kGX2ixL1WzJvY+dBYmoFmHbfELmYC05ZF1QZxcr0fRbB5+LsPURkXpG0N7UR
zVT/x6UuvgaTDi8kjwGRIQFCTMJzVb01E/kKhjsfB8s5Nz3aXGe+mNOsboXJCteRaLjjTl5qgVza
/kVAlOU84Gf7WVrdZghIcqWxzGkRY9qLuifW18iR++Jt8HXrsCHzBwYMoX/2JzLKjO8HmVCDA4tA
qdQ9FJguq9IHpwKTPrZxOjm3JRdwGVoElGY0jw0Mz/7L6IzfIwwTCbZ3jGtHx3OPXixeoxQ1lmWI
I49s8IPoVlCwony1+oMFfTKa1CfLKkZXQ/HhgdrKa/grU0GiqZlX3wWs7ACK1WRqkUD6aU5Iueb2
Oc4IS5PzJcMwsIkqwEQK61AwvdkpixLfJ8+6ezUnnj6h/GXU7/boJMeIJ2/Xg/VwuJJpSRsQgnAq
cTYmGDf4ZW9EwOqixQ3qakNZZJOFbhmINMxTlzVPLiBsmiDAONWVIde7R7fwZvHUV5LIR8jRxRQ8
MUPZtGa0Mw0s0/Min2NFVkc5wJwivyNLHuuhOLt91NxNTObpMI+sEtOWh3hZba24v23QlM21YhTi
ySPN6U+vJ9yLgHlWSYAI8IyEE/gVz7q0Y/ERU9/fOhE+fPIX1diSzDLxj4mj8qavwoMKEfXfkO3c
9wYIo6QsnmNy1zxQ59UX6mbusNSNTk873XfPfikuRuhtLVvnuS4owefhKkWIlXCZD4VUH8Ix4S7N
PtSedNg0Jmm33hg8dwjJMLN+2IqlVmgiRtV67nEBTyynSzyNqNJldw5NoYh/bL4MVPEzM0W5WFes
NI9p738Px/A18or94pJwgB0fuP1EMSK7rTLKB7CEOChl/xYTyiyycd++xqW6z3xYPKGEerJoEY2q
v4oKQomqHsaKTBvRM5V14hu/Fx3fMNJgI4dW6ngdqgzTH0/rJpQ5IJj/vjT0y3+996+X//pr69/4
8w+Q4ZjPNqOnMqAU9Z7TrBY7RPghBKiRxBotvw213rZiVsCIeXmqsohgLy0ntfRm3ft78z94TzE8
AcBBW8Sf0vy4euxm2EcbZAFQ/6uqOQVLVP/ZrC9D3++PPpGr5jACMdAS1cKs+QcChQrPTUqwE1GD
gX91F66uQUch1t6uu03po5ldd5de3EdOQHxykHJTXn2A68bQ+uc/e13EyRohrCpCAqmb9hi4A593
/Zh/dlen4fq60QjRiZaF3xBjSQkH4DKuJUmZ01+b9b315foDP4hHjvt/f9zpPb/IC+CfDjojB2Eq
PUvebCoAImPPRBPQMRM0jZK0eLCZEwqDPGlPjFPb07r392Z9rzRa4xgO+MLHh8iYUGuZpL5JhExR
kN8FMe04305/LoxvAJ/keKH7pCdPKa42ziEP4YGVNN8Kk1tc0NGrsiYwLcHEKpUNjLZj0dXtuRHz
vAlDYzsv3CZtl7jCUknyU3MRHeOguh/TBvG3Mx+ENLm5ziOmeNVsfZccgIrrR7nk4cU8BFkt39TK
fTfHuQCQmV+yxa2vfkl+s9WN83apw3wfe8jr8t+mTxifCpxTOEzaTrw8BdmUnywn6s9JTazm3P6U
WdIexirKWVuDVZmqa9c2w7V32pA7Koz+gjs+zfltDXPGhzdzqyB2bRerBgqbczBrwEk7zDwZNanP
oyowOpBF5QZ7eknnwzKPxmQ+2pPorqMrL6JGNbLUqNSshXwyVk6vXlQUFxPHfExk7HW04MjOfczV
D8YmMrx7TCG//TLHM2EtA5xDvNkAiCRghj0nNs4RFRx9YUd3OEqogOxNZKgfIqSNEjTWV2f15aVC
jZotDF+ISOh9/psFKqJbQGqxyEPavwkcoCnsPiaF+hxjZHVvdEt1v6S/68HFoyeXcRPQXcxGM0et
ylFxu4gS1yS0Oc/L6gqssbyaxgvTJXVxF0SdSVMwUqHdVi2Ej49CTjesz/1LQUf6os1GcVo9WXHr
08pq5zvvEAbmb5sWwcKIDXYHiurKIrWLTl6/mXkwUaqWCyHWLCXoA5Rb0bDcxBN0FYqBcBWCpdKf
hNmTwXSO8kaYwBAiPxj2yos5KoMCMt+U5F3EYXHNR+sbzzvzQJvuhQKEtBMOIhMllCYMVEpmcvyp
pOLMylvP3q7v/fnx+hO39FEhD0TQBuclPVQNRtZyKt/tMPgcvOWuLltq16x+diSmPweIVeKdMiN6
VYQgG+rDa+0vc8he5jK+5CU0Q8KaJyVe0h5Vdu+It9rOYVWHzQ/fgk8sFrqy7QI0fRzOZWFvHMO8
c3sqReFNdzUDmIPh37ZtcWps4EsVdV7W7oaEoJEUGgZ6YvCKJly02h/fndo6jDlUksK0sHdDpQ4T
3INeRJ3qG+FTGxcE+KXYhKtgZIIixpeQZ5WhgscpjZknTfNDKzrAAtaJ5S1ieaBGQe++TdF0CcA1
TeCRpMfCE87YgyiRzgiJNJXRNmWJAqSA2eRmyiD8uHZzX/qXnjHqaG/GEMqizNPnJiVVZaBtBYaK
yNQqB4wUNr+mliLML80fQ9PsS78Mt1NtjxuEpKtlOlrs3y5ru5tWOKW2TT1FKXf+WZHF7sZEQlA7
CO8hGslXC910Z1jkUE35QhhOOX4bPPvJWZ6WhNMmkfHDYFjFXRai2SjIHbLI123GmpT7lHxdYoRL
oqfTCVrS0tZELBnvQGOAEyYVs13C36W7fESgUFm4yqdAOHimnlxcGLV8CXsU6plfvc6SqJ7Zvmtb
ARIV8FAgkmPTZ78c8TCNOFTTgJlFHfQ/KhQfeNTn3eyz9BvUV9XgKpJMSB4MlfibZmCkZlrYTuud
7cXNYYkjYLKs89CAZLBMTUziE19DMe+Va92ZGRVlZx0HBmGqglPSETQzAQkCFImj0maRY6eCk7Je
kGYA50nS6VIToEQVh2bQxO1UkidPgwJbQ9l++bHz0/cRzQ/MKs3BpieZhc+4OdUhcS1sBrARz238
MSbCeh9cGi5udyp9Pz6mg4IanBvvwri21GdNjQLFke1n0Qpu0+OpbpLfQnDf903y6mXxEFKcjRZ0
wzlGK2ZAuPVhFcqaBbSh3W2SJ3DSLSddSna2eZ5dRnaWn8KUkUSkSEUnIp27D5xpdOobwhEjGHRx
yIQ8/gwwRp39qkKqxuIHx6pd3yvaCTcW5nzfW9oDq93qSXbNK4qpn3Ccv7Lh03ZcdzdakBg9GOPc
d52Hki+rRHoKwwm5Hit+5gHqNWjSeVOEM7r2qO93H6YLz6ilvdxDKtnObViDGlT3IlHDtsV6v2kj
dIE5Rv079yMxbGxarCg53PdNLNzvkSu+2mS599LSOlaeBEilOoLOSx1sG5rbZYLAFQLdvfEsymaa
Hgk2VyaaiOzLPiJy2sZwUCfI+KeIrKdy4ezy4vaxYOm5NSzJ4zdiPiP9GWp/98saqz2+1+XFINiL
O1JyikV1BTMDYd8Uz4lLzWyVFe6NOiIHemgPSQ9SOyqqL2XkcOqymeUwdzZaut4lc5Ho1NGdGTj4
6RqUbyGgKbeTMDK19stNgq1vyR/DbIZ7r5FwMLvwYAfinkzxG+kmTwXAzBtwYtY2NOMnZtYHOkPB
NfbJgcQoZx6zRGcIzUN5CBsKl8AF6FcXdXkLgfRk28Nvr13eyqka+be9k+tZd0M0Z2/FcJ843Wes
xpcW7QGFmtyMkxltZWTuhyzCzBoHuzZu6T4DiOFuQxoQtTGBE+KnxPgIW0evFlrvq6YDTAqVT9iS
1e+UGQLmR5M5DsZE/WP+ilqDXwE0pFM5wU3ao3EsC9oTEUvqFLTVrsVPxG92K/tQbucATpcRfwEH
QV4XEEDPYMw6pzx3d7li3pTjM7skgRlc5sLYiMnxcRNHmBlLTOGmq/lGvY2dxu8GEJwk4/bAM09+
Ra+m4SD63cVCmHTK4vFK96XYr4n15gQjo23zn8UwGCenI5Gzc5ByjUsDZLb0MEP5wMtvgHxmSA9i
3IL1uzJcyA3rO3qz4FnCSvRi2/yGlamjmjWJ2pMtj6q46dRukO37n5doTvbSAYY0R5OzY5HNcFEX
f3PMxCInGUTveTSRDyOBOoCeolNahEg4191F0nAui7jc2JV4qxa/Z3LIH1k3/hjV0FSGb7zqMUAk
aDTM4tzFSCMSvZfqFOG+tI8z/VQuwepoNkt1bjoSYVJDgp+LFpb2vYc51PI94uQGQGqQL1iJqeXH
XCYVt622OnNzPyeVnxEuZN012rG12rZaI5pw8Rjv61t5QhoBypIKHLQL8HvqyvTY4rD1Ois8BHG3
Q83cndcNDmDzVjUuUR7hcLA8UBi+9Lh7VZl5mgqcbQVtkE2hLFpV+KsBZ+1jjjh6QCA2QcUfyDIC
PPolbs5Qlusz2hIdxd1UnNflTxETyFiROjqkwXWQeBObEvyi0+JZzE2Cv5A7mhuobwSkpZw+rokS
L40VicZxnfIZs18sWzkfUJGeJ5YnsI4YXGQavCwUDRPPZzzlzM2Z3kJz7s0BRUdj7QWGPkqJMG/P
Y2O2G7oLZAzFQ3u21BTs6x4/UUZ1NJSxPFcu8BRgPfruEjMIWd/0swqqLrjYIA0rVu7Yc4IKLII/
J+c8cOjtrP/DlI4bwJRa2fV51F8CVFJnP3TppY3D4ShTc7N+9oz203nd61OerXCXaavOcHSjMn2U
I1eakL8syGrHkJlvYaUS5JR/7GtTQRGczonjhFDHqGeMZbjvSz5AaqpvFiN4rLaSWIkOapo5evqx
/aOFqHjTtSQAy5hybra8D77o3TINxYWxdrMBGF6jE4oNF6VUQDfJUyTmRnFHnNGkkEpMm1SaZFI/
Ok/RRK03h+0+TYCtjt0bqNRyC3FmVzZILsel4qztaJj7Wfb7/9sh/id2CMtxPYwq/3c7xL38wkf2
TzfEX3/lLzeEEN5/HM8LTRsklmvZDuaK6avr//f/MoTl/Ac3guv5pvCoTrXj5S83hOP9x/L4WWjb
lgWMI+Qz/OWOcMR/GBcggbADz8ElYYb/L/YIEXra5PNP95uLToYemeWalu3CtdQmoX+43/JuWPJp
CNOHKvrBGKs7Ve3SnbwCtGA3zYe5gPFcD2+J3UanJQx6lOdoYojKiM2E3JaUTNhwbQ79dxPoNlGU
2XfKwx5ZKPvhj5tXW3qlnZ/7FgjPH6uxq/s7qm/8nVDGpYgHkgD1pvYHGpSkcmx6YHvhKNujJwRm
ShCoN1nheXtPLQRExom/Q6IArb8rubfZ4zmynV9ZYUQIKgo8hHb4VgXAPYm6ar3If/BIA4pZ4aA2
BgAXlBB7HRaZQXBndeXFHXJ5rEb7Z+olpyZajHPsTEQ26kCGdqVtoW0scbLD/Vn3uL9UJ89StLrH
eNPW3r09Vg2Sapc1qImwOGGyO3YQ+FT0y1y9tkUwb1nSoR4pvelED0rcTCNPQRkNu0pMLg0VNuGo
7JNdfEz6vtjqe7N0aOKS8hQYNHm1r3k1N3caVLW+XPfokr2ovM85ZLpVF3vIQHyFuwKdPo3lnlSn
mRiMUWxWm/j6O4Se5x3mhbF5Huh8Jv3LmfzfbgzZFKApeu1sK14mO7tbH6fzTDT1zJzhxpIE7yGG
dzcDI/oUPh64VH0DVdj+Z3pxMQ7ZsktIDRvNsbsRo9dtJkPwWKI3lvZEM0ZAzyu3IiJJ9Ig23cFD
rT/58sxyzyI6sKWlSjVmlbG/p9Epjnb4z6/+X0fi76NTp7mzpXP823bgMTRzdBAh6zWUcmTD9oTA
rBulHJ4mtftl+vVMO27qTsw2YULoBp6nL4Z17++NMpKOdmcd7R147Db/+9O6WX+hf71Mbas9Seqz
W2mBJwWJQDBEPoBd/LML7+Nh0h2/VFjfHd3YW5RsTuve3y+Ffm/xpXMISuiZ+sCvoIB17+/NejKs
L5eZYb9wOxIe9RW5Xoz+UsHMSjQ4YH1zPTtASX2zy9TerpyA9av7e/P3e3bim0cGC6t9fTXpF8tM
H3X1rq80gfUnxTJFm6DBD7m69nPdm103K01gvc7LVEJZhaPKfMZP0q01Og03hAwTudBkgX+8LvKd
N/ePTqfRCYHuybKMoWiRDA5yABSMbwmu0tSFUmPWWDYsCN/YrC/XjaWJDaw8WAy53zMB+UBE+waR
9SFuehscsTbor+gHtVIgViBEq9kQKGgAbkbvQa3oX1lE3qRUxoFtv8yaLDGtkIn1Q+FW1/QJU19s
6xtCf+Xrxv7v3voy1DSLUCLP0HyLWf8FSzMvyiy98IDYFJqGkWsuBoRjnP+mQRweC3R+bzam5meE
LYCfBbhGqikbqeZtOAsSpUgDOBwQDABMx9OoqRwzF/wuAtnRaHaHBOIRZDZMDP1FrvC+pGQcojT1
Y8X0rT8Y/0BBNB8Ewq4nroIAQpTeDKw1RyRfHrsQRW09Oc0WgP0VCdjPXsJHttGqEPhxl8bUJ/pJ
Rz8l+iSBpzgubQO7pGTaG8nnQlNN4nx4M7WVO5hwoQM+KTUBZQGFEu6GUBantDTvpjIlP77lT7Rp
f4gXHVg7ZRSOsxZm+9UefuR3BXJFqPx77NAtsTWNhdnFgj5m2TCw5lRQ6t6Gd3crBvN7NAMAr0WJ
iGgYsJjW5CBnJDBb1eDdpCPTj5jfDntJ42zl7OF6BReTJ9VdofkxXETpnYYhLSw+NGFmADVDe205
a/i40hSauQdFAJYmSLDGgrJCt1b6tF0y6DUMi3cYHRU08OkM9nRgJFZjclAJo6V8flOagzNrIk4A
GifXjByU578MTc1ZtC7R1iQdNJQEy4yPUWAk6FDG13Rp832TzfeG5vDE+GZ2Kf0e5sdQejxwPbbm
9via4INkridThig7cm8qlsNbN1oJ0vSqLKc/zaCAqMxJAdF0IPS2LZ4niEHoa/utqylCMUwiTRVy
HTLQbTpjSqbRLY13lrsAMjeDPRi3RUaiuAvh41Y60IpYg9u3QZl/zWIxaQDML0Mx3xfSm14Kx7a2
CzSqvrb9rap7GN3gIWYP5kIoLJZAGeJL2vXg07rioV/QKnLgQW9XuXFVGCEXO/5M5sK7ItSn9I4a
cnqi8lWhk9zmCMowkTs/ENfFu2lB9GYveIzIKHmYkcvbPVz4Rca3BpaG6+Chmo+ngMzIcqQh7ubq
ecokWfPOMG/iMqQyRxUcoFvflCxPeIqY7c9Cc6YWwedKAXbtsE1Zt0Fgv08BquJzzaIdtJV1rJNx
Y5rpZx4n9GFKnb/iG5cBm4GY2/l25Hl+6BUX0Fgl37tybDbmMvmbsWnF0agmLQnD+qBJWnyYT9+Z
yYuyCIvS6H9n+RSV/eAD4aqAceUF36ln1j/6sPsetMgSwHZNdXlytBI+t1pyV7P4OmnGl1Xga9KX
apJzdSZJgqQ9Gu66Uriviw9iYq6jG8uNjaNXNa/5nB0H1zixcBQ7z0FAWYCvtbKs3UzaFT84cMi8
8FdhZTxOzFhsYC4Y16XfAkvOQHJ4XJOipNM4mcXWxURpDvPwEC4WuDBsuFQGKCN1QFteRNlhKUBX
9sfEE++Tpqc1hvNdeRBUfBpHnnrtiaZCHuj8zqXvPlbyBREe5skYAgYkwSPmLDBsTmWdKkDynpNF
B+TT+BNcQLVNcJCGpR7ohDzzQR+ATA+3nTG1FyjCgELiI9PPr2y2vy2aGUeT5s42o2DraJ5cbBM7
gk5zENSWo0dTsS/ptsnSNC5lhJohAE1n2u1vfLGoYHCK7eoCNGImDPquUIqX0oJtJ/2fCthdZoQt
TaP2kkZLRpoVIYkKNF4PIs/WrDx49o+Wnz9JTdHrwOk5pABjKio0ZS8BtydX7p4LgW/SLD5U3wun
CnJzGSC84tYf30QB9L62kVRgqnunHU5/9T7VnD9PE/9mzf7zgADamgYIk/PDdX/YmhIoNS/QTZBC
mVz1vWYJlkAFUZWHN6bDuF9QeYMdHDV/EBTwx4LkKQFMmGhC4aBZhQVjB9RC74mmGA6aZ7gANiQf
bTgMjXk2FEkpIfZtslvaz0rzEPkiMMll9w2gxLCBmLiATsTEmWiSYoHs2FvZipqyaGje4lRDXrRX
BqOGMdooQi2e2OcZUCO3JyZqmt3YDA9SsxyFpjpq7D4BJMvtpImPpWY/+kAgZ02DzBWgCoaGp2Sy
Wfy7uj5ZX69763R1fTnhIOpmg5Lsv+NpatN/Tqt5JCK276o3habyZiQ7asuGoNiJbkamF0LrZtKk
pX+9ZJTlHmN1qizqPZunyaZd5mfbloxhYb3fIJpBl0/MxqZpkV+s4+wG8QarJNiuHVO5PcqBV1UV
r3ZtzjvS/eZtm1N5taIBa1NAFhY2QUJ6s8Bc/rPJlKIChrAuDxVHCRBud/IdHf3cpfSEEqSClU3m
YqE3wh1zuhDpnXSYPVfz+JHHxry1rfKYTqPu7/G2FBqBaY2H0vSYNbTzyYuX+cQaYz6lxOxtXLvU
p1coT0Fgfc7F0tHZcSCniBTb0Wj+Y3q+TsLXEboVl75e1l08XQqvm0aDs0oESzgFMWLELQSjvwbl
7owLTb8Oi4ghS+nfBy5hjCXZgfyyetdmKH7KdFW+vhSIGk4RMwoq+wnHMqQavcu9i4Q4k8JwmPYF
E7Hr3JnnKMUF4tr1W1Tk44GnCAkNyowvgEwvC23jFycmg9UOHoyy5uSuyb7JfKKxEzvft1Ptn+du
gP7dkBkV9RnSHL2Jkv5rge6/K2jvnYypNLdCsj5akiGcNgVgKOIwzB9pRfkkvF+M7JqtM4+QCFLf
RUnMKYKSidTAqfTuxUiHsKJeqBI6T7XjktcXnQqiN64V0u3bsUTolht05j1v6nYwFT8USy6f/Mmn
Ox4NzbPBAKw05Lvos/jFCwxsMk3qonIUxo3jVu7rGHk5S2Cs3s74ey6i+tKLnnzHoom3uW66mrbl
bB135JL2hbxPaO3dTx5TGWXWA6Mk98yZB+8k4ZbppQKyXQkBcpPSOmMQmqgLmttHVXQXyFRXDkR4
qAs3e3DEl93J/Oq0OkASD0fSeDSFM6IGecTjrvHw83Y+8fLhjLOY2cw9JlAM0F50O+YCQVWt1GM5
2CYmsfYyTiXrf8edabxhIm9aqyXLhrmbuZQ05Ut5VJK4qIphbzinmPNqTOVEzfA8V2l26bwk2NFK
/3JnmgZhDOoYGcjSX/rOXrAP4eBJg/psFxNkPoOVDGbSq+MSPe6E3ILjkHOZ+v626czlzF3h2I2B
+TLrdCy3wH+FT+uztZZil1nMHw14kcYILKtuk3Qzk8zOZHx+mEL/mx84D8mgBJAGJPuT6z5mCrN4
kKsPGcY/jGpGQTa347VycHj7FQxY04724eB8pv1S7GuiAFBMmsOjbQK5wZaDxxm9N+XDFQdRQZN2
pJ6j/2v29Xb26VFPNlIUkXOnyriiUHKL9h6xG4rne7gmd+48OFfUaGcTZi9m6vJXb9vedg4Lkr+Q
H0OfwclXDYV6zFuC8UYe0ji3gWwKEiuVdTKpKLYjcKfbRQpxlMW3OchYntQc18JVYJAHEuIGBOub
pMs6oqVMG6t/hw8vY9iQJEFIwgmfJqWCr7jN7Dv0EremtgrMMqy3OWtVIh7kYWiz99pjIbvk/Z3H
JDiPHp3YfGrp0iB1N6stDnUMZwUKGUP6pNnTY+e4IbJXJFekIJPSCIcYoO/tXDonX3SPuammO1n5
0926xxLFus0NglQ9T1b7ghX1TUWZyronvi2mmRlYvVyMBDXeXDyNWabbwWZ2HkN6QEadxQQkO+JU
z+POAQxxCTOm7cLzyaSDwZVN49ZsIadaXnhyytZ7zvMheRKxunlvc3ePSfVXERD1mOs1jhFn90N4
r/rJvJhifE1UZD6Z1fcBzOhDTbJaO5bmdfRqQJhVQLyB/ClMzKuOJ/sdPFZg2Fa56LlGiKaVabaa
RHHfMZ25D5okvxbdz8mMi1tA4PKI3TF+aZb4ZKCkJbCXf6LI6s9J3BVj4IGQTMjYkD1RipjCr6bj
7rNxFgzr2/5c9/0HYZH2XTgAQAwHhoiZcDmqRdRs6XUMB7c2PocG9htS4OLWrLw3kjfGg+tkzwOz
tatI3Po4OOJlvdECyH5ieoJ+J3anq8hKlveohBXxiEAv5K1Zl/PJMQtOhCFZNpAOHxx0UbhXSIOs
u/Ihsc0rPaLvxIDIUxWoRx/7yCWtOQN7kvGGBksU4JVpOzt0IcDhGzdzoZqd74ev3GiKo5itI0vg
X40ri8sch2qjlTe7qOj9/REPdLvN/CbY1JMFozAhsCRAkVGauBTJixOcMd9ycg4pMftL2lkMTfNQ
EHbGWIKuMQFopSF2hpevEUpy01jyXjF0eNLdVHUohsz/1XuYLTtvyzXVHRhGwruqU30O12Tu/XSw
OHM5jIe4TsRJiZ+UGNMhr+aaQaOLJSSpjouHZb8aunZXgYZXRqpAZtYHrN9fGWX7KzK17dCyikwM
w7sIuPZN2R7gcn9kfuHeRjqx0RtRAzsdcuy+saLX/FKG7jFLveI65rX7SHmNeEnmELkmEI+GqWqo
5OHvbsmwanp9T6kLr8cH04wvLwIVVlNgwzJ8aW3GLcsMACTR8DIwLbu+9JytStPuttN61cWjmvd0
DdBOxApN0rqupZjZoyyt3B4ukHaXFAH4QVmLE8m4r8zwT06PKcKtEYCrJgasPcT5hkfZHXzy+M6d
1DknT+MUUaz3PX1rN4JYQczmZbFcQdPHgH+8wEMYil9Kzhji5/HJ7603mNH92QbVEZLMeIJi2d6U
C9oev2hQHmbRy2AOCgbZhzMtCSmLUGubWYzcxtLyfly0hi50LmGJgsexAmrOhAg8zD8nPzxXZo08
rbuicfEpfKNx5wbj/AxQd593hMTTikLMEJKzV3dRih6kSK6FS+3tO0u+C1m+tgy6Jdl6YHHL39LM
UBwF4fThyobw8qbcui1G5dQjnxT12csy56SKCHySuZMlFybkNBzwkw3pgi7fN5LjQvlzm6Yhq1YL
7Lb1e1xMha9RJxbWWXdb19bvEHejYKZynJZqa84G9PO8BFkT1GJr4yq9GSzCihsnVWdG17tQYhyw
sXq9StNU9wNGF8/56LNseHcY8+3hPIB4D7pfAQEDAitGTywhCsGwct1z1c074nwgFUkTjikpRdxh
nGhPWpKxcRpJ+7MTT5XWXLZleBePyftchNSILaL9iWk4OhXEkCVpVd3oMPXnOWNeWBzxPFRFvUVO
EZOqBaIods3xJgs7eSgZgjfCodOlT1ibqJMcCgcGLXVxwo5MuKr5ZuqZYj1lydnn0yvDh/HkldZm
pG12wFz0UcZN8zpzIWJd4SbrhurJwNC8NEb8nJE4P3Uu51jF/ENkaH6WLqj3bkCCdwgCcConZ4Mo
boT4Ebu3PQ+aLZFjipEF4uN8Gu3DFFbjOZFkK/OYNzZRb1sXzN3qqaNzSyjOwoMUrj0KQtQHZaaJ
Sa54seGtbTzV4UJiWMPyoR1OafYEXzdEkw+5CXqQdUhSKtS8ra9BfMV05Z5lDkARhmwBzKZ4FEY6
7cKJA+CHvbuZcF/cjEPIA4AlNmAfYzimFvFscVJcaExgcwmNw9gyUrcxxO7+D3tn1hwnsm7RX0QH
JAkkrzVXaSxZo18IybYYknmGX38X1X1Pu307+tzzfl4qJMtSTRRk7m/vtWWDw7aPxoRRkGcdgbl+
E0C20RoAXAYGmO7FdLjGihQeWBXBEac9fJibeBvPCulY9OXRKRT7taKuN2iQ/Qa0/ZKnMvL95YW2
cCTR3T2RTA5oJgwoyaBWDQ6s13MlmnPGtkmlDq2bXQcxTaiWCYSL1P4hJokxuV8N6ZNIU8WjmSbz
wQltA2+GT3WBaG+KbHjrQZBxlg2RLkaJoph1s9ixVkYgbfSrrMZ570AquA6yjLjMlH20mQY/ClPm
4Pdmih5Jb1Zm59exy+IiQF7dSEygVwVARssoscuMTCyP2sNM45gMneiH4ZocXqk2SG/cTOIL0sUt
rak7TCzxvhxjNoYOBVtomzc5bZvx8Brn8XCtNMVRbmBXW6la95RCykXZA+ZCuuzqcqNq6qp9A0wK
MeLszilL6CFDxuk8ZAlZZarek5j3bkTs5jc8bdXFxp1M3DfH6fxjsHzXesnbyPGADy7EmTlyLhhs
9yUDl3ZbdTREJrZ4KJn7XyVx268n9qxbT494a6fhIV9uRh+eWt49+D071XxM6rtKPpMr6q6kU1Qb
Ng/i2vBwjmH7c9CiCJEB306OGI+HTZ5a9yIyxi/mjHtPT5Scx+Ns7y1JfCXljVtHTekdjS5R69iU
u9JhYNnPdbyPFWtXn3PXuoLRddLZfDc2fH6LYvyQfRUfIJKpW8K3a7Bt8Q1UMwVqwiKDl3TfhtGR
54TD0OeS/KUPSEKm5q0RFjRVllyEQSleV65ey35mcZ4eZeE0dz6dt7u6JO6QN90dAiH+0xAKbhtK
aiNzlo0Owm06+d2NqjeVYXMxYGtKTY3e5NqpjyVsSLxKRnvj45RLUJzuFcXnYI5rzTIThDndCR7S
YewMYpOW9uPgiKuyrtTeSMIY4zfhAFG1DE8qX9/pqb+bvbA/pciBYHSGlfQL+DlER2qoQquBMAWu
Sb3CgC1xMWmSG5w8sW4y4mlFEm/h7tvEAkGy5ZnP57p3SUHWP8zErfZ+rj6iyTsNTZ/dFi0mYuyn
HQVUVbd16vm2tgt4J74Nux5xelUyH95PhMr2MuVSn7BtgkViL4JbVe5io9yryrM2kQi758yprzvD
tY+2x7x5nrxyP2WL9zWld8dJ2wdTdaAVipbHSsM25fLdYxlQ34uA+xhaXEtS0EHAJyzylx31ezBz
caEf3cmxMc0MHBwdu7fJ6faZg7ZrzTiLO5EZ7B7VuR2RpwZH04VhkGmeGtwkeYeihEH3hx2Cjcrx
WIemUxziJCfoykWm6ZoX6lDezKlo18E0vHcdK1s1JtvL8+gU+VJ79l7Ai3AAx5DTBqt7ilRPygbf
O2O3uzl4dkcJ2MqoZk6BLgIxDCbGYFl9Klr5WOqrJU/zKh2uO0ONHddwutPvs/xF0fpl7neZAF7+
jTTtY1TlOZ7JRezNFi2pXKaxXVNsuwARBrviel4wVgyf8o3hdylnAtCuF/64lZugDSiYXf/+fbKA
P5MsPCIemqfJHxBZCR3hjItYvkuJ1a31020s454IbXgOOx8sQ0RA9jK3b5dJN2uogWRCBPwsxppg
Zu+ZraBUUErh13cJick9vAau/4tSZqa+hw0QIHfjWsMpFHm2qWwoVEnSDqfLTZQmt0GLZ9JAqjk1
kwTcPHJwZ0yxrgL6K1csac58WOpV71bPzjwI9ixxRO0g5URXSUomm6F/BktIIWNc3FQTnxAv0uCn
7W5EhJ4pIRMJeRHDrE/+zJVXzNQjo4M+WYlBaDnB4uvbXP6CqmHQHoUSDJMRrC7P5HLjL7+aLiLf
n/9m2CLZ6al4+mUOHdiskjS7EWcMBsoieOaXrwq6F3/69vIDr5ySTW0zSWJ7yCr4EklavlL/+ury
g2h5wQohHue2uo0qKNJZOWLfJBXzu+ePot7g5FNWQTGF4Wx6CVf/cuNw9TrO9RIiXrDziv0e8Ha+
JETJYG25uXw7CxajSVL4K1hF173SE0bA2WQdwIuxPCIsrhx9m4sNQ19MCpqzM6o6Q2OmFSx4E7tm
36egGpTmqzXZ1JgvoqlBpeJJX/RS1iDNiVzpc+cnER6vsj1lUAlPl6/08lWUp1TNtcnd5Z8YJI7H
yHtul6dTxMkfN23ZR5uhp6b8guG/2GVCV52ygurFzMDGO7vVR68QzXKXNEnaThhl/nVDcvq6E1a9
7yONa8TpibleFGGGg/QN24k+GL2LjIiSGY/yXipt7f5rEPv/GMRsbFPinwxizz/qrMj/wtj943f+
cIh51m/Ss23ftU0LVcax8Xr94RDz7N8kWFjTc6V1MYhxT//rEHN+wzUmLSWRKWxL/InPleI34GKW
z09wPJiO9P4Tg9jCPv/JHSaA8BKTxG3G0NmTaH9/dYcpC1knLpRzCBnvKfa8dnyeLdoSk7CyVz+9
MPf/l8Ru/2JFk8q1bJ6p9JXtQ2UxF5LvT1a0AMKjoMIgOEyEyHdCdWLl4YNaW5Udk48Bq/O9aUxy
DUun0w1X/dfKGI9pZuKm7rOvZEZO+L9pKBsagrftsNEj/COpWVOrPH6KUVRLrLSMvuyrOGVfVIpq
wPTaMK6GKTOOnqIwCzRnqNg3mUuFzsQSjjnUPz9Rz/vrq3p5oo5rKpPcgcXm95dXNSJqNNpa+Ycp
lIeRPenKxoyw6WKHfQcmIRrbsfqIb0hQn2lsH8qxvjdRL9mh5eU2hl0XAriJzOwTB+h1mvbDRumA
SGvtbDWDo/XkxtVWMOMQRUNGPLNekAEROff4j+QRRP6xd+k/mkNJk1Rr3yyApDQp7ZVpb2k4s0+G
MIud7yXPMdQIUMg0l65IvwzrEulrDUBxk9bkrw3P55FKHnbbK6o/PMKCvmbYySD2daoAYkQhOQFl
PeXxxJA9j0CZ+ckhUYzRcT9SsOzFn1YykbEa7nuXNyBqSBCAU57mH8TB7jWl0eBwQf8uySHm8WIY
KUugPH0zSf1WVPAJAr9/ByCcrDM3HTb/5r36FR+9HJSe5H1CoHD4hP5yUOKEK+2sZeoQ4b6HqxA8
Jrb+ipDKxB4Hda5z4go5lvdQ0s3XV+ZKF/WwmV3n0LBdXwVdu7fSCOOLrbgKR+ahRg0JBkEzUzyc
yihHG6nU69hAqRNSuFhpaMsCf4tCFu7rkohZnbbhTk1n64VtnbMRYfzpICHg6mebXnkMlpOC456g
0rYeBn8Lk+sjjVj/AJd5TXGxyAKAqhEzzlMxTYs0pmaifO4GygmYVNNcRLhgwsFjaUAd+X3QQGPD
TN0PRyzLG2Glt0lg3HUCNd8jMZWdbKhM6xZ41eJpHlck8j9lbkL3V/7ZhP0BaZjkcpQkd74/bTyZ
Po6N/mQRQIeg84DI1/ybk8fffaQAQLKxUVzygdr/9dxBZKHrJm/wD7FdDpvahHytQmfaWSQQWvGl
lfr1nw8M62/vUUGMkkwGHX+Bmf98tnJ6q0GE4R7t0b4qXZdhdUzH1vJhYIf1Usb5rU2MdMl5veqJ
IzgueIe9QgD4yiFdxuFnYzGdDA999/bPj+3vjlmWUYqjhSyNb3Pd+PmhCavJ88xI/YMnrnGeRXvs
dnQOCx5E5jAl7OBRrHP6OP7ju5WmhZ/YU7ZCOfjlPaCeiFHOYKhD5qSfo6MezZLzAVanz4aN7zak
JEw36vGf79Qylz/70zVqOZs6gn/23OUy9X+uUUloCX/gg3swW/TQOLwLibquoiG9DkqTLMGCUZNE
ItfyKWi8R41Vf1VB7SEuaZI+86+yfqZbnssSH7vsxk0KeJqcZAJTT4gS6XVq+XtEFfZeCTNyHki6
htGhYRpn95L+KTbS8UteG+dcuqe856WePOY3mmqjivvdpiPE8FS6uwR2E8fmPcEzejRc9qg6zY6+
ywUgtBeVFuX+azhRTuPlIe6raGHSQBCqCgKorqq/teaTLtEigg6aToDq5ASsmufK+9rivNQOj2zQ
niZJC0QXkpe/lkp+jp1zZQWUeV50EYIfWyTQbkXAwo1JUC4nnnScr2XIxQANdD1OvG1lxQCBkGaM
i5ue7unR7ounzlr+L5fWlT9NyNZccyqjN3F3+Ay7+eAFYDlXTmW/uri5NJyZtTMRnR6qCpCQvzNV
BO4Jw2fRwatgjwmxpM7+TZUERnrWTH89JJRpWhYHovAUzRbO8tn9eSUhAkrc53pksEqYcLBJBfV3
dC/NeyNoinXvn5U5Qu+xyhvbRqlgOHUz4xNbpVV4nEbpb/otYymbUl7m0YECsq0GWkQyuuOxbH4p
WausSWishy4DKWB24XUhrKcuwfwnCE+uoSJzQqdmhV1sJHuSRRVGIcP5FlOsCc96xtaGGdGBsrzJ
0tZc0Wu9DRZAtY3OQMwq2hF//mxzepoE2RXp+B+Feayj4cEvBvBhvVWiJLR7Wq8AqMzyuzYaZirB
9DiWAaN55UArIsqlN3E5f0EZuE6d/EFVBEDBSNsrHOjOqrTEK1vsYSekt3Oy3FuldCFs28TYOHhb
KE5hiRVa2ZHCqQAcAW6SnExjRCDWdR2y89G0V5n91MzFGyEBjEeN8wLJkxacNIb7ZixI78V4b2yS
wLtWKXI40abbau6OYxbEEI+8M/dLE6MHDa+rjy2Iw1UVDV/sBEhsH0PWykAX6uGmniiCXBDeXspL
JZ/bIaXEtQJnXDmfUxUX+6wud3lZdyurpBvX9Xjc2HXOEcmLtee00HXZ9mif0oZ0FvxuNK3HQHB1
mscNr9UmnahwN0nirGQ8d9vA9pkPsviCCTOOi/ma310Ld3pnaYYW5C+6GCVLrE4pQbaCzRQkPY7A
SGHjrE5d6PZ3TUMPXj/HOXUJ6GyJXRxH+EkcDRwSGFgiDn8ZU1EAlse2MzrfdcL+XYsrQrXmcbGR
bWwgPCpdAo6yjDbayoi3sTcdq+h5DtMviVNdUQt/TNyIQkw90VYTR4eMeGZa2Rt4LbvBA0ckORim
HACwV3QsckdIA/CVTQQR5lPdWkz+2Q9dXCRG/yVsKn9dWvVTxsd11Vv2ORo849g36D6NmN8RbFzN
n+FS4u7LQD47lUOxYEXHLyMiTkP2HvAQtKux4iwoQrE3cQkqZ2JsFj/lerxKrB4GcmFiOE3Lp1HQ
fjv7KXHWsbCRua29l4mallSupbhQ6Dw3GI4uZjT4YqzlJ84oIPBpIPPuAK5czZF9h15IXaPxnhXj
mUUr/EgquPDgs3oaMyiYQf/Wi/whNJfSDiZEVw4xhYYZsOhZoTqsVgoHBHzeGV/sgDPznHOKlfgR
FkZMmsSLBsvnSQ0PjdF3ayZOEbKUuJ7rJkKm4VPdWvjIGO6tq9VIayAgoJGxSRmQhDCG5EYn0LN0
tq+q4g1FEkxgDFfezSYkwaBcysjsd789BVH3nazJcMSCboD8x63AqCKtqi90Zh/Pu8GPbsoJ244C
xWmO9c4FplV60bPO+h+VxyS1NwPAdOVtw1zMrd7aqnv0G/FVyxNV5qdqwqsTI/Vv9eQREa1zCpK8
4SWF2t21AYvulqlXdTuP7cyL4EGX7TH/0du3KqPsqU57ZtCp/65VFa4Wq2zqA9zJPBADNgVsXtEz
wudUn0OCv2trnJpTD94g1FAjNVMaKn71DnTAxkvTa+gcj4MBb3axVPUNU8VSpG9JzqsTocybA72d
NZQOwy3NNUvbF19wNcE9oc+l4ef03DVgOa0Kl4Zr7GDJC51EB2Nss01HUxr7RlTlyV1FwkVgk5RE
8TefaGe56GMPFcy0ZJmWlgVezkq2FB/l56WaQ9ttsgGQsMGtjctTUSMM2nLdzN4TShqye870gXkI
58h5mcxni51adUfV0pdAOU4Omip5D+LHuvFbaN+cNCP7nIemyaarY1i0b0cZ7a0oefTApjCKcE/a
B6MblwFg8IKqjVYDG+urYuN4korYzqYwXWEEG4an0p/gtwlIqf6MeGrhugPSoCeyiCPvFeyWDyP+
yqe8WSwhycbx/eeu8c+jxbU69PVTU9YgdGmla03QpWezRkR1m2yvK5qv7GiCEVPCKyr7bmfixzfp
z1yzjlzRt0AycbZfS1++KWbGJWl0VXDdjEFXQO07lXb4jeROn4bfMkkPeFbBYmY19dSWGbVcaZkA
Vx6W8MMLKPlvpC4PbrkQPQPjGVYmjAo4qez1oYAWoz50pnzt6+kx4/SChUJhoBtzOCcpEy5/owe2
kTo9db73mSTCXDmq5oH2xcvgg4LyXGs75NFtYUevQfjaUK6WRy14LomAavt7qxyZLlA2f/ndYaLs
Kuby1sBKnEYIebbP0mCwnIm5ASMhTfdLOLxE7gBMzVAYsRM6JEhXYCnu5icDFzjux+iQ+2m6Gfl5
jvFxavWn0wPNBO6D0DxZL8UcERUzna2opLU1JQZMznFoEWbNG6yuqB79xIQHlV6BdhFh+hyVbY2D
DUNDFT5FxKJGCt2sZHhrDShBgfcqQst5NepzEpsP2TDXW4ZY0BuN2V8zFGXdWmfZm4axjwV2M0zU
mQG/AsJaYsHCOfYjSlCDu+k9b937gVojgldY1+G7vmLauaaT+dTn/c7HSAi22Hii1AQmrdlup6EE
usiCZ2vJGeZq5dDQ6Ml7XV6JNj9eXJQGO1foQYHr0KC4xKfYANa/3zgzPl9ZZD3mF+fMcnXeFbY9
rtFqszUFuug6I83EpiCSwtPtKKqM+tPlqz9vwkWgyBLdoeD3tOEuHp5eUeSUp2p/sXdcLJ5uxfq7
nYvbacQTEVWkhpIsTtY+M9bltexOCoINTM9xz4TzIJV/FaqMdHPa3kbLAIC+2udaZfEONmx7igPB
lWMANxl5sPB0Yu07JuOlg5OKDtl8EMzpiIQky9xfZ08c4lx2JdV3behSOBeyGlkskcDt9cbE+cHQ
Y1ctzN/Q0D+6Or4f5symAyj/4VjpjRedMTCy0p/C+yAYb1gmjWvfi+6HonnKG/0Fg+9V1hU/avwn
DMU3lhLvqnO/Sry1bD97LGFY8X/QV38vWnNtiSFj++PRLMowi1UGVgWX63r3NIIkZA1FH8qyTJHR
JjFnLn2IYYpEQz2B1DQmzcm05V7mOHO2pZ99Zd83nciMT6fB7vJtD6AaeJaVgQ8kINGKXB57BiIn
yC7j0oDaLaMXcpPBloHc88XFe+Foad5o3ThXYcZH1IiLeNNMKmCMwk0+0OZrxvqWdXewC5YBxozZ
WaYDfRgXw7GpMQcwpCKxWRePiW4pmmGtcnl3L19djpV4JpUaTwHrbDvsov0FbRZdfL+XwJzsmNFU
LnU8EXOe2n90Bc5PBu0fosgsGHTRkUj2W5ig/gw97EwV7PNF0DAT/Zn0wSMbpoNMC+qpcoeCpvDJ
t7uYkgefx2s6h3jk6sYkC4hRF+I7Q98J24GNa9/CTfD1MclYxMVF1K4rlm5radNRY+bO1hHzdzkN
x4uG2SYKk09BBVaDx6mw2LDFDpmW7pVdG8sjEzigO9N5CyuIH9icN7eDy/Yk4OWp2+SzlwhyjmP8
GHuSVXXNE2iFQRc9gdRwpgVKssQ8eWwvaw/vwUjsE2rJp14u64v0d9kkBiWdii44f5m1B1VQTXnZ
cs89f9uK3WmVQS4rRaY243J3cWA/4ZfY+gqY3SLhXWQuI6Ps1Uy/VpBsVgmmY6arybcm0J8Soyzj
+KM78vyS+jYyDXs9ADBaCdOMtnFrPiRCLSxG/pNHEKrvFwQJV1cXdNG643zIWHFFGbVFP1E47zog
OH1L5Zfl+hhUxH3Q9jGXZ5ZwSVy+43v4AivxkEygNYgqH+jIfc9c5rJxL45klrxrEV9D7VSbDKJm
rwgTRK6Ao4ae2r43BTuo5YgZ58jdVIuO6c40cEUgslAP6jajkQRDrawnrPGmcpARkKNVwLuf5GZ6
HB0+490iKw5F5C+IyXPr1d8DF0WALBDR4CXS0SNUuEnzEigaAyYUDscsnq1uMWZS8cwrOFzVUsBY
woCIeQ6XsM2iCc0932S1t7hPeVCu0d6P/REueoctZXt5eyLONLj6W2BRydeWNwL7Qv4sTC5lCcrg
4BR3iQ8lXhNR2oC6eJglNJRgXkaDGva7rc6mg3ASM57GHqYe4PdENBWgSrS8Kl6CikGK4y3u4rMB
vOv3o05TBJdZJqDxkdXJMJprvvucZ9YPUf+7EKJp0FvNdohPHsWR+YO5gmH3mCay4bDgZ+zaKg4o
jHI4z7krO1q21IsSA6fnXNfyG4RQNB7cEwhJP2LDxP/8JepJ4U2Rv7u8pHGCkRcXwCJUUh7LOifH
abn8tUK/s7YtWPj00bXHfHjtGTNm9QYOOAf4dmj1F9KGtwmMpW1fsJfLYogpnZlijZhn8FbwKbFW
HHLEhpXDhWI7c8Cvxpb39SJu54hxKNvDscUDbmoUHsPFG1HoTtBFkrFeGJKtGBGGC/xuB6tNW0Qn
jWyUOceuHRicTwml46gwlnHdW4gSdQIcMYMaoSoKZbEsUy/lXVWDRRjAKGqqRdTOh/WxaWTeHsC0
R2R+iRbMfGjJ87H9yrtiKUgrYOEP7BRmfzxa8XSkx/01ZPTArqDcVnlwakP9MYS6P2r803BK5s/M
fGqXA9iJENYMX3+Nh2BaAe4lEsedaHQzqzbPQ+ntMxt1DhcHnhsHlBG7ymY58NAvnHVOgcoyk0mN
5BN5hbd5UI9xKm7T2Tk3AYctC6gmzbD5lFTNGN2CvuAYm2VOtRrUciuo4Gz1tdiaXXVuGslOoAAe
OHOm7eob4EJqZYJX2gSTgxpmiSshpLFBsDezai9E7K/Hngi72aCrGbTW6V6vTEINnGSab0EQgOoL
PwN93VbTQ9SHL2bGh5pcrQEHitasvll0NFbBYa+ObuBEm4nPM8+w+VGV4PCmGBOJRWKjZMZ3SCQC
qY8d0+Ccso4iXFAGUibWAbLztV8G2yF+0C5G/oqcr9dsKEE4suG/9oF7rUwUw5XpsUoc2eY0cgr2
ojXuQv8Ak/RYVIfaFED/qYqWwx7TYHFkUvASy/ZsNsOhQJGyBKZaROyWqVtV7K2cKg0uzpQirLsQ
9/ngvtUw2tdhOj25s3eg5Py9V8a3ui3idU30nwr2eVfha7FYFsZJjBTlEAVlf1OK5KVMscvFExUK
JCxwSepjb6fXOrPY1+QWcfWUFngIAbeBLw5OKx4rgAdqjm/NKiUQF5+7AsdZmsXXs0+VcEC1E4Fq
GlIK98Pq0lfYetdZTO0R3rdkm6Qcj56Zg0ud6dWMnVcrmMmCNhUUQVntkWyTq2xO/I2BZ1O2Xc9K
WBdLFqU/ue2Z+sqQQrMOMkI2bTGa/ghmAS7ODCpg4RYPNVji2Zeb0Kzg0/z5fe0ja1bFcDKaQl3V
FZN52wgfah4BSaJ0Wnu0pq770cCSMDsUuYECtjkvrcbZNLHA2KA3J7c2T5fv/Si4g0cNUrlTGeoi
fr6Agew8qJxZnbc1EQuI/Ihwmw/m3h1wEUyGbZ1ayGIcEcuXpRMSo1i+utxoEj9ci8tk+6eHICAY
xh6XCFm7mAj+/MFMzAvNf9yGsNsoSVK7JLS/hB0kwnITVgPRUoFLUCyenO6QY8iPkUzZGjfHjsuR
c2X63FHBVft3mNGFaHS5cXzckrbsRoxHMJUA5Z4uo4H/lvj+mxJfpoQ2Q5J/oNaQAPsrs+byC384
EmjwdSw6mGHBwFD/iyNByd+QWAU/ZeckFuPBn44E6zeMLjgYbIvx22Jk+Bezxla/2T6UG8qAhWt5
S+/v/zYY/2EL+L16mUbjv7EJyF/62qXnM+UTjuNZcB0EA4xfxP3BwH6NafuYR+mGIRjd9chk5La5
7mah82Ej/STqQ/XWQ+mzQYYepjd9g5Ttq5xQNxOOdgjhvcn+WIXTqvy9QIHuOK36ewByeKWHMQBC
482HXFGd4dfn0oIGXrLiW1kDwv28jFOAI27DOPJhvWI7FHo9pSx8HPMN9hut6Tkr9OYxLzjXzCiy
lggpsRYnqwEJ8NO79zcvifibl0SYvOa8KsJ23eVt+Xne4XeqDhhFAmNnIn8IRWxzljZuUzaN+wLO
uUvpGJN1LiE4Vm/NMDqIWX81LNfZJGW2qQmaHdrS1+uOjjCyFdf+Mjlr2BgQN3PpeuWEEfruK3mv
8vjPj53Er//rtIZBP5RMiEfMLN1LY/TPjz6IRFq6dJIegzB4pZbUXjNyP2ejC6219Yv9NFt3+fCS
xx7trmWFUudVA+qCotzdGPZWHQJMgNO7HohFLBPWrQu5qGv11h0TzHkeI3PKIdGiPvqy9Da2YDBR
qHDNmAUquJOSyyMaliV0sYr5HFsVGzSj/gGPt0G/bemQiVPglePVxDVeivlGD7In+KdeRR8+eWUL
aj+2jubM6rR32cIm8ZWr7sOIoXxTdt0uRnObCToFM04sccyMwN/EanbpCtiSMia3QAJIIzSbs/yo
owuroP82sVGuFNR6fm89RHfKsOptExo1gS/mB277XUQ0iaQEJ1USTMcwDUmgiezArPGlWoagFoPX
VaGRmY3nsmrpYRPGt7YjjhR5rXMXpR0jYm9amz3TjDaIgGJ25nWFOYE8ZV9xLHtU9bqPuUAMRkcv
1y1/xCiwKscdTLIs/xYGLBPE0O8BtaVrwozveqKRV2PjHeW7io6Wwp8QVC0UKHUlzVLSWMKmTGfN
lc4UfOXkbZ7drR9AYitqKZe1C6u2rIEkPIOFiLiKObPYA+58n/Wk1q6ToaLO1abr61cCVLyXQ0xB
czeO26oQHcOvTVtHV5k/w1ukIZVFLOvLOFX2nQi6ioXOBtPmNTj+7qyNLwyzNZB4OJOJInOzuLn7
EYBp+xFQA8Qadl61dLVFcf7OqnzkTwJoCMw+3xEKOIO4pl6lnN6y/qnuJ0Z/CEXlJL/WbfPBsG+b
yO7VUyO79Tb/3jBIEFHNNiSO72qNFIP/98WtyjcSGoZkldx6zJRmY6ZyHAyfDK7KmXzwiA5KGRuk
DPD5Ju3U1OHtETHYjNXwMNkY7plzM+OfcU1j9mCIxuLQjKodaiOG6n6Zj+xxPF5HRb1vjQR0x3Bs
dP3NE2eqU5BQs6fGClLcxOO7YTnbqutO2k7Ih/G2KBTagp3BCKwefjkRSJoGsVxTtBJRl5HlDCPx
WDObf1Hae0x1fJIGPcdlREXBmGQbwBMmwXJ33WUTRPDiIXGb90I0b1Ha086Q7hw+Sas86r626mDn
7McLzx1WuTo0FgRb7WOyNRdh0g84sbqPcwGCyEs/GopYAh5Ljf6US/vdaKJyLXB7bLwlpD/693Hv
vCa8n1YS3UEUpe4v2ZPLehrp+a768N5znG+BwxPI5TvqSr33LE3ONwAoXt4kPqXqJqRnRrcPKbCo
ViJIWgJtLAxcTOVZv89C60fOJ4/e6JHwhkyfyLnuXJO9XeJSLOagWWHQLWhTGoMVfN1iRSyZ4Xm6
swBerqmpRkp2WfOVqX1X5BR+MyrmL58nT93Hoz4n7nSLnn1YGlAsiklBYXbhFs8rp2ufpVVzO8Uo
i26I5mQX4tgE3TGpowZL8Ydwsmsjj774U1uv3Wl8wrkgNnPgMNYeTCxXy/3CUNoEbrFDg4O2k7yn
kBmWz/fULJgaPko15Eoq4Ld2Qhqd5rFZhm/sEabV3I8/0gxWbxUgvRh2ydr4Piit8/KDhDyyHmYG
zv6HaIOHkHKFhqwda89mqdD5qkb7OlTYoo9e40MsqvrX+TiZE44H2n859e4LOHRbCKhrEkSoWsAo
ViYw2YL5AfI+1oE4ckBhu9FjMFBRnMTdERMKoaDWRbyzQvw/wx2IgWPeWi82c+OkZiTpebeuV7yE
fk1Yz3ltU05haqav3n2HKx5vqni8ZmiLgg+WlcKDdZQw1fVyJj1lx9ija71HOgzLlWNFqEfwcgef
DCtOTrVmxAn106bPIzqkKSCKMRfDzpb2XVrWz0FEVxrxIPKu3rPF9jDRzfco9phidfZ3u8lXRQt6
IueLOoihdmR9ffkR3MeHUvrXFPFyDYTmk0X2VzGyYQPTuklqYOr+As8AXExqgtq2aVEoNJYGd+4/
R7s7u8tuNsw+XHNkZ1Gzz4xdSnEGLCBhzBwR2Ha5E5NDaagknk0VXpF2j6NRDKvQnDi/cO2ZcB04
2voG/7xf2UHBoKBXK8923vRIQ1YSiPfSCF7qqLuxyRutcnDzuzE097ZcCmLNmwxU80oIZuxMdUgT
TgzK/EnelELvh0kxzR43hvJesQH4KNaIdF+TMn7HMLHt3AVPwkIkabFaU8OyCuTY4YFrqRypvVup
YFHPZEqrkjHGrHiCph0yOya6uqJlDGFrsXMjAZgtycY4GFaqtNu7SEC8Vplf3rjgfK/aJvw+4xSt
RrL9PAcCYxzwtJ9Twg7fgZzRxnTg6g9u8SM2y3qVWoW5muwGijw1cpZ/pGiXt4eiLZDE1HmSCu2D
I0JqjxHTuzclPSe+HL7PsY3+L6a9mMRTVDf5XhqMBq0LeMB7HJhh61CdRNvfIgjKqDy5S1dlYPBo
OW9Bqn0nW0cEjEPiZuekyc0QdC+LIZ5zMZNYZtNDK7/Qg7fxWt2+LS9dG7DFX94PwACvYdV9nw0+
xFlkvg7esHIADq3ID78wu/6SecucokVgKaxXrxaElyUpXZl+ZxZkMsRDL44dChT86spPjfsB3Knk
gkglkA1wOn9yc6K9fYpTn4n3M9iPzWAD3XerYze5D4YY7pKynlexfmT5eTK68TGIaLIBusSpafaP
gGYafms1h87T5dlxeVxLGNPsoJFKuVvblbuF46MS90fDjBEYvPdcevG55xnib90OGkYLOb+pujP8
mgcuh02EBy9ImenWKt6Nvp/edxRqkafEdtFRUdlQgU4lAENJjyIEFLls8o7t6NprEBFnuwAmwqme
/DbaV/k0tNMb9iuGsIN1AEk0LlYpyIgO5Yr5EAOBqOMTw226bmIjORg0Sa78utiVroTxPMdbWWbk
2/3hPvUEhuOC1ogqp/6oFPaJWEq8xS0FUqsv/4e981iOXGm366soNMcJIGFTIWnAqkI5suia7G5O
EN1sMmES3uPptVDn3GP+uNLVjdBQg66gaboqmMxv7732bYaJ0uqQiSB2DZvMsd/hhVjnMZ/QBRci
n0n+wgyMtYKRwAJ3AhQQfGfF0vIy9mSBMvPZ6jdFQd945KYUzClOf2s8si7pScHKDwBu0a5YTLUJ
Up74bByT21ks5FJbGh44DwkjRA30rd58KojP3VgqeazzjKiqNIybqgDDMOQ9vlSUZd0eJ8WI38Cm
00YNMGt8fNtJWMvOpH0o16N5rH3jzAScDojBIHOtoDPrKCdXVj9DpMq2zaI7Cizic6+FgQ+C08Oo
84FLmlcSrIr1ocNDoW+YDuXbsgXe0Y3gEof1wQzWqpQ/372+Zc3eGfpYsr9+cjSglmNoqrfXT/7+
BfaDbpaJlRFYmL++xfWtmUlS6A8GeVKnOpWjKbdzTb2bsPexWugl6X0L4TpZAUKQ7jeGUESJ1wPm
+iDWX+j6ja7vVpN4KNJ0Vf0SCu0HIAE31zczM2J/EVUbFQSUo8AbLWI72hTuSGkKHA30FOuYN9hP
bN8HBjwhrvmNhN8JAot8VvHs4wru0zn64kAsK6/ffv0217euP0JdWabX761XJS5wrGlLx1e9qo91
fpg99DsrN3m96vE2aRX6BpDzGhgp6TmrODJ4A38je7rh4mC5pHLdMdluxZyrPcCEXc4cMvE9fevx
/RTEsAhmn6Lvui12GrLZRllteokjqEXTKOATKAlkLVqex4mbwhR14slXOCibtI9DVjCs5nQ97NQ4
u1T4wQll2Og+YgpNTojP1lY5NXWeIJgY91v0fyHLEp0x7kqG36zbR9o1s9SE52fsvKF8Yz1SHh0l
k9skbl67nBK8ZIDtoUnXWnl9Z3b28mDkLB4ChvDxMkvqmCsXDiI/v6XB7XYc3O/MF96XZslIMbJK
bZsIVTPUcG+OqKK0eBqV8xRb6UnOPVYpd0luvZbrA2Ui7Q4liFVg7Oq3hRtSACPoRlcDpNf1OusE
g72rVfOYO05zJtfj7ygCeiZmOt2NC5spM8eeDYXAOnuMOmKvUffWlLBXL9wje3wHeEyUPnarnURx
yrDUKH4O3e2SGdTrOtzAWiMvzoXFSiytVfuiZma+sbH2avuwb6J40N+ob3ik0g8DQpZOYZkM6gsx
/E+75vo9tmuVRNMd5RjZwCbH71Aepr0/+ssdhwj+N9R/NuNKHTwxsMb0g/PoGf55IHXvpk9zR8yU
Lfc3pjBs93Cz3Dve8ID3TRJQUD/pHJjxvjk/9eQD+Y6GbDd5bb2tKDu4dFGXIDWNDkG8qdn2gtax
pZ6/GB6VtFSac7XU4gnHS/BFGW1xZCqJ1E31CLt672GaaWsPsoqZ8JCyYi3SQNxW68NgOg/zSJF5
LC1KRJdOvCS+h5VhzA/0WNwB/KoepIwuY2rpQ2B3LYjx8UX7ugSxsI2WxX8IttgjUwa9trxNtHeI
GSHHbE2eZqx3KFUAIMbK+ZZ4aLBmng3h6NrBMZ5UdzN6uG9/l5HrbxGrkS03MfvY4vM/6oEuUNyN
lwqDBVKrco4eJS6Jaz+oMTMPRkv3D10/3UG3wrsZv1jUtbJG9+68Mlb3IKYRirQo99OgToDxCryl
0a9uyKonazK3eGP9/Rw72RVneDSs5fvQ4L1J6JkFbHGEQ3e2B7M8uxy5TevRO2e/5MlwimNCrP4I
CMmPi6/RYtHnTTenFTXteazYgpp4NyufA2JYsOOAcz8rpjI+jq0M400RjRfkQu8YeFj2ZkuGpYuI
SZG5ezAX9vGWW7nbrhU2E+bYOEfOuRugJ/dNpTaq7z9S3cX3/RR8j3L7dZCsZKal2Vfj3Dw2HLlx
rfKTpUogLot9tGJ4TUPcb/J5YXHkoN+SzX6zk3KgEwfaapedmrxQj+lcXSI7H5hjdwUbEPgldGvY
hUG4d+avs/N05yyvC2HQUKZ5sU9SfWJayuil82EYGVShztR8j1l/vikZhj+6Sf4A2k4ivgfOtPfm
FnxBb1f7eCrMc2zM96yn07BsiAVExn7JgPKYZoVFv9DGTvnzJcpo42m0wzw/F3KfdNK7uN7IVaYp
5r1pRien94oX1xi/dYNl3jVf68ZIvvT0BmZMOR6AikG5YsGYm+6TqVAosY46O1rsdzUOycxndd41
wGF6b8QZarcowm6Ub9sp+KXyfN4vI8j+CTOf7y6hqMAxMCul7jVgtOY5L7NE/x/cge0RE7hJp/JQ
Yceh16K4BRfeiPSOcga1w+hAVwN98l11zsuqPi2aAoSyNR+ZWd4ELQcnVBPoe9RrSHkiOy5P17cS
1IaaW7JRGzT4NOubU3PLFhhfCMGcE50Ih3EeaP2WFRwkk1mS0UzS3Wij6DfzmpslR2mAPqs/CwML
QmsaAgdQznXBlP0uyWa8Xtfo0+9vJhUAbhY0+kT5Z4CyEt0LTTXTEswd6w/Otb5Lw3E1EzkryarL
03x3RbbFLdUrK7+cHQb1Qi4Ut+vD3MrXiQa5MOvKkea8RGBUgo/3x5tZWSdHk6p1M3cJM68P17eE
O2GlHWA0/f4+luNkS39hvs2utXuob6frWzTDoLEw+gAlNuFbZl5FvIBijj5Rwaac0MyadeFSeytr
mcatrVk26MTrx6Lr0uWvT3vc+3eqzd64zHur8dn/29dev8H14a8v+Jd3TXOlOo9NKjaNYg/615fU
PutZde0l/fOXuX4WqCpf8rc3rYqRrRsThf7rq//2n64fDAyCLJxOGrrFuvj63/5C1/8tA6tiCxzT
t7L+7LiOPDwvE9Va61NyffiXb/Dvfeyv/2JNnLmYUMJqXS1yIVQ3hM71LioTe9kYHhAoTJPp7vrp
2gl42kfJH5k2T4nCeewRrWdTx4MfJf2J4SmB4ev7wfrBqV0tsxH0mGqe2bx5OU45b0CprGfjWRfB
FwAm5UasRwDn1Tt1ku3OLefSROG3YO2vh0KnVug2TBdAg0I/S3xveTTVe8PO4/mssTegV6/URNzo
p9Qx36ZiOTbD+CvOS/S+eOOp6K4X1YkqVeDdA9U/8YzLIvPx1nIU3SSadbo7vDhZTn1tVj0nif8Z
l9W9dOutsuVDaakfXknfqzXg3Uq9zwb23pA81FOP4tknFFx5yZFt97chqfIbpIKNlds/yQkA+DRM
/JqN8QPiKmedT1/5Uh2MenrPcuxxCwbObWz0JLpVwE/v5ju7ND4jjwWwtOi4dl5ww4AcgJHYi+Dh
qiAUEUBLrcd3G0iqKtkZeaL62jgfwcQkFzDSfW4OBwAhg8kEyGzwz8YwGZ0CDqk9nQnin3ND7YWl
3sT6N2NJqijoFFZw9uE0sUCM+WlUsbD+S/sppEfO3ShVPBtZcR4nuUFQJxrj3xSucy/c/hUglR0z
TNf16zC7Ty6V2Del4+y7xPjVBo65lS1grpUtbS0vGQnyg+XAbkVlvu2a9gAn9aRZu2VZlJ2qLlKH
XM5wULzhMkSfgO1ZFmEPhL3LBjnC+dx6NqUotgax2K0GR5uKm6gh977Q22axG5D6ZbIDkoVUfKNf
s9jaVKRVt5I5hKwh/vhckzZOyvJfGfVTV7/M2Tx+CramNJHTivk2G2NYT9HR6iM4aeNq1r3rCtwh
nb0uzy9YinCqSBO7uHz2p20639UujXTdcFejbXsUacnubRhbzEuj8U4D7y2E22xfKlzh6etqJ5ii
mA6+qLf3QZWeyeHnOzmOKavX5CkAQL4NvOpnaef8yq3cDVxI9nZq+5sZ5Tocaw+zXIV7aRQ1freI
kGKEmLRKXiCuECFymCE3TuVOB9viLAwCMh6Elm7UupHxyjLa1vmvxhix6QpseC01oc4K+S+QHDIC
MEvKE1iNBfOnmb0gO/VTMMjN/CQNoKLVEvzye33v+E63wQaZ4VXPORijR9HgUcqLDAoEK9jA9uad
70YvSQlt0Gxf2ZQd2UuAVBp47RwTp4Fy3IfE5g+uJuqDomY504j6USZhFmfPpZafwWjW2JKqk8w0
gvuScT2Q4q01aQl2KAZbMlx8GMbajaCraPEpP0pNh85e5vfia6kbhpK5vzptqM51IczemFONF3Qq
s0NWUe6A/jQ5PS76BcyMz/MmVfZtliS1J4iWLlPThaegKuA4TMUbpF3C3eu5Vnk5mxbcCdZl/Rel
2OLoFHUZcNq7rOP+arjNFw54rjRezKHVdMPqgtg2JSO7WjNlaBZujtRwsRCa4s1krgzn1NuU8ZpJ
0LQ6jTiDusWbNo1QlxypgLsZLcuRqW6pEsGUWWxBi4mdVjPQtbFgUPy9ZdxzpkgnDpcAuAYhCwJC
WSuRb+EKB9m3hvHIzs4bgnFN/RxpvyBBru+zdmHcZHzLJx+BauS8IrF4E3lvopQRvy9PJA3A6F9u
fmG3gqoVPWPDJHIr3xvmIbwa1luwVw2tbFEeUes5fXTokE2WPZHY2PkjjFtCwS+rII3aRVkmja37
wNP7ZqyTnZevvUgEeTdjjT84iljSQ4Cbbnw3TzfzmB7tIAbZl5NdkN3653d+sg3wSNWNTQhB+nsN
NCeMHfaDE4xOn/3JpnXNh84wxt3g1e+ijtt9Kma1q81ji5DWaIxxSjhofs4nlA2q7N2zOxj30zqw
79YzsuiPBcV6W9FTc1JEWKal8S7i9DbT5XuzztMFnEvUj6Y83wVyJVzK6KayjWTvUx06ddWRmNZ7
zRnUMHY2LOt1SBjddHPyPZo+sdGQm8J03ZbNZbSQd1dzXsZBZzI6NbGsMjIIqwrpgIkMEYSCuM8C
GS0zm81aog09OCipMo9zkFTMYEkzut8TC9U4zd5tLSCW64WJYFrRLKnGx6UJ3jOuoZXhEgaxcBFx
NghL3Bs5RY29BXSu7TH897rZdC2/k8bHXBhYC6PCu8fg2m+8ooVJMBEGjdZ9khfg+gNDXF9fCgfu
q66wAjeUTdQzB0RkNmEujaeA0/ImrzqL6PXAYR/J/WTLbNsZB218NLrWzA1QdmC107GeYxbNp/o1
0/e6lORwljW4AMPJrsRd38PPnirg2/3FNOFNkq3fFTZkKJO+Uqh9zaZeWBzgGD9cBf//78r5j1w5
FhOa61P1Pv03rC7bH92P//JxhYxcfuQf/+O/3iVF8dGW3Y9/WHN+/6p/s+bI3xyKRtAkHXw2nmPC
6/gDFiL934QdMJsOPDLpZBr/Zs2Rv9l4b8gJ4Q6Rgnj2n9YcB8SIlLYrLXAb9E357n/GmsOP+aeV
wwRnQRbAD0CQ4FjDk/lPI4odZ+wEIQEQZjZKNLtN5Q+NfS6dwQGJ22KwPntVh5luiuGn0eWBKI/S
1cf+lzoVufrE9DO6v8zYK40XJ/Lq4HWsUNI/1Yyl/sfi24Pxa0gD1ivpAttosZd27fzggnBTB0yY
MQNMPkJxSf9v+9yw+xLoNW37moiCOVLaVnF/mOquRhBSDY2qYJaG6J3mzQknhUdY8Vwx/7rH5w4e
NBoNGqaG0kAxcsx+im9RXGvy4QVErxvSzHN1r7C5YTjXeI/31CpGnM8phAbiKLp4M4OAyTgpmszj
Ugm/DEa5y6y2ZtidmHsAa9aHIJLCjLw10Esm9jvMjOpp9WrAEKXXNulb73bWfTYw7CgcMRkYjrVs
W35aOpvtMVbu1b2i3cT64cdNpo61V3JFxbZqMnUdGawdxzhH245i58kZAe6l9GHQtl36VrexZ1EZ
YYOi/lO0Y28zHJE6vuvUkKNAaj/CC2w6js73UNBJTNEnJqPvRY5fODSjdqmw0Ni5jZvVmilmJZy0
xU7icjvz/Fk+9JTuji/2GNT2M/9RVr+8eIpflBz1u7lMCwFH4uqE05uGsGwHTYRv5drdG7d8qAE2
Q8ZLDm9jw6LO/lJYLrd4yy24A6X+skLbzBLy+wgoOnOE81h4mnu2ZdZljQ5RFlQn1JH/0vsV3YzF
UHXTo+yFpvnCIJC5FWI2rVODwM0ooLfBJW/JuFJx4yydVz0sU+uCOfRmsU4dWhDjsy3QGKM2LWf6
DuKlxatiDMWD1LURfLr+yHDFkMvIDWiCY1cwiZZINH7S+Ip9fKIS45xTPTtvc+EhtTgVi8FqW3gD
7qZetqN/MwgyZfs0GFfnrNY0RkZmm6uL4hpNWC0hOR5iwWvNS1UN1nPqsB7ej5lLiYVmH6XujEmh
hBWugZN2xvUWnCKuKLaDj9ej7m2HbsmrMt70WTtevBEHppjrdMewNjllizK+VU4+Pw/gFp6spmU2
FlEq0WIcfjD91W9cr8u5znXvrcokKTJ1OvmlHZF9MZp23I+FiPeuGJOf9QDBZDKECxg1qA5l60Rk
PxiZiWrCtG3wNC8B83xu1UWzi3Vnn53Gqu8SVbOAKgr73kDB3srEmL5QGyP24wpRz/3av51iE7N0
NLJqxo94imonPzauGp+9WkVbIKTzJk8J5GJUFUczUu6rOdfXtUfiXtrF/nDycf7Rt7q5OMbgPJbw
wx/HYRGbwrKKx6oYFM9Hi7wfD+1jUKr+56Ct6tibif0cZyYCSdb78V2gJ/4jNN59C/36G1n25GDX
aQbhj1MFCkEW0kVQHrJghbLlQUEZSaIAcslm3jWGp25Z9ScBiAcrfdJcIe+bJS3eislJseBI9QAm
nFhak+J7cWk7BbcZ7Oj4ag5tI9qD01fFo7S5umCOw9HOobgf6HcPAfe6D4MTGT8Enmu+VVmxaqq6
h6CHYdAUxhxqP4XKmCryNampuTZ43cZ1E+fBxH0Nvzp28ktGyhjzTmp+5mZaPDd93q51eXj7PRCA
HhmHXByddjG+0qTa3nWDj9w3zrM34JPPKkDZ2n+UQ5SH80yzpbBzfx0KAJwdKrlLS+EAERqYK9sm
aTiRcpr3Vjc9wTvrQ4Ci1gYcOwGPDofVIVIiYEEyohLkgb0LWmwE6DVwaJPe9zcjq7p3TPz4un2T
y63Zx89D2XiXZnKpiK/jklV10R7EWi8R5dl0ZJBphE6WGiFYI/tUJ9Z0yMiTbQMobndGKuiwrWgE
CzoFDyCX/raIXP+9GR1jly11cmva6RwymTd2vmCeOzK3Ia8P1RVUTXMJmk4Qt6xiuCN6vot7htdC
0JxTL9O0h7IAEbXMbYbHebchjQiZysGcQ0292Pex49/pfA5eg7ZPATjSk9DBA7nrKBbci4VoUJSb
zYXnwOeSjJK4z8ayRLw2Ezydlsc4lJiPjAKxn5ta3pRiqUITeMW2aJw4NBQyXi2ITFtQmy/+zD7J
1XN/IosagRh1x7DjurmblG8zKBysw+INTIIsNYSzTYqIG0KwnzijQ0ct0b4mUbCJHDO76+ZG/NJq
bBj2tGx1sfvj4yrzfWCC6q7Ar2yNnDl/EIzT0cgSZ5cufUpYC3qs7VPi7c3zcIzpLjgUeV+Etm1b
t4bJvCzvU/nV93PvJWtIoREh6rfcMP39KFMd5l3nnCIjy7ac3lxEuznC387dAhj7HNbYTj9jh7wA
ZL8sNBaD5vaAaLjp9tYuZdKwtQaLiRVAXbrOMIfm80ouzmV66pel2aYDzJXA0NXOoCbqYnHl2C9R
mu20T6PEgrSyTx1b75gxFbscH17o0v4I9NmmJz1RNrGoQqWnoa3au0oyw0Wp7Lcx/XHbSUb2ljQB
hwOWRmQYPS5nBS1oveGau9rHHJojXO5cy1uOfTpGRPss0sg4x3DEpTDdLc6M3CnmMM2bll225BhO
miYEf12w2wCBXqUmBkC8y9xAxvKMYk6zAOhQWofZxo05RQN6wnqbpYsEae12ZCgGk3so9UO3CRrm
k2EwICEHWRwWq/SObL86NugQ2YlERBvVcJlpbRDMvmwJK8oI41bh9cgZHmZVh7TSj7KpagKlg0Nz
wsT2WE89LgujruLHwUM41UEQRwAp2uZr1ZcLSOalujg6HRmaO47wt6ka4WWSn2mju4nsirU1IZgS
rrc8xkaTRSfcbcCTROdAvXgde1IsuSHry6YjdVeNd9zUdbmxrZhFnOfMGvNLzb40TB1p1YKgNBM4
BjCN6o0ZXjnu8p9qGbD8Fr9zxf5f74L2H+W6OWj/+/qN38tqJlAUd//zn+/inv/j5657in+8s7vu
Lx77j2Z++mh7zZf+tfv4v/3kH7uU/2B/w3Yk+D+mDs5sdvr3bP779uaPL/q37c2aIaDezZU+ZnDB
5uKPzU0gf3MxIgN6YnHpsAIE+PMHCdGWv1mOkMRjmFd57Dhwl//RlWvTvSsDaUviDL8DFP8zm5sr
NesfnClhWp5Yd0nQGi0u1P+yt/HsuIGKo07jtMPrTGNCVlfWtvcm41hW0V2E/cL1F6axFC7mle4I
UxXxwUTcNPQJp/rEcIkBBkWkUWj64Em1pGJy6mC3eiM2W8fOHcbGuJv1FGzjLH3OjM7djcBntiYU
Xh3hHR1lEh3HevxoRJiQ+mQ3+WcQ5N+LEjjmGhb459/J7tE12cd5kJVM8S9gM1a8s5uJwDsyS7QI
/NNsn2T54cqSjda6piTAkt1JRX3XmsL+nSBb4rr0a3rjs0UfCst8LfAGLK5Z7avGxZi3euLThhGp
R/KCRDSOY+vF6/yWfsbyuTDMn06cwyZdH3SOcclj3LyLJPcXqkrW3vPEyFmzVIBWCmDHXBDzMsTl
OJ4NXVJ3Y/QHihXq3exjfDcjMZ5lmyl+d+dHZnPdabJZ0pbdfKE/0TrRj0ilAwjgUz5vOrMwT9eH
dtXZ5qz0SVI8/vVh6VMeSw6z2KV0h7ZSLAd71e+uDxgLoatbkmvn2iN1fRiSnmrYKHqE4GyFkdsl
zP68HJE3sr+XOHnFx1CSh5sdxbB/JQrgRv9GwI1FES7tU9zznBXSj7bKM81TZSi1Lzx5obqtwOHV
B+7J7mt0BUZT7xar9V1XPmpaaE7LSBNRkusnbxVHqzJHG/bw5VI6hq90fXfpTKLofz5cP2YQi8B3
7x+qvIj3id0+TOt/aDn8WkVhm5hiGE4QkgD2IPxkYm52vsV/Jl1AZx7+y5Uv75xqPbioibwFbMs6
tV/pdhvCzkJ/9dwIbiUZgVbXh0otq4955Tkwex8A8UQd1cAToOaEKaFjL8Sfu/qHyLg7m7XiGVnR
u7NtPZodH1pMEeZURd9Kj0CliIdqd32oPDK518r6gVKGc1+2U5hV/ev1Q9cHtZbaD/lCYYRrPy4m
I3uW6T3S8PpQBZ/WCqTQhcQz4bxVGTnCcrz1XA6q2pzwRS+Li7+LFYEzupTuKZceZIpAbVTkobbP
qOi3Ggo2G3fxFnjfzb7FvgJHjFQesOArPJg8esPCwHgtDWzs1eilR9QiBtYUk2Kj27jFkp6a4cwS
rjipdZdbDoGFHVG+Si/Nw2t8rgVx2OX4zloMsediVt660/iiUhwu2iWnOT30oMpPTQLbs8+TfS0x
CU8UEkB9HQmhqgORDaBkekKOBlVaUuBhoCNN3bw3OrB3ptFsIDXYG6MBO0A/eO/0VrhEpAuStQHu
r9ZjWs9Qz2tRoDOXjzQdlyfWODSRGd6080qYYKN/vDZ7M4pnau+uob9aT4dudvdd7DondPt6mw8U
c5hrVZyoQzYqTuhI5tgeSZGaGSrL9dcm6X5wfzdOE2OcJbCOEZPuoveHcz/Geh8n9bOq5gGvyrYa
nCqkiO+lzhfa8ipzYV5Or7XnO1snD3bsFtnG6Oq7PcZ2KPICv4Hb7qNVII4p390oniKOYrkXNq4P
/r7iFUJKHk6ZXo6Dei9nzz/V64OWT1w4SOO6C7FfXQI0Wy+U3DDrg4OVJKrder9M+WPr9z55Ymoa
HAcPf158aXTLHD+Gq9lR6rTJgoqp8TRR5WYNRmhX+t5o7flE37Z9lOBfVl/ChJLoAZZBZxk3a0oo
i9iQiOEjLU3qTlWK1pvetnDQQyiQ32Ifac2yrJAyplfQg+UxxjpCi3O9DQIUinllbQcJFkwEXYbX
dnbTVzb+ntoQm7TOvoyqumF881IIfVrmwNh3fX0p+5qKgCD6mP1nOFlvUcfFt1Lb62E+6+KkE8y0
XpC/Fabp4a5Ty4mKGlzQlGFtfdWap7bxvhnewm8pBgqPnI7jgSTt0NK81Me0coH3EQw6QtWKV9ob
2fT60ZNvv7ZkvmAMGW0oy2pVhqnKyih/FL57XphlbPhl6KwihdcJCgXBZ2BZ7A8pG/etjExoY3Xv
UgoFyja36C1jhkTd1nbixQG3D6OjAkHUu/1OGzaahWQs0DB6qX1Mb/SwDufCftITGlnh4WmP7e8O
wW28nG1SfXhzjBcdM5pqU3ahU32UVuHeeW4F94/0Udv11eqeId/AV9hoMBfLpqLPTjC7YvRZUPSp
QSlNNsXCqsJgQnGM6F/b0+zxc0pLKgroJVsUpDtTmdFWusN95auzbWbs6DIZknbCwBbhCwG2f2hF
cWjmcOzYQWN4QYeX0b2msnBbJvVXYcW4LCTkLRvHfZOwfImH5qffgB+xFZM0YzKqXW6k3S7Rw3LM
DO+QquoQ2+MMEgaxj9AOVRbRcjc1o9wgNTeAgLatTcjBrtpptxiS69HCgKHD+68I/ZLIrEdqvBzQ
eHg7cWq+EAsgTFIYxiPWUz6fepcyp/uqWjbsuaAhkLbHEMqVhUEU5BkmqQz5OpJz/pDMB79Gcs8m
3KUuZD9fct3yVx5xXXxPsNOCqpg4mdFtYXjFQfQweqJ+9ip95/j9rtNabpqAdE9DIfF6KQvtrryf
hJe/YB5qRfYVxiSrPQ8FPRGutxsaqkmpn0MVPIE4WCnA6m4BbTX6Vs553j+aZqP3Rg/RH1u827mv
ibYXbiiY39yEw9JyMmMLrxSSqFyQtYECJP0Ii5mXv0pSRPLO68Mamd8xiSDUc5vd1qzYvury3o2f
aBgY70cVfK+LtmG/m/c7QgoZjg2LzA3sAWCnJBh3fWs75AuCZcPI/lsqpNqBDqVVLfesB4qVxUMe
j3unjL4BiA32VTV+gTSRbu3B+dQYkss5aW8zypJTyYqMNU2/nUtyT9oC5tf6hXckPqq27aeRdc65
L4APdtG+C1zryOBtB4W2vlkSp/xRtjbFjN3AqMbDHDaVa1A2i+q90m2GNYslcB/RBq9Ud+vLmlvI
F0ewV/Wq/NZi6hEInhgIHasGewzw2ls0wWwoBhzfZvPOGYP5lRHDMZh6Otl7Y9t4Lcepu2wHr/LP
Pt4WS2rcFLD/2qWguQLcSAWdz3Poq9SWQ94Tb/LCePEUZDaEGp/CTExPKHv+og7MqShkxTvRUDsL
Pne+rXyIbyz/YB9jQM9dHoyqwbuebuqu/1Y2+U8IKDHBEr1N21+86M8EbB4zN0Ye13Bj8W9rnRdh
K1ITIKmTM61+aa/rPJWuyaHtNBdQPmC5LQOCppXF+8K1w7qO8OQ4j/4i7sHzWYe8oMaZSD+a5yTv
FZ1PJWrl0FOMqGETbfxiCDaBXXxMdOXVyntcJirN+kLcGcF4F3gZ0R/CEJsOEArxyLdJB6ylEPCp
nzD89IfXtRSnODYEpy7s+JUB2zrk3/L2wSoJIIpRuVsd9HTA4/mjWelY9BEyTCISFg7xSj7rIeE0
5ddu/jXjj8WQ7F0YS9NXwKT4Ju3rFyGmV1Af34oqei6FFsjTw88Oy3DoLzmch+m1Kvy9P4FaswFb
JBSRFXjDNxl5Ex9qaM8ZnNiE+ISVb+2WNLgN6/BmdFyw17HFBL/rQncW6W5cHa80klyGiqwbr3JY
wEYJs6UFZiChBVGL6bpUSC36ta6ri287O+aOVPdaaP7OtQde4TQoREEJCo3WMvgo+x9jK1643+xt
mXtbz+0/K0G4fMHtsyQj2EgmSEfWnJ+IwmOocF/bdG+BNZR3kr4lI3tcWGY/tSzHSrvxtkWyPFki
eUobhnGoBDSwuO9L8b3qIRsmEcugQZClZGGq3OophsljaPMFCKEJf6U4kj1UvBrp19p04XCBRfNU
sByLFHzJjHQWdzlNwHhsseQDwFG8ttZy5r5fPUbZxXKJxWfprVfZP0c8vQ2o/n2umW9WbnIXzcEc
upn3IDpn3I0I1CyMwFHGrJ/gAiU3EHSntKiZF8oe9iglcCs6jwFhj9GU3rybyErTjT8i4MfJUQAJ
BuxHJiAKbDAYJvi/RA349AkACpWupg4WkipIX2pdPtoukJzGehgz1uMNf7OL03fvFP5FNg4x59I9
G5X4tdTgm9W6q3IHsHGY7SMvifd+SzEJNeHTZC9be0mtXRW33/xS3U/UmUdUntc5i5gm5o+mXio0
UdG2HSzxndTyzVl185YQ/6qjo+rQaa7vCwR2dEsFfgDNvVnVd/Y3mjvmR28c5lWdr1advkewL1bl
Xq4afoGYT4tvE06rvo8WkIfLqvk3jfMlW10AFtfC1RXQrv4ALBBr+FDeZKt3wMBEUK5uAnrl1iYb
5syr02ACGncjEvFDFbgQbOwIxepLoOrjXGNU0BgWTIwLEQYGf3UyeKunwVndDVn2nq5uhwHbg7v6
H8zVCYGdmpgG3ggCfKtTIlk9E0iaB0Vpbb26KUiZlyF7M6isznDh4rgoVo5kSxg9dheNI2NerRnG
9Nnj1BhXy4YS1is9fRjR2lMfU38JEPJozAdpO8leji6x8EJtABAnlOWM66LEwouVoRT2bXwrc/le
ouGAU8Pis1pKyv7YrxYTaRBAkVz+hGVTjp0erfITPjCpACByAAQBvv0v9s5sN3Ik27K/cn+ACSNp
nF59oE+apVCE9EKEFAqSxnkevv4u88y6WVX3ohsN9EsDDVR6Kdwld5ecpB07Z++1u5Md91Tchdse
WoQnTuRMe5LiHwzm6XQAnL3ZGWBHHbsJzdU9uDNoFp/r+zJYqNgj0JTtkEqG1X6yA25zsi3wgYkY
Z9RUcPtoWl3JhQDHtQzHdrKUGUF26LVEZ5wR67iodhj4fCvt1N8q9Dwdup66rL9sd/hCGYqyX5OK
Qukt7+PciU2nPE766T0f/Oe0xXxoZHeWFhC1Wkpka1GR4b4T3rERWmxUatlRgP4oR4fUoUcytDBJ
olDiiSmbtGipQ70E7wdJKnImxL3zTmiJU6/FTr2WPVX9W6plUAV6KFMLoziNSbvlWoViys2QTpVa
REWC5t2gZVVKC6yQ95DrjuRKob1aBCKsqumxg3N1N3DNsckCoQbLqNwKKmy4LyOCLp8hPfLPzbrW
LyIuVegWFgE7Cjx9MlADRuud/q845QHelmHOMhIoSI3rnTc6iByuiMsYC2mKeYKqbz0lIvlRGSi/
MW1fclDXOLKx1SBQ67RUjTKCPCUtX2NcOexqLWlDc4SDHpWbT2AXGGgY880GZ8rW0XI4oYVxDgq5
XkvlGKZicNTiOS2jm7SeTgvrSBz6Ddnomdl1je7OoBfQaCEeYXQRLjznwdEivVLL9Vwt3LNQ8FHb
vyoUfT7KvkBL/Ga0fqUW/dla/pegA8TntsMvTnSplghyht83aAYjLR5cya9DpYiiMNLSwkaLDIWW
G5ZaeJhqCaLUYsT+KK7SRC1STO3P1EyjXWUxGpEeVIgus9jLs07E8zwfI5e/WzQJTjam6VEXRUzx
5ELfDXmk0ELJ+SqZ1OJJqWWU5DPFhwhlJagOJJZoLQMtujRQX0b6jIRZhSATZWaiJZqLFms2qDYb
xJtoOHMt5sTCeVNrdaeWeUb9e0rUblp7x6ofb1vUoNlyyzVkBMgMpQb4V1q8LPE9zsn9XIC4AtrG
txFeisa0RWu6ojmNtPiUCZA9hqAipt+UFonREEOIVNXXolVGFfY2QsfaaEFrp6WtwaVF57powStV
/rcZBWynpbBaY8Kqh29Hy2RhjOS7novoqiW0cF4hPCGqRThm7qboN3UVkdrobhstwM21FLdAk9ug
zR3Q6HZodS0t2s21fDdAx2uj543Q9fY+At/ETb5qFL+kfGeQrdEAowWWaIIV0mAUwhVK4U5PW1EO
z9QUmIkv0suee5uzZaTqTwrrqWh3WeRV5OMBF4li7xLM7FqRo5Z4Sq08eovY3RhDSqtqvjiomVNU
zaaWN09a6GwXp6HCB2r090Kfa3b1BYDrewXdhOkWO66x/1wrVIvKtNCsWu5DP3T1HrLoS1ta3yLz
2dCya4n+uuuXW18LslMtzebomXe5lmsjbPzM0G97Wsg9oug2UXbPWuLtabG3VdgfFGxbYB7FZkAP
3qALX7RAvNVS8R7NeDfsXBTkFkpyT0vK4V78TNCYR+w4UzTnxMr9NoziudK/szH139DB7IqBC7kv
0g1oIvCAfFJbT2dAWDi3mtK/tYKNOZMMP8r+lykJFOKveFeL2zlOrRMc+hMw3ITwaz9ibh6YoSeQ
CrEPDsHrTOHc0jijv88OBKs1IGNyQjsi2Xe58tfzQiXZTEQiYDmxSKWkq98bp9gInlP2CnYjWKXV
qxGZKwSSudikq8mmA5E9XHAY+e2Kqrarw1hk4j7W8Eqmn/jegUL3EVPmdNnOaBpBacMDz0gjnjX9
lMiZLoRr+1Yt2FPHOmsOWV3CMyqSY2pldNNFd4ncFdaXlqFm6/RZ9O6KuT3b+xXA1npib+6SyUmL
AIl/J9jT3U0SKWGIKwOsTG9aoUjlq+9Q0RAA4TJFzO8a5C5b1JcfeY1IaeEw2uCrlBjoc9oY4BLS
tJFhsGbfO4UpzOiemghLjVsk+TNMAi5E7j7vcDro7tOxqar3qi++YZeuQpDUvyS17tZ4zN3k1qwV
f+myTcnbHucbP2l/9UlM2kUqzUO1zMkG+qZ3G1HkU2utP+cCeGGkcnknVw6Exl8eihWXakD8glFY
6hbIPwYovCbWwhqiRdy9f58k4DmyoU82ni28A5Iy+HN2PG2xui3H9pgXc3+Xrj29NJOoiMFzd34v
jmKSt9aQ1Qcz/20nMBSDvpTbfKFRCZYm4/e2adoiZR7qWVFP024OVkk0bPViiYHMcZm7IeG36MBH
9bAYIE+wOr5MiUfDAZIdc6IVNYI77jUOBykZP1dPE66aCPk2VhbYh3pi7DvPgVUkF4bPACwU3oBy
gQyquHwtgzx0XvuRFvMvXJU4GEvn7NX5Q14iqiYOpQ7rSDjob90JhLj30TrNvvP86LX07TsPMcxM
7wf03rpsbdfuwnmCVd+1LI4WnJklQpPht526baiRXGvmKlh1PxUmK8RNQBvYOK43nV98qcXBL6Ph
mpbPjkACjNsadf7YGaa8dTP6c7SvQ/DK+YFf5djPef2ErSjdYMg/pWMz3QkjeY1KIz379Uzac9Pc
YKOj7gVxuJOzUwA/iDa2IcR9Mi0nCAE0K+WwFebG7vHsCQsdVN5SxdlqJJV3se/TxisPpQX8yjG9
+Th4DIaLJNjLyRq2SknsnNW9MZKWqUQ9PKal2IvWOrFMgAoTp6SUoMna321sTDd8eL+mRtUHVa0M
MwKDmZ1x44kxvXj+D5uZCOo3SnyPqM3boXO+TZZd3Qf1XQlEXbJxhtGJv49xQgFhcz9VjJp8QF7a
MM4Zet/4OZEBecT120El6NMRtX1Q/Z1ofnnD8hQv6qleEPOt7g+hfScSGrQxO4dm4hP12IMGPUGo
bvrV9IV8rK3hG9vl6Bz5JHIzoJyVBAmc4r1lSz+LjNBLY6j2qAfQ7azDk6ziB1pH04FLIfyI3n8u
RyMKndV/iYIyIairmh67Kf1Ks/LYs0faBQtL/JRVr1Oa0PDilDSD7mdJOtZBTwtR7M8OArUAl2z1
YvZlfx/NNSgbzMyDvcQ/4ogdBwj3x3VakDakycgQzMINnKbfa6YEYbx8j1eiPIEZYBDy3gbTfupU
sktA6FDboQqZBse+pYIYfGpD3NEL0ozmUdliYg+Eo8f08P/AlTuN042HpIn2JcqH2sdznETd2YPa
s2+tJQEIktzOoMYcJ/b3fo2tM62Q1yGZ9HdmsR7JWAnrvomRfk53k7VyTjZ3zhl9JbkEUQMRqGfP
aXneTX2bMZZ46oB3BB4tcFfvJpMMc0Zck5bteMg7ku5LGrzPRNVhNeI0coW8bU26oaMPLbe7EiKT
I1iWSxk0P+SEq3zCRTAUblgZxL00dpegGHMfnGmpGC7JlWgvhczfNI2tyqjKE1wZvk1EAf5hr0Uc
IaLfUWUWwIaaoznIhX5ddhetxSebq+Sg0jj03ODnXFs205nKopU4INJIFUSCr3wa1c5IUeYKK+g5
B6V350QPbWHLG9GUT1nGBi9bQOJy6t37wfAez2o7dovYLob/HdDDzyqZkpuMafcuUEw7LVi0QA9u
RvyyzD1qmjs9nDp6S/cZ2+Z900UHP3HFzu6JCLa1i9ypCGoDAMOHN794znuWrHdpQeg64zfQ4A6W
WpYSKyub0AsWa2sLxz3GBWNpu+tChJQQQNa63OV19TwY6Ws94GaShBTTWMx3I6InAmj7nUIjtLVW
nDB5l8gwixjXu3hcdm8VrervySj56W7Yt2IM9ilO6LtC1NMFyRK615JItgkUbT01+yirbgiG72Cr
wzNOmsbUMXFPUxa7p+ylz7N1rxoCRya7uEQcJGEvIMs7pmE9LoqM4SX4luWyO84pefINrNqNsVQH
yxJMbkT6Sdmw7no/RU3r2Y9ZE3VkACuITCYVSD0Spqe84ikzJop7Bx3btA5wb7TtvK2yX7EsTUxa
xhP8YaAolHEPHnq5PSgEmo2K5MX8cS2ke7+mNULK1XtyClaDIF3vJBtCLtrDdpSed5ae9YkoKdvN
s1/tIsuKv2f9fTv8Bm4vHlerDO46EGilDgheET0sGYafwRo43B4rb362Aa0d+4i23ISZ+X4Q5kex
LET9ZsZ9NxDPQsV/Y5gszyMe8Vtgu0eXBCrN3nltXVC32OHRqYIVzLNDa3mg+QhqG4KvLPk5eZhY
BGdTLRt7H9di71XyGMP6R5o4yQNS4HbDlZbiXxUeER7OHu98sOsr5e+k7PKLL8xw+K7W+nfZDpTI
BIrnrf0WOFX5y3aLs1Psh6WtblXiqQ3A/IO3ms2hNbi81G1+WQtzVxsz7iPHY1MUUXpPWNtnH/Ej
l4sCBc3WWFE4jpVPRzolfWOanqqIy08PYSwm9gNPLDqJ1I4/vEVluEWQeNUKbqHR0YZfgixMiftz
XGKm1FzcDENGjAcbB8YbMBWW2Djl9TBeMA8dhsHJbob5R1t23UlQG217Aw6dmwjYvRUyuYK+Xl0N
8a4m+/0yjYRENJPHJ7UY77SM5Xkq1kds5ctunNYPqg0DpNjPfHBxxU16KkTGVYyMS++7p501y0Mm
FYsfKI5HW9c3LukXomvTfT0p7w6tKrHWLHgKfPD9HK0ePYb+0Mi9lblHZmufCkPs3mtNtSW0kJYY
2w/N/t0GvnX2OnmaJJNgXh4eQJk/pd36sI7ZeI/ii6Bpj49TNesH48pbD+zQ14rwkD0ei1m8XxJ+
CwqcDqBDciNqMD2O432oDhHAgPfJFVV858iBtQ/XFVtGlIWZHQpaRbesGhtmbf09gl4+PpNTOmvg
R/OaFteKTgCPGHtnU1hD9WAltE681LD3eeOnR1Lfj0zdGRpbdLXLOSro83Q7wyzf4LHfO1UB04NE
adWrm3w2s2dPnNd0zoGYcYNur7hxPAh6dI0JduFY6NBwUMR2TCWzfCdRz2/LVA3ntmIzDxA7ZXKE
0nr1IvS2HtSb2n3HgsjsNlnth0AA/VXMFVENMInoGqhZMzypvoQElZCZA3SidFTxnQB5TLkM30uX
CO64d9CR6EmnybzKGl3rW9af7QXFM2CSwKfgWgI/48rczTxzVRJf5G6CtHmxiXbcd3Vg7OjUFUMA
WJmmlzZcNA5gpon89W06GVjsCCeyvWx+yKx1a8/9Ao5tvnf9vCJ50Ah1Bvy+oQykiPvC6Mzckj7m
NAwjNgOmB24dw3ZyHRzX5hrtk4UCpaVDJM3pgi5lJWm+OMS41e5iw3/KBHEQ0ToalMkBjTuwaQSv
9qh75nEKUz05rNJNV2cgK1zrFHRRc3e9EZ7ap6mDKdVOT7KWUN3tRBzqmcssPTl0kWg6v8Ot2bjL
WB4EaL1tk9gkAwCzGkRnP8z5YN0k8wShkZarDSIJY10P0MxbT6sDfcQu2AqUZfsQjyRCze65cqmd
5p4JyBIf/bK0QhM9wRKvl17lr3HjEFWRpPGBSTtJryL/6Tuy2RdQ65ntxLhjl4DA0kl9rxhsLjnZ
RM1o3RCCvZnhOJyMVyXRbtRY4EL6zrDldJiTRZJWCGslOeTIVQvYNA/xTOUdT1DjzGBcn+y8x+69
ggEcMu85KNZPH9ydhcvXpqytja0gGBab5lDcqN4/Dy6fj51BwHCL4ixT7yFmj9BafrMP7KJBSpob
R2euf9tZ+strhB82RE3tYZDIvZMuHh0UySmwVvVh5WiqLOcjLwKENgT7bYh0ehCGd9NplWoJ88jP
3DeMPnSX+uB2KNb4WTF4VOTwUhZzZcy/EXQw3SH+slS1t5z4nkkIOzowHuz9WWW48DOG3bdrXG5Z
SGgWYhqpPGvedoU61hYfesduAd4oA7UULysGDT+0Zp1UEz8MDMhwFi8d6KsGeWAJepJV7K6dCNZI
hu4Sr1YY0SxEhU9+eJvQQ6n7VlLU7XICOg9Al/LQGmbeKY4jq1hOjAEZVlMegH1Lsfw8xXBJwiBN
5VGUg7kzlvLN9V9sk9EQNt2bKneY15R0N+irB+rk2CU5y7nFbpseUNAvT2z5o1OvmMaYAQKHNrK2
ddS2T9jE2Ct1J7ot6IwVcTOz5ZynKqAVzziCPfJAfSuW+zUBxqbyx6or2SnNyTlBzncIJAwQe+pG
pqBsel30fv5MCroJUUMJROt5/+ZiTjgKh/phSI17bOYQAR2uu2tB20z47r4iMO9ldJEY+/X6KOcu
3RPAgAqzGqHROB2l2xpciiGNjrrlPdcqBa0ifwULe/uceLFxqsxDCZccsdpyVqX5mpkozdnAY3TS
N9evpCD3pneTFpWjANU/RwxMzbnbZTESluvNVY2BNGFct7mYGUInaIxaWwGDsFApndlxMPBJKwrW
hP0U6rCyB2pBN5q5EA9dH7/edHMTh73hf+OtM/JVfKLnYC5pfZrdQ6L/db0rph3djMF0VFrVlkqE
Q7lXhRKcJq9rQxkZsp5EPXe/VsGOizIpVPoGTSECEOUI9mE2O75lILQnD4Y/b15x6Cxnv1TiXBok
l7VDH6rRXf+8C2z39GeU5/9tlfRt+tlWXfW7/1dd9FXr/Ldo+v8hLbW2Y/6Tbve/WUUZVwEO/Oz/
o/r9H0y6huIj/RfX6J8//5eq2nP/CETgkgjvu7blMxz5L1215/1h4tgEzm7bZCfj2PlbV+3/EZB5
q/XTpg800uWhf+iq/T+ILrctHnSRZVs89A9Z+V8K4/8Vz12//L/ojbGkOELaJrt0h2aR/s3/Gf+9
mGVmJssMxyqwNsxzcIE664XIiRDX28akRyGk2inf30XmlwMauBufB0IbxPrLQrxJd3KfzswxuKRO
08NUHwVt9eaHCY2wTx/+6c/8P8mj/f/p3WrEOiLwQOvO/00dzXbOrX0fmjFsrLOZUIF3RY0vzoIW
KqEe1DdEW+xJUNo43tEoBFdCJJ7r3eLT0jT6DwsbGIaC41oIgHYZI9joNiVVYaIpuDDsnJiXEf7E
Ys8g696zvzraQxmtYWIgeBoEPzBhsFuU9YN+usUlJ1zfx3dk7RTKpvrU36PlcD2KJP1ylRMcJ4aF
AhKPfincTNjrb3z2Sfou/S36KRGzH/Q78Osp1E81OfW584e9qD8lz/6PN9XIcqffk36D1zfcTGHF
+NT1oPHyxiF3b2JG2NHk7iJ2zl1lMCFFpJtaZAjCAuLrboqQ6GH8Z9DcxRgSfQHEH2FC4e5bmlPE
J+mHJb7WuOZH9LfG3KfA/LGP8/t7qe1bkN2akf9a3Fn8tEyDoyiid1hxGOF5jrQqdw3g1IihNqZc
0GKAbhakCOVuKoJb/XS4xYYRHx0TI/0dWTo9Nnw3BLoMIQ8fRy9+Wz6kkWzY2vIeZYiswo6fyEqe
gNe4vi9evDG98B+/qn49PdFgp3YgiKgpx6N+SNrJ9f/noyM+OkXqajNQRvEL8DySOSrjPVS64E95
Yf3i1/txiTVlFuqv9Z8w0l/zWFcVpNCAKHgRvLXFLl+lYIYCA4jBBm0kCwZqYeNpZSgTM8Z2+Xqs
HpT1ErkFthkOB2LsAC24Tr/X/9Tf3Jnzhlyu40IWoaAR30A/k6gUB9Loh6G86PujtaWjEu3U+p7y
Gvp5O1B2WAS2YLqvT2HxddBDuGGOq98Vtg3Gwn/+qM/0qKGrmJFoRN2xifhaPwZtYDPumYJdny3T
CIrU7J9FPoYFP67fgf4xrEBu8IZgktl9dBybJRwDzdYbq5/4PRlE2lvpetsCVUlf31hxvGUcvfs5
zsW2HbKn2Yhegtigs2nX7xkjytxki7HYD1GR4zR31S517A1JqxTC3qVbvNumNXVkJwSXbOslgBNm
hselP5hQVw9TT6PJ8v2XrPxhdTpNMWUskykU0ouYPktJunPCcM1Fkwy4InnITXvfjYyP0mFvT/1j
LuptTYWq3U4wvO+5iMX/fw3FSJT2y//Gj8RCopea/zK//LdF9OVL8xa6r69/NiT99VN/G5JY4eB2
E3liY5F2MRf9g7cg/mDJssk68U2Patr/J0uS+4frm5AYpCUw0JjOPy2d8o8AaE+Azcl3fJs1+f9o
6aRR+m+Lp88q7BIoK0zbFSzI/7YcefAsjWRyylMCu5NBbUuxqG8mafenXrxeC7rKtsjPXYU/sUOq
cGDoKu/6yPXGKJYRL4E5/XXntRz8++HrA9f7ygE+HQmR0cbzSEbQyDAO5uos4jhhxqn//eeXvt2e
rDzo8axELnEUEfF1ZnFGHVuS48hX15shFWhMBygGIS6D+2vhasJB+KusnSI0VvvrvY1+FdpCOqUK
FRYrmsH4o0mxq07GqcEhBEWJdUT62auTlzDAi3reOBCs+/Uy2RgwipZur/CAcK/oEwgtLc2955YX
Bq7NpuiaZYdtl4TOwIKbFP+kdYhhY66/wfJEqJZ5n8a9LcUbptDkDh3h2UlmA1PiStQyNvZtMUh2
uoj16Uc/TDJhCLBM1XYxowHfRwtNH1D4oAdxYD332LkPAkbE0WFvkWpDSt97YTAx/BNl8qOGmIFb
WoWwQEwm6uutF+fpxQDiPufdAd+js5UHHI6gGKdvWTImYaHzy6ZZogQC4l7I78LNX7qpX/duFDB3
zS10AJDuzKKA6p8CRQDvvYVR64R+8OzHJuwukJvb1fR/lGz+6rolHzZSaLhEcLOMhFOZhd5uoTjZ
px0A2Ar/Vji1BfIv0AF9z4RLEIKbPE29esuRYqNhXDcy74gGACSc2aPJ6BcumhfIrdIRJxMi+c3g
TVylHXDjJnvQlDLBT8lpYP7smXSP4hTbm5l3O8sHpQCF/1Z29XyU0vxtlIYWSloBpqP6wc7a5tHK
zg4g5f0CV4NWDEhv4cnQh3zBss+cBBMERBJjfcKi2oYJil9DuxnSnLDXnqiGuQV4MdjzGxZxrtFk
uoSzSQBQGbkf6DWxjizEeM8/SuJMjnWKpM/2WQUjKwUVvG6vJ8r63BEhtFus+YHeRYlTBqw1vRzW
pUR+xj1795EW1Q6TIIwf1AXwuLFoF+2hGyKCEuHZIg4/tAWSVkNMT4FoAfXQqIcFxFyzjJd90dnh
nPTBjh1wdoyhBfu9254ZKoZOO51WF15b6843qeEXu+gxsLITWDsdZ42uoHWerXT8yAcgKctaPfa4
3OjAzBuDWCLJZS2smW2dEhSSJl0eM6obZvpoeb20eyrbCQU4wiuymYHio8JSTBxd/holSCNGTblJ
RImzzYA8Xwhrf2mFXe5Tw7yI9dhI+SsFngEgrYDxVokbsyfSsZPU8nM6LnR2qg+ODtSew5RSk7hY
U+Iq2ZWNlo+BCtMWBY5iRhbtj5EMjItEZK/NRibQlCgr5cUUUC36BR18zwpdVTNdwhXouUWDxfIJ
qIfcl67BUZvYjKprD67GuHIAPVaMu+As/uhANG5akqz2i35jTNfBZiAd3BGk0p0KnJ2m+555UR2a
Yco+mQA0Ck5a8qXJJDmI6GzZ4XQLxOdrANhwhNeDpL+NENFZ6DbarPuec5gdIdl025h0jH7VDhWQ
OVHAQLRj/lgHt2zV+Hio8MZ+3gROeVCCnlUSBHR9rVkdghZRiTeZvxpif4r2RxYPpFbVtqKPQ7dN
cmokSUEBWd67+kWqBl/COBmHxGMyFYlbYRK7bs+t8zAI+QvbxAbERTikM6mgqDeXXC5bbA7xqQue
ozmIXzswdPyBMLOvkANajjHaHi4KsgXBmkWgEvHZy2FUHljdEkcJE5FpFJ9Wxr8KEf+MjW1LH2I7
Z+ku0sl+RT7uouRpiUHeWglXTi0jqR2IZD0pNF3N0ZggTWyidBtI99WeKSRn1G3kF8T4u/3S2sUI
DvyYXYBR6oFDifppnZqT2+OGXyJUemkzRRdC3sdywngxLVg3Jv+L2AisJ+6SH9muxVugHsuYvedu
eaojViq/LX446IiKpt+aBkRo9IInmJ7kRdW//aoENBONR6M1B6ZC+ctcMIyYjbY9lBn0aZUnDFiT
gkRXsjUzA2GayXVz+FU38XqMVvs1gFS+mzPT2IBfKXdVSfOYo3okXY/dDkjeOF9OnveksA+0RjRs
fdMEquGQzWf5Bka8pScEwSzGm1V9rDVT7czunUuktoVrvY9j8263yqZpPXS7hpk5OsYEdYYqP/BM
/JyXsAZ2g7FvvgfCMSC5Ds4qaRAqQR0mfR1dTUaarhW9tZWYTn4ysMokGO0KqC7s4beyLxmJI5A/
GkzTEdMmx8mRSE/Z9D4A2SVT06GuF1a0Lzw9xKR9i06npU916UxOSXt2QbQk6nGZFSljr20xxhDi
+ePVK7KYyV7QBs4z0BrmDMDxjjTKMJ5SWK92e18mkPLQq740BWvRak3RIRdFBwKOi8ZE2noMy72Y
7JwhGEpVsAck4nynywaFcrmtBypxf1kOeMa++0KSwYuphQ2Trl/K32XgGtvAaYl9SRrmFiwqcbfc
L9n60rpdH2auWm5QOKD4aRiwmbZ8irEXKGN1LoyWL1yn71LGCCEy4lcyO93DItw7Q4V42uaD0Yn7
lGQeBnKkSNoV50SnA1HBfkBXcI4gUzM8ulaoy5dztTDij4uLMsUd+pxnzpwfQjciYW3MhzZLzgH1
zJ83GYVE1il/71lPtYO2SmaIURKsPnJ0Zq4DVbdTWsfS4P6jdUjMpL6xE+u9YElHBezfzkPpYRPm
oo7K9TGpa468JHgfkwIvXVYd59ixcUeKmWudRF2bFs4LKVi4PKPlTfgj5gpJnKYP1p5AU8S8RGP9
xMyE1VtSfY2ZQTYr8NMnkbGlXMhnipUbn6CxHBsfs7xXNWEU/Irg+UK6IOAnDUxU7pPvo0Mpj5Nh
fHDNx/JnNGTUjE4Yg7nCyC1tIDEBSi0XQQM2H5JmG7/aykVxmC6MjdPloJzusUwJdiqM/NRvWuHQ
ihX6+q1Q8m5aC6E7gLAmbLr2CRstBXSmkyWKcaSrnMJAmWyq6sx+cpWDZsxl/tRKANaCFAPwhgtt
KDzkxRXtbHDmHVxnuk9Ft/Ps3IT+Q2NWlOWLrUyXYXB6i41/Pnu2NcJQUefYTRxg0sn9jD3zvEir
3ZpLj1dN5daxaohdQ/x1lkPehFbuP5Vdv57s9HlJXmPEUDsxMCi4vh036PUVNjl5ZPuGOMAb3Bkw
clESn1XLTN61rHO5AGIpDJOaMLBoZ/f1iwoyftuFSjocZuN2DTIH3Aqm+6iSm0pX7HGNc0ksRbY3
lfnVoPXZZwVZ6I0LitNr1M5tzIjEKVjCPcIsOgydt0P8W7Mw4IVPbAurffQuu+ibWimWOzj2O04S
YftPhOW0xykRr7aF2bOnUaHNn9PVBqoNoZm2hipz2K8j2T89rlH/ah/VRtLkainV5tJKYDP18JsW
2ni64kCFCYBchzpKW1MdPKrN+Fwo/2uiR4V0v7orlWkcMBwBGbe/zbhcsS++pNr2OiJBPGOfY7qG
JzbQ5thV22QDbZgloQq9KR5aqc20iAle1wBndB/LbVwEP6gDkzDAgUuYFxhWPLk53txRm3Txc0dX
065IfiNmu8A+sM+1eKm1vTfW3XWpNxGoaMPE7cCX+9iB8ZthDK6EhxO1ajYcRsyYiXvVNmJR49wv
CQkztMXYwWvsaNOxoe3HoKPB7IzEYtRlt5yK4KnVZuVa30zxZ+75y2lFzBNaOJuh7OBxFtrunOB7
ZvZcbQ1thfa1KZp54llqmzQulTcqCrRxOKg9nNRIWGjeaHN1q23W8Vx+a7Tx2rUZNeOURfP5PGpr
dqVN2gYiyEXbtpcBGTA27g4/N9XDK3m5KadVd3FwfAfa+k1rUEzJcrZcxN9ZwExuSDCKDzjGU20d
77SJvMTssamZSJ3JoPVOhHql2nIOCg9emz6p5VQ8WtqYjjsE8rY+Cq0W6gPGPxTouUefMobQ4I3v
Hvnfp6gGZFdo43s84IBngnxQ2hRvant8XGinvK9N8z1/ImJKKPiW1D+2OOsLbbFnZ3UL9j09oy/V
Fvyp5+k8O36ptD2/10Z95oiwc1Zd8jFGibSdP0i8VzBLIOm01X/Wpn+nubgaAtCU2/JKBRjgA/TD
ok5xpH2ZkACgVVEvaCrC9TBfNGKAC0+2D9w3D/YA+K1qOy71jbIICrFtGk54E3KkCo4GF6QaYaA0
zKDVWAOQzmS7TDeNBh4k8r3QAARLoxAa/3ehh0jXG3HlJUSQE1B1cIzqvauMq79uEI28jhq5MGn4
wvX+5gpk0HwGW99EGtdAWt5wQ/zstUjfr7ZJ5Ca/BuZE5AAa+GBAfnA0AoLJJNJijYUQq9PvipLk
69SVwzlfiTTfZG51nGhJuIVkmJVjzSTOBtzE95SL0TlahTynTQGQQn+VTS6OftxpoFhxlGVO1+7j
EjVwiaKRmgTARa9RFx1SEgKB2FbK5iEo4+Qg3MY7ro2783Qewagf+/vmel+uCEaMDRyWgf6WRmM2
XKWeStP1wnmpMkghj5bGdCDSXT4lzRUsK0A8SFdnAa0ge9B1jg9o11iZNfajZ167KTUYRLa+vwfl
/gMvXs/aEKBY0OgQOFZf9bGGJ1IP9AqKzE8gWbSE7Xi+/8hWrDnTgqr/vIn0KmkmVLuqAQF/vRFq
JN92IAyzcwsuGxVlLCE85+uNsT42toFOWS9rf99N87Z2OIf+zidYh/ql7GWwz/yh2S3QViKNXTEj
a0I/wkGlNJRl5RhFVledVg1sAXYIu2XQGJd6JjBicfMwKEd08Qaz9CDkGiBYXbAc2wlD+etNYYgP
ASnG0ciYHnZMoyEyMTSZtEU4ovEyVesAD7D6mhQv6zxTlB46lR+u2tqEI28rzbjc2ZmJ/lB5aErV
K/LD+G0un3AplkPv6uoLSIZnpj/liOegy2n4R2v0mJSt91zXlAbC39ZJzakOCu4hClKuq0n+q2+N
QxSM/jnF5sicYa2Q/6ll72ZZhWRlHF+GxL44XozDTbIxmC1sn631vgpMy1kwvJWdgujL/2plf+9q
ZaH1ieDjk09yyQQRh2WcbSfFZHnwxXyCkvmF6/UlEUVwdAaxhDM+yGRie4YiAH5emp7Qf/yMisL8
LJvqTFPg+2IV9lObg9NxVIlMILaS8+TjS/Ti+Q6R7y8R+FhwVraWVS81mEshjaiCk9Nb3u0oemip
xQKB2J/It6k/TLLGL/X9nBfyiR0IMOiqmMI2DXYy4YpYLWt9UhY737gmmpQmOhFOMfXEQhxx2E7e
cGB3u2sbzKIZmoGbKZqjm1iqJ2f6iYY/e7ckMTGid/dqtl/cwP3pf/9P9s5jSW5ly7K/0tbjxjU4
NAY1CS0yIpMpqCYwMklCa42v7+Wetxh8fOz3rAY1KesJDIEQmRFQ7ufsvXYGbejKXRFNbWeL58jW
VmQEGzTvgYBXUTHfddnS7lAUoV4ncoO805T2QItPocnNjY+0cz9E06mCOL7BGjHvXfNHExF64NgJ
IWoMR5iAeBpGhOAZeTujWB1mReJa06Vu23lrdg4uDm/8mmlxe28X7YdIoo8iIW+4EocEtBFQmUQk
qZuwxojyRD5nfgj1dheYAO7wC2I7kpf/VDXPZRu9pJ+uNjEWmk8Ptey5q8UsW/CJbMZnxqJvkCA2
p0HWbzu50EqPeACbk89H+Q0NaV1K1k4m9BKmWfiSyit3I4UAoQlmoxxQC8jFbDQPzOrHt0042ym6
Vobz0kl5geEiOVALXa55qBBKKUeAecutPnpopVBBPQ8ngB6h0jEQwwJOW4obwGYyuHYkgCKTCgi1
MNBDkD5A1UBHIoFlD7WETQXhpAY9gRRTqDWg7sDeUFqomU7JtAbXithP2LIOEweKI8Q3UXvRvorz
Yz44Ppl6lX82wpbYW2QdoU9ZJRAG5Za5QGODNXU1TBgqtM7v8Q8wo6z7PSdMsXKCiOuH9oBgjnC/
AJjcQr1gZU3O92GexHm2vLPnJYLy3wJkZIQGUj5GMPwiMQ4nPr1HxJ0+OwtmhwVowSo2UOiQLIzl
t6zvsSJwNaotfJu1/RAaJI4PoGzW9jwGF47WagNOiUtkiSBpCwdxC1wsuvc6ZI7FsIdUcQ7RrSFd
gaXTBCigK3mpCR96033ABJoCvADZVxvG0U3cR7TUPyhqAeXRTuk07UjebbbZQqT0XA0vaZIfmLOh
YPR6ZIg2NYOGXbBqtJnm61wYwDTFvGuSlyw2v5PKiVMzxl81htEX5vH3fTiR8QfSNmqBODV+sjYo
LnJ5HHAwc4t2W4Sn7KVUmDjI0NRRXURTZwfTyuqRqcF841ruzcWmosu1dhfcjW6b0qMz434Hex6C
AwGHaFr7xf1apP6x87O7vJ5HWhp8fX/5YI/uCdoicUXpfQ1BgS8g7E3VRjXEoE1FkVfSyBjcpA7v
7uU1bEFFMGM0dPvlaRIqMLiCahhTvW7pWma1SYeQCI81JnVxL518uYHijIy+O1BvknDKpdwhvZV2
Bg1gv7441EozLfk+6dR0ZSrFRD8A02b+OR591I0EDKz0LNss3QIhUjvjKjTp5OJgtJqnbR3Qf6nE
x6Gl7CuHscX4Ba81WkpDbx/zJf4YMip6pLkO2qJOqJ53OQVnhoNxFj4xEUiwLczoIcI4emoX1HFW
wB1vsW1S5fJn4NUXlzHxQCrAZZI7up6t+g4ixUTUIzRm49WtvWXndu8LP3NWWe6+0Pp5bxM7sI16
/Idul11Gl1KI7wQpA7/qWoce8rJRy7lloPGOAvfYRsI4FIG4ZAl3swIWzbrXd14zfeiT2CU+bH72
PLKNkaJvKq5Z3NWau3og+2FGO5+iyqSYD9emJzsXBjPaK9t5NAwaAjHc/y1Ij+0iiC6jFNe2NIaz
vGpOeQtENM+CdykM0lnrV4vRAAaja6IH47CZHUQJs1ZTCBjtrWanw1qHbG2FtHpy3/QBz37X/O6b
aURXoyjJVtTKjIHxpxC5VR8GxzkciALCAqozPAB9K+PlbJfisQNHuB3vSKQx1oj9pGWGDI1mqfmx
dC4qgJO05rPdWD+m14Iu4SoLiwvsSPsuD6MPRfLKTBWIsE0YfZdydHcS5QfJEvnGHJtE2BDAu7XA
zqCOfG4tDhB3eaqh8zFfMjdYlVDBxp9JqeFMGyVo1PmYiBF92WzuunYmwS8NScHLnFMFBFiXAsNh
pCSAGrPg1mWKDVqRhIx0jwyITWN8LOEUoRowX6zO+CqZGQhidSSfS/m+yCmVix7DRiyic9OTUwqJ
iqEy1cRiFs+YYmtIQiS+wy7qrecg9ptD4A53eZk+4yyy1n4CKBNSKZ4+39tFCR4Zg9j0EFnBUNkO
FSkMqSadk7WoH10KIyOjnpYoip2Dh3wVc8OyaA/F1WFBpLfxXO2RcLPuKbIIIpn9T0Va4WUWkb/v
uKS3kXM1gvhHmFgy3iJEElyhGPGANmSi4G4EYmGVhC25RR6poST1IS6Yo1Ob0VNALq4BD6Bu7M+A
IByzBFdSgm8YhY8WfYAmkcXaV5gAezsINpVow10SV2RwTsLaeg1huO6wZ/zxysm+iRqd3VhMDmUF
g8k1gBLXuMejgc3VWdXAK5ifrZymKvelTrOiDcV7N+tiCK/eEf73XUh2oxVPsoCXlhsLiFzqL90e
uQNjmvvW8LaY/vF5m+g7nOayMLvjh0if6sr8AX/uQGeN/98dP40uwosg8vtjXmeX6BnZOVfDs2MX
dIDIs1q5Ph8xRFV9CTQwcFr2WYcrgXKh+0ATwV7XpnEPA1Y/JqV2riEXrqwFgoyJnCrLuvspirCX
AW5aI/93d8sWKIj0ShjahrO+aSJn3bmFSew1IPm6LndD5r92Qckvs1TOJUxAp8kTqqVGFGhNBQ5z
Bb6J6YBNeHjKfaJ1KPUW3C9XthEKzPvMQee+ZQ6ku1vP8TZjEfRbpuUchbhCMpLoy/a1LotmZ2Ga
JNfexS/+jF6ddlCGIFwOEkMM8KTypaRjHbnWbJYpR65Pj8h3wy1hPHtRSO5mAWtLS2TJiHDIfEyQ
Quv3mZF8ocNW76DIIOxwuZZZWvKEI8ZB5JU+DpCUVvpEw67glN50yyxjTrFSpQU4eaedni23POU5
GX9ejRuB7INHN6r0TY7Kj7Mr4qLqeiWAmlWMHHqhb3QKG3eHjwxR08y4Ume4Xk/5gdHvxxo3GmNB
J1nVg7jENDjHrPhivSZ2Zl6NavikSRJIY5fW0a6Jlx9dZ4skgdzrogUhDPwHr0L7g2sMwWc6xrJi
Gs5dSHdh4pqxFwOV12jpt17ufy0pUUE0hXc6NlR7vCu9XOlNpXRYDlYJAbpDurx/Q4PKga5ac+Uw
ODGSvx/ett1ehwEC5QzTMVgiRSugi5BVVnRmmNEwZTWGLEaJxI5rzCSBJKfJcDvubOXJlJl2v7we
yTH97zx7qdTb1Wt+WX37OPmZpSwmOAanh5Af4Zn9vVgEuhv1B+VCvff28O2fuP29Xz5avej28re/
N4+YhUKxcKkOkpEkaP7KG8JRfviIiZCxl9wonAhu06L3aB2NF30x470b6gUkbTz2GTyUnoTUfV16
5aFgdL2tEufVmdPDMHyI65K7IfSXaI7Kq+tCmwVylmCG/BxlXKYj7HGe0dsHzVioWMlZiT8StfBP
q0WdtyeM0Ma26/vPCleoaK5qkXgOihC1iurAF1u1Ghk+XH612uJhOOUo14PBOpb5+ffn1ee5BRXr
t0/J5F9TL1ILx0j+85PeNsJpXpH5wchZYhjk8aMWt3/r7bNuj//0mj9ts/CkHt0WSSEFdLud69NI
qXHlWrO5UQ8jeZy2P59Va2qbelY9VAv1AbeHf3rvnz4qB9LEuI190cjmCI026kr0DUK+LQe4fPzH
jWbVMOe4PY+WvT7Ftzepx+ppp2b203vHUbYOmp5Dmn41q0Hpzn+vqqfUwo43lMjgFcuPu326Wrtt
wwlrrpS06v8ruf+dCk1YUiL8/1ahPTF2i/7X5kv6W/APZCP5xr+FaD4oa8QXjo0cW+rQpM7rbyGa
0K2/dAcpkGX7+CYdqTb7m41t2X/5lqV7iM0M4QICsn5quC2DJCHbcFzH9P/rbGxhulKl/Qs1WvfR
uRm6LgRqNEPHGc/zr18egdq3//G/xf/x9bbogqDWzgkaSGhAQbUtPK+n/cacd2rTYxvCdtfa9iPU
G3rSc3BKpvbjkmsPdJHp09b6vOY2Q8OSmqkxMNgUB2anKBGYBIfjQ0ib1o2XTUDJIWg8pgB6sEL3
utDszPDz4s+DHkQmgc99tPcjTIn5I7ifj0QE7UPQZPCbims0Ffu69h6EyfRWLxf7aCLwDJw+oGji
f9IbXEh+SYtqAXgxvTKgZKJooYzI5zN8/ZMXwG9Jizs7FVy9I/eSoh5d60b6WHbxVzPBZ0hRtdIY
9DGnS+GBr4w6drcVgQ7rzqZNl2TbzJjsO0FabhuTv5aPBWin4keUZXvgYOe43BUVcIe2f+jpUCDn
bY/DBIwjAGoV8eI4Y5jTWdZLP1qbsU/fay5j38LkO9uBi7K2fbeUobSD18QPhsbrwoh17saa9pbx
WGcpJR37qRsRVJjY05Ht+Buv0T539vBc1cWXbkPXM9+0dBtE0jRrbFyMZcplq03NC7rHboNTvltE
vLL7Ab5DTFEydC6aiyhQTO+pK1+GEsSQNuYXO+frpvwKrYYYShTDQ5Vp5bqiLAjoMjqkxKAm1WNX
TAdvQbYh+hRZgw1Kawy4/hnxF0bOhL7NhMFir/5WZg8gl+/tsH+iB7Zz+Ixd2lf1qkcUtBkNnale
BWJwgKudaBrJyWiRY3v62uTpnSZhz3WWxSjRHrP4sXJe9cm5jFU2njp+hLmidDrTa04QhGz9r16K
6q5qCLHog2fwQQ8R+5oZR0kQzXC0GTcT4la7RwRbWHLTZNuImaZnFr305B0doqa7AJeqzpU7PFMk
JCE66w9isdMdYT/8ejjMW3Ym45qUQzkRGCYneCgmRODQS+8YByc70awra3rXRkV2wPxwRUdX4XEM
GE8Pxcfcqz6S8zivCv09RKAPFYGM63Sg6GW4uJWK4nUeLrpfXKTS3kvpmVCbNkCRu+gSqRJ15VM5
Oo9L7h1LYv9Wc8U9JNQ3dATQu4fBg0N0ilFcXY1EK9gjj9SrKIqUB5sW8co2Ud7r3QIsCODCNIq1
2Znp5bZondhC4MJXzL3QR9mdFpzQ4/zR96AoCbENvO57T02AhM1CEHxRxwj885cK+5KPQ3TbIeAW
i/WpJjMGXiClw4KsceoKBUgt813G8JO6qgaXVTe/1UOTbIoZnEoTHWGuF7tGdi8UpH2UnQ21dtum
wbZCRZ/JIZla9DIxV621ck1ejLcwJz/+/aQcv6GIZyDaW7d1bSGlPO+pZ74998vHEfG+siq921QG
Patp7ARqPYzS8lHa8DNtRZzMG9Moyb6ZYHCt6pwJSGF3oGxa2OheH7+6Og3Nqtfr5tCGKD5n9DZA
2tHjBf4hSko4Sn7pdAC3S3iHCxHCam00qTDMqdjdNqntqACu8RS7u9vrY/km9bKZe8lmsSlJaSXa
CrSY1akyF2aprrFvYqmIUNsokZHFLV+iFkUY2Ee8ALctt1fFrlQWUDHGyGqJk3rn2yd16vPUhiFO
HqncNpSROLrtoXxqezugDhxbz2NOHW0m1j1NvkB8cDMIv9gkzU9j+RIscgZXxx6DZbd+EFhsV2M3
WWc6Lvu+7hL86OUzeUTNpTcig+pxcVWF6R4qx6qhCnvEK1gMBgj5EExQNDwiEgHvn9JM0KodntKV
PdXJdckDi2Lf8JzHGoitoYSy5BJNZSyZd2pcoz4YYfnSIs+i3avfaYhnoBgSr5jFiGOj7twvHyeB
hNWbW+gqy0dMeFgQtU+L6emrBWocJe6kuxIzekwNnZLv0n6pW4GFqDDbAxqdrxa9oFXHlO4QtYP3
gnUDvZebHjDUO1tUV/lR88JPzJS/Q2RuHx09wEcOvMT0BqK2uv55wY5xWsrioQ8mbeVMXfnBmdJt
PkePeRIF2BqdBiCmk0D60T+itFj2aVh7J3rvp6AVaLi+9dXUXI3oXcPRtcNCQ3FvruncFjNqxYL+
H9DNdOMivKPsPK6GMA+P1lRHe8cIEGtyniVyKhQ1LWBq9dgbGB0P/hGZj54fhjYumIWxWOLgfhhc
GhRxkJ8mpRTvINEuW8/qzVU12AGniGxbuO4gjllycibsw/DTUdosACI3tmz4Kw2AWgRSJ/omc7k9
nivd2Ff9vI8m8pHQkKPxUYuOCzCtD47Q5uTIWcOE78zRNCSCavQOWZt8bTmOl2tq2+2hu1TvtQIE
lmqfmEVR0S3g7o6ybgRtY8AiZGq/QhYLb0Q+a1Vw/GIDgGTexUSHO6KltDHHx0x2cdXCFkiN12r1
ratr2h8cZ/BA8aCusRkVGNZQHFUPfZGN9FtLXT1EnIpRLHQHkO1ybjdJaczbqmpdqcfaaMFhT/F7
hQslDYeuqJTfc0TyM2T4gKmQzO58GBfvTZFUziN+7WSw12q/LmqWHsldbFe5s68dH8spez1Klg2/
cHUYpLjhtpdJF4C2JxdqTT2Rzel3e9bLrZ9P+Ulpj9RCHQi3h2oNjDvpHRXRv2q/q/6WWhBRUpzU
NjiPjF6Cxgl3uVO/qH1viYVQdLVKuZPVUGs/4qKzqXHo1VGPv7ZhBVdJDyxMvEUJwZZfVMks1KJz
sRT0Msr2tk393mHSir09dQfVCbwt3uQ4clr727bF+USYXnf0UBwgjpPTUHW4qbVUwtzSAO6HOspu
i9sxqLapI8/NrKPOibUfNB1bcZh592mBq4jEGpjWP5txtjaAsFSP4exVXJ/q76Msq7ztu7dzVBVf
1GqMD/lgSHbHzx3nwj6AKvfzTL3tQyoFjODd/qD2zaDO2bcz923dTqpXNwG6pXbMbRepPfbbNrfw
B3gOxDfezlZHGkwcte/U2ayeMbQowOynvxd4qf4+eZuWX0A9BqHKeRcPLhhRqQdWsT3qlFGnklKl
qbXbNhEKQMEGBouQUksbmIyjAYLS4tqTqECog5QPqefeXiC3lSEBoSjSScTRuR7CJEN39nPtt21a
AxFKY+y+sjwPIVDMzAFdFQQUCoPNGVrO/tZcVWuFHxF54jefVStVyEvGbY/mFmC7tz1aEbh1aBNt
pU5BdUqWbUSEWBgKrpR26tE0HMJDIzxERG/X2asPn+ztlDSlqnFckmCtTkmnRTRPzlm0VbvYyUeG
fOpNFZKdIoEhrXY0VWWEE+psVYvA454vKYYcvH3KDER1nW2Ld98a0L563HqOBuYMEc5cTBT83vaw
3M2VFG/pamM+dNo+JQ1c/3l5tqVCUz1Ua2qhrttqWwC9KihqVP4/RTCQZCmnqCvn2yqf/6nwwyhZ
py1MQnmTyaXMkTJbmR889RUmhMp8MfWcETYLqmJeMQnGRwe1qp5iHPb3e9XD0CAjc2042tehQjL5
NehSmCHyKw2SpqzWbos/bSMFgSHm7TXIzvhp/vQRE3OVLRlxP9THZOp9CHTPNmCR/S9v+9N7f9uG
eNnZLC0K3Vj+r+pZiudf3BFMsnpUTt3aactqIxo4mWgkFiwPSIGskBuQWqBxrk+3bWMiM7IMXduB
x3P305idc7Lz9qYj94V6RzjHrKq3qDf/6WPUE7+8B/n81k7Mu0J++agxP4iI7oh61dvHvb12qCYK
bBi1z8Ikq0Y9rxaO/H/fnh0WDFNYRQ9YuLhMtCO3/0roOlaeCDFg61QzIH0aCwd4tR1SY7elBofI
xyiK/Q3MMKmbO+YLrjpdKchgerrV0n6p9oVB/rFBcr4NlAQj6oIdXmt6o5jbggq9Fym0QXE3a5T9
ucgUp+7nQj301JVXbUz8XHC5oNH3e7laPX6rR3tz944Img5vef8tt6pmy//NeSMXrrwjqIfEn3JH
SIoXlK05+FKX9pOUdQxAmfnZgpP6LmrTrWAYJsLZD3m273xwKwdVF1XlT6TSQET9CvO6vN2FsgD9
VkJWtVs9ydJ1PxUzMRwx1763VCc5FlFrbZdHQF42ikVhZ/one1ysLWo5LsQ/PYvCHjZW3KLmkJde
ZUxUa41jrRtITweVSxRLqWc6GhyCYGapncrHo0XPcTbASna2Xh5ieX1wpUguN2yLq2TwsRuWcaFL
z2BRmSnf1nQ7hEuyGnNzAekkR0Oe7HaoNVoiRK4s/QVCXWRsjQtxAZxA8ourhQPOWuaG4rmXgwri
GvjeYNO7E4EQQsf8jbbY64OcnAimcWOErJIKIALmEaugMlXOWvhQ2+W0UweOL12U0Ni5nqpVdKjc
kK3grsaBAf7Hzk869SwS7eVqL2/UhaHP+6JPDreehFpjH3FfuG2EI6Nt+qaGy/eTXaLWci9x90vr
7m7bFdMEA1dIyH1AicSywdkT4KI+TbVG1NptEcpxYSfaD+DvvK36IJyh3LvUqjPl/PAWLmuzGexD
ZzEZOwdD2BM1g5VBjsHVQtXhIzvamAkiYJ18MZwb8lmtBIvqoRx96zJJAbTn5zQg1GNb9SKizgSg
X5lfjME4FzDOGZPLg08tYmqEOjbJ8AfFvnprUObkow2fXJo6PgINmE4opqaTrlv0S2+P8xDeUVqB
p2jgYyZJN5LWhGsC5X2En1BtjaFHbT27eC2khFVFnoUBuWfq4T9tSyCE+SPpSuPdgFzhvh7y8doH
kKFaY8u4hkLREK/8lPDVBT3CGozvEwzIhLZZ4O4iw3HWHvysvQvSbVuhv9zN+oLASPeWB5E/znrh
HiwfAVJVP1Xt4p2TqXxerEBmE9vhqjOdT4aAcDbSP2zKRX/oe1HeZSFqU+/CcDtBg6Gb5wnrrEhc
TogwIlhjJiJIALr1IIRRzX3vxVZ6TAeJgBhwM+FXPdGcNleDjvwcVPUK909waIIFUcccH+rW7c7V
ONwNJs7+ESeMVo72DsYAFExHu/Qu04+5TeqD40bhWhtNuONTaxI/nF3Ro2hbzW+LvTVzRDu10yMC
6g9+iNVJ0q2uxKjdJXGvUQqeP4wmaX2jO85rLATmSmhTuTNsXRyRdN9T2arPOKjqs1rr0/p7a8K1
ssn/RhikBrnIulMQfZuQOud6qcS8rvtmWBc2umPQUUBsg8Ba25kVX2XKy0owG9/lyXqRYHbdtMoD
PrHwUDTNdRncey5n4zOxBt5uNkAuCEJdgV/oI7jNMb9PZ3JGUK1TBglbhDh6vW7cCWQ5MmrDK4iP
Ada3MS2DVO4yLrHgeBezaIqdWwvJDUFZkKwzSoXv7Ep7znyz23tuvMV9ad/nZv9KAx/zlwEaDaZn
j3xyZfUsgi6SDHp/awXDt1IgjaWf5C1jtSHw/pnM+ekSYO85WPb8MulGtK2ToltNUtZMGIC3BT30
ubSmBlIIOUcNlfU50b86LUXcYvhWhQG8sEWnwu8flilGF+L0l6K1uhWUNvShxFndLVnyWDui2Zt1
1O2C1sQAa0/6O8wjq2YsEFrp2ABzHEM7jzvFmnSe1dCFBgQ18GoUwdcEbNh7mxwDSzN6VO54PEod
7QziheUunCGhOAz9kU7m47EiOmydg5IhxuTbkMGrhVrKEPZuQfJF/gtQFoZ9KIsKd9VGiDjcvLyY
ppZQauIPV1JWl80iuhKZNTOWJVMDmq+36QhbX8Ve/b2z5XjTjDqcf/wjHrdaIti52Uudw4TSlQpE
Tvpi1x3CQkgCp08ucGZsglhszbqF1MQBui5ICQ902XR1UlKhuoOeVfkRnODXaqJZUgqz++9Jq/0f
x2Gy+YX/VfNu/SWLf5RN8Y/0pbd3/d25E8L6i9qMcG3fUQwJGmP/2bkzrL8s2EfAINASGkB8b507
4y9dSLaD0A3XMw3d/Nm5M42/bNOEyORhyjOBN4n/EkLiN4CEzr8lDIELmboklwhL8o5+6dt1iwm/
r++na8FFcSswK1UUUO8GHY8hnq/hhVO4OPZW7G3qWDoLGzRSoourfRz0T0NQ5s+5nr2i7b8bJj9C
4VzggIzg7mwS2yjuc93XToE1f0YwioO5wV4y+RaJCNULzr7pvkjm6d7vPGf3y474A6nJprf5Dw1J
+XuTWknb09Itz3Dgc/z6xWjWVakf9cM1NMx8P0rName9LlZjHyKGLXel60ZQmglXL3DZgrdpvbtm
nMS1iqzvFD8rAhSG+9KpposhyL0xe/KvPJoSlyattvrY9A9uTFPPt0YKehMCQhICsguRW9+GdIwP
OraC0u3FM1cJ7HyIoiGpVxiivALgtl786KAbnxvHM8AodVutYMaBdTU5m/2YnNOuJcHTbd09Rfxw
66BfPZvR+BBomrdpg8F86QkNQb1kRedoS5wDvhZYBk/MrUykvhjGwrCJ/81v6sgm7q9NXvmb0jL2
fCJCXd37PQIZ4GLkOf7cXcNl7nZDH9GmGax+Cz0hfIZssbarBSoeQ4mzGQMzKqrkM5bIb54VtnsA
G8a57apdRk4Vxd3ePHRl129xgxhI5PYNbvQnsgvTRxHCgZB8UIAnNYk7sEXp9JyGzKGmXA3FGYrk
NrQ8EgxGZLJFrI/PadmESEiSpymLCsStaRjvM2CnK9fIy6s1iWhf20Gz4aQTjCy87J4S8gbnZJds
YDeFq9kYxbPJ3JLAgAcvcvL3M8FmVI7oddpVdElFeT+TJuUiYV7H89IdIsN+TGNvIVeyy98b3bW2
+/rONDPCHZzxdFsM0uw5z0n8hvZ5S+j+wzEu/vnkdS1TdznKHc5h05DnwC8nL4jdcASX314L+2sa
LuXZo63ET5dohybqYX+DpjgPlu1cpsGK92kTwQMpEFFH565uEiaA9rXvLP0u7goMWtre7zZ+zdjt
X5+LKBD+4bBxER9QUmIMwTWGxW/aAFufQqtqw+KqG1qLitu+FE5ub5HZEmA1O/6/+XMqofrXw1T+
PV+n0ALxjsBDieb59WepOP4XiJnllYQXEd1r+FU7eqSaZpDy1AjrOnc0Iqm0+081JxR8uXZDWll5
9nUK/70FtO0R1kT4vjPx5yCG4XIG5peWNpJNUnsjMDIBST37EmXetqUicSkXymGVIRvdeuBc/s3v
J//hf/xCnGuGbVimJdFzv38hlB1xFBZ5DFzY/OxmUXR2Iw7+yRMNl6uwXodkJVC8tgfoUpV2Z3Il
OjdLb5AFWj/GsUFaqgxDFbyJoc5+bCvxoBbobb+LApq3GXMKzmJJN6O+hOdpIXywjRr4oQ1XdsG3
c4sFKFyPmyaoR6RjDY31fBDUxU36ejHRHm3jZleSzWsgYYn7wc9LJN7RCQpOdBVJ7wqil7x+k3fr
0F9aLgEV0a4VLYTATqeLNmYgU319Sz1oAnlZETzc9j+6Vo+uWsPgCFuHtaFeL+48Tw4eceUfQifD
oVUWIxLUrrj+69/d5gb8++9O6DyhYQB84ZJb8vz75fxiGm0Xth1ol5mGRzDRONfs8Z1nNx+ZpnPh
HUDGjY0Htjqav6XCS76bwLuhwY5f6tTFcpQCQ0fkrh/TURv22KiCx2SGDBfL1+JUmUxt/tb36dVK
zeOEqPNzUgIPy705uk+jeX6gp0wt1c64EhWO9cUSzJv86hH/PaGLDflL87C4a6OeH5KK6eKSLv2G
0ioZM4V4Go3UYkZRWwfG48N6qfXioNm4yQprsg4Ui7d0tMbDhO9la6HAvoZ2txqC5tOQTtU9iLQG
UcG7xminD15rd0BDtv/6BzZ8958ObdMyuSKAxPKFxV2Fgc6vP7HTeLFO2CzOhhzSRy0ycfahq531
dtKRQcRiny2Od1BPqMXkBYG21uRrGk2bsez/fI8ItNdqqZpfNv3yEttNmLCqD799GjFVZA64M6Ep
6nPV00EGORxeOH/i7ZXMP0mcjD1rw5GCo0P+RQ340VHDP//LG9UTb39S/YMRAQo7JFrv37aZ6j+4
/XFA7OyMwO11XBUd87Y/fKfbq//+XPGN8sl8evsffv6Lv/yz8p97+5/Ua97+aF/l91iZRDP0e7vz
9DO6gb+/XYDDVHv75dUzajGrn1+tWpyyaX2NuMejDhZkz7ThnWYG51gYmA+hLLb9ZRBc+gZ/MmFh
VMGuG3rcz4xj3w/28mPJunQ3dy+zNv4YSksckXzcgVD+oU8dGPs5fu4A7+O2RkifTl+rXAcsJKVF
I/DM9TSde1+vXoLevSak8RKx4IR7KDMfjJjhamkvl6LXsYGKcN8X+ZkbPjAsgTcJp/aWGDayedCf
r2AjgxaqGSakgXE1DMnnmt6NGrdzKAqoqoxVN4IqGYkSWS9dAFfFtegDExZhBE25wnf5NMpM6X7g
M2Jmb8SufWd0tqxrjTDFPD4RRLluR8P50HrG1Ym/YaC8DqmbXGJTI1LPkwCR5kEMBo4qf96mdMtW
ekeuU+5088alOpFzGmwK34v3TB0fI7PnhuSQZuYNn63ss5c3RD/J0LsYSb5tthbg+6haJxadmdL3
+a+IrMsdPKoAaciLrO7KtHa2bRxhprbEx2VaNDhLgCzca4gz5UyABgqYkixnG39cgwKgLRrjzq5D
5P5l+jHFQoHeALtxNn1L7OrJgOWxKR3jMQmbi1933mbx88cltPiB22pf+y38oeGkFQEU/CoACAAt
Sh+3sONeXcTvDT29PcHHHaAooG+m9TntAGGVlbknzU9bR4iBvJY8S80p9l7oiDOK/QmkNffL+NhU
B612zrgMnBN37HPaA1frIxRdCQI5RHn8Di57L5legQQ85m6hXUCHbefSMg8VRRMaYfD83RqO0sQB
BuyHOKfuDpkuAPDBPk4RE3NyXeMm7GB929zeo/qutuc9LPbg2NdklzawP1HqL8R0TomxMtoo3Cx9
wugm51Kcui+CqNLVYoQEbKF8yibKeQbhH+5SYikydRDMg3FsXA0ey6hRpzWmH+6YnrLpvWUn35yy
35VTA8kBK2xBE/KO/BfoFum8LscapDlOxMQYvppudJdpdrbW4seO+zzMV3FX1OkTgdReQjhBbOFB
EOOMlzijIy3OXWa/n5Ac34+EylRRj+O/HR6a2mk2aKteFr18ikySO/rScbZhU1012+i3ZQK8P6b3
CYbO3w21FZ78QGyHBJzJUO0R8JAAXVbUeXQAV12cwYKaCjAgFpfWZMm+LRZQLKPqxi0tpKXSQS4V
1EZqMVz7vKN0Pep3IfHYVaOhgJydK0JT8H4uuWxeRBZw6oWnEXtikbhfBy2854IFkbxN38+9ljKz
I9i8MMzTHOC7sFMoLKEBIM8l2zB2wnekW0+cWsk2Cr7kjtZtiObkOJg8fId2d9JnssmccL4Oz26S
3ZtjtNW5IK5mXCZEvVJZh4E74ptIrn1LShekPzztdvtcD8wHUVvfaW4JUNDlVJ4KjEuML4n6LF8Y
bO2SxH8ZHdz5uJvuhN7mFBjrTxxD9cpEHXswUykwykkpq0d020ttf9I8fr/JRn9IJpmxs8qYyI8+
wwqe3nlOiQ0jo/VT9taTwQgVV18Bp1yHz2ag694kxBGPbU0qjd0WhO+4Z6ZDX21qiqX8pWPbIcTY
095rMXiP2Qk/DK61Zyo2rUEvITpb9nacXKYaUuQQEic6TxCtSjJI9Hm2SA3kOglBYrPguHqXefF2
MOb2oYVVljTWsYdFww4woao55AZUARbEoPP93YJub+qSct136ed0GDDZwgKma7zOug8R2uAp7YlY
dC0gIoDlNn4Pgcx+KP8ve2e22zqzbedXCfY9D0gWWyAnQKxesiTbcn9D2GutzZ7Fptg+fT7Sf/af
s4O8QW4ISZYoiRaLVXOO8Q1ALAdo6oDlShip/TQYRCU+KnSiGzGyaFS5f6pHwLnwNgHMQuEZMl3s
IF9hKUKK3F0JGjBPeUkkvLJvsZ7tQsbDVVQTtWkFZFiZdX4rgowZqAJIz7poT5gWJhj7s/W7e6Il
ZxMPxU7Tu3cD/sOTig7U9me8GMm+TTzdzMqVfLmhIpzFGLad+OIE63ZZG0NmbLrVCIvgLjWrHfmo
J3RlyF57i3DvNCRTGeKCr+NcJCbmDmFwwjEoX6tUf0K8PNGfxiMNhZAIuwR9qXDe62q4RAydZU78
QGC2W9ctt5W0iKbJibqOoyzd9mkfgELWdkPS0H3QhvFBUnOAp+fjETCYQQtxM8hJpYAjGQEQUBDq
rp5bjfJlZWjVOtcqaJTKP6mgtHcUJh7cZLjNtAgpo7PeBX/aIv0DawR5AHGW9oQZzDCGd70wqHRH
Ouedhdg4LiP7Lhnac0UW19rqoWyELa1Vu3jDCMcgzY8c0US3dmpWTZFdHaL8vvFxcYVgFIT1q4fn
PI6B8W6iWtkQnNyfutDXLviYdDyCPGPZLHdxyYZX3YkGUpGmbrO8bH69wYHBg8l7dzAontTQDvuy
y9xdiGP6OYbuvOyj6ccz4oT2reJ6urXy2cTnu9p11AiDneZ9FN4j/U717SQA7KQ9V3mVbO6zVgRr
4dfaR5fXm2VfRJYT6MY1/NGkr3BgKZbvKBzLUxKRvkDO85eLqPi3mYNliRv1rllYNT1Tk/eUXfqz
pkcDMpI2/yQseLs8lUOP5hTd8y2JupHVW58eIiLFH2tEOnc/e+vOCTa0X6aLBDHTca3phaeOXqR1
W4NSy0tQ+u/2/L6Q/89d4EbvI1Eim0EP6fO0yj6HKZeM0vLHzynMaOc41e/BxSoztlV7Y8pzGlg1
b0ZiV/EhGcYjUYXgmOen6dabsErrm6QKfSXior6O4WDQrlPVttfr+NU1vdflmfZkXZI8Mt8QcA6b
mEB3JAFNeInWqYaDl0gQ7bMgzEbS7P3theBAdUckNyKjYQSOo7l3aXU9WpWJR3f+LlbEKaMXzfcg
sY3WkxddW1f6qDgCNNZ6rVjBe8/LATKy6oHLVfUG0kNsOA/6U5VW9cV2SUCVull/QYvECc5eyXls
QTtJ+6lMg2zvSKuDkxJXTxmRYj+H22e260Ve8IVFzQfQp1kXgnzTk6Zl2gb6mP0KzfG27C1swycc
uZQNyCPZ1CSSnXJ+d5da5BpTtdb6UiRg/BxI9KN3xVR0T7Sxm70XRuXe6JX+RN8X4+b82Xpw4WXr
EYgcsg+7ybHMG0B+Gr2yLmocaKzrufzVW2/alJlfXRDp66qrdaI8pLqYVAd/nlBop1pY2XcSq3at
aXUA1U4DbctnJF5JFL9gi2d1T66WExGkaPXyPFq9QNhvEKU3vwWJHugpfunOnP3lqekMYaU59y10
8SoZ3W+vxzw5f5Qab0WrXP/skWlAdCdYwlx6XJNRm9xDUlyexZTPpo8ZlRc5aAJHMU/Q/cT7GrWn
5fM4QaOv0ETqF/LN1D3QC5hsEyrZjnS3nw8UTR0QCD+4jKWREDHn+utC2R4J2dPPM6hDwLPy8urK
4GmfopE4HCVH9dkQmbW8i+0jk2TRaVxpqZDP5rvlJmLE+4j4VS7v0tQh4lZRRA8hlupTPg9N8+L+
w4klT+ULT4p/j0lAE04F4R2nTJ9Zoln0UYztdnmXQHg2cCVnH2OWYW1AZ7SLCx/jejy+JyRgLftR
mm3cVa6TPtpjjdKUa+7WQZP53oXFYdkPDOLhLkpq7AGmFh5Hb6q2dsLpxfSAcGj+i2mo2ruYU+KR
MHjrQPj0sE3w4ramK1+lEa5wNQxfMQgaoivHGL+vNJ/sSv/VaylxmrM4GWhFcPUiZvs6YByyh3mB
bmb31CXtlwxvyB4SNs25yOw/jea0vNC0k2H2FaZHrufZRugRlFiveFn+WErAlvFYOpfe9tRlKO38
Z69JOj31vd4+J3XjYF7NrI1M4/EL1qjJWPilhjrfkvwgD36mVy8mBb7l4+NIwW055uKMEH24GhkZ
qcvH7LoBUwtByW0jxDGWXoJ7m49f0LzLGtV/lKNkdlIkat8Ptvk6uRaYQb64FGO47sPRIHUoFg92
SMtueSXEXeKU3Mx7JBjXPHUjY/XPHwhdNrM2evcGRWbMLOgmkyN9JyV3veyyG6Jx7U0xhQO9Dh7V
CK/Gd1ikaV7jP5SFoe6qpjIe8ASJ+0n12mr57kMZHSjzTK+ysFmfGYNLYps/fZQk+xrtOD3Q5qCH
aQUwrgH3HuPEym+tp338fCqTHxp+lf4K69A6e0A2fw51QwxiGrrFSzc5JbCNlDXu0KZfpBUsn7ad
4ChUqAEOUUYooIRFdB+b8unn6DQIIuuwbBjLAzIdIwgHy9vVRvvSUxi9uaCBjoMgGnD5Epl2MrnQ
f3phRatVFPxkBum8eHXM8pR/sIajGNYkP7E27IPr8rMbMbx9mjMnO/o1dFy6QyNFgAEacQNi5V0F
ngssKSPNvc3KQ504n5qRlPtc2NUZLxhTk0J0kDWle4aMAObaHSdGwo6ragtU2ZaHxBXqDvZBB3DZ
2PU6asfab7MVMz/vmqjpaSRM6Sx9QmK90t8VrGC5xHyjENQezNgC4Nk7xG83mLD8wRnXtF8+XQ8d
SGPEBis7T75Izz/ESQ8yKagEma2g4grWgDEefdKfWVWHVmuuyLffkLjU3bTM+qSMsSc62n7FsADV
3Oy6fQvQdhu5nKONXQ6bqIOmOSlECkHllj+bkBDjO5d60vxPK47uol9cbg72LAJC7lLPOnxvFiv+
/fi/P2958rIRs8jo526LwzssYJvOe152sDw+QdpOWamw+78fZBj3V9KF//pjkVl8NEhO0fuV7qrT
GsoFXjOCUiKCcnC0bNOlxWvhQltAIQMBT1PTTnrqNY7eczpcTIjzbF07aPGbFlFaNW/SVmeuW+Jt
GAsUN6BC+2OvZg6frq1tbyLum0O0zZwvV+njQfMNtFZ1BmLUksQxtoD56DwmxFZeXat1fp7QjSj8
MGmi0Jo3y630pFOc2ovBvBFzucJ+1RyV/kcuQsto1kkumxH2z2TjvqMbY4JxV9BUQL3FVfdODJo8
4YdITdxsjQtAxLKra+6KezdEq70cHs6yBhoFsAGZklnraCwYkqp7Wb4c1VHUaTkI5XIuOcrpqKzv
VLFXjZXKtnDjF6NDQ9k06llPIpLFUl6AmpxjtSgZE2XcxwY8yeWx5a9FwxTdEeU6asd0jcZ2FbkQ
QorCXTNRQKQmVssHi0Tir2XJKk4urqcp0RBUOMCn6+cGXcSdaLSHKA+6jTS7i4UYMW9ZWrq4pqAp
NEfsnw20SdB+cgZJyoKs1tlpeQywrK2pXtl3y/v87N0mtvG43M9jAyH5gGIustTBCJI9JNAU7nQL
0oShihaLnrFYboEr2JQckhhSvD252srpsPN0qn5sraLd6RGNVEB4w85s3HtHG/FoxaC77+hC0xAh
T3A71f1rbCG/lpW3lyHsPhaLlrLjY6Sj8oMjUR/rbqAI2QEPsL3BuEvm3l5ZSsbfxBw3RiScozYE
v/qm+Z24RDN6bY0brhIXDBmg6KRzzfAPkGzZvy7qaX0+ZRaF9XLrR4xda32xVRH+C5U6OEhr8TrF
vnMOsnvHa90HTVbRaTIz5odJ6R1aXnpueoDuWeNb27rSWKcnaBgTNybDxIjbXeBiGGudPiST21mZ
Hagz2yB9FtFhe9HiCZTk1L0qu50jAEV2QnpTPk1jla5jYJVnYmvFNhEaGGW4myuakC7yw0Acu9Yg
m29ApjMOzC2GgKUxl4aVP2pih5qguHqtvS0qCsRhysy6JIBQH59Dqw8eUuknG5FlcCj0bHrSCqqM
vA/ZZy012xQ969HADEx9hZzLrDeM/cL2jCz/PKrS3S7erdS10UO3BFns4LOeFpn7sskHlGcNYQOj
NO+9eQCLEoa7vzcpiZnErPs1X0f7FabxC8Q7oiNFFSAfbF+dSNs06UCzgYLI3/p94KC2h5NuHMyH
SCAjdXGKlEgikSay0NlUzPw5r5Hk9VHKATIRLOG2v8/VaIIE/t8b6aARmDAt3Gm5/A6iHJg9trhV
5Hg/tqjFhzF0YBzakkC/BZ38Nz85dl9R0g/4qFGRKpVcMTPYkGXx7i0PFf+61fkJOgzXfl3cKRkh
jcjHZ8Lm4lExR8JzdHd4D4nd2lGtechBSXImhggC2yChHNxE8LWW3zn2sZlBqfloFW2N9M1w0g+9
l44nOx/u00SiZjMDJkczifpvaN1yV0fDgjdx/otO+dyZWbn9TIJeNrnQ7HWA9JFLCFzdBa5bhl22
yQs0m4YeCQKE5UV2+rNfM8oDme5+Nh62qp9bwb9usTMc0Bj+1mmC/lI5BtmY8y1rCP7Pu8sfdJC5
eeKU+wUgvWwW5HOK8zRERbddHFHLJp+5FYtn5+/HPKDuRFEA+13YfoHAThUlpF5FngvFQjgvuKFJ
A5ug13uzCHqxTxGoIFd2DqOUHOzhMJF34BpleTJ8LwNak4f5mq4bpVGPsd3Ue8rQtEDN7dTLV6ub
KNRY+iNhuYK5REl6t5ERbjIyXoRzD1ZTsISAf9Io5VgtG4fZOlq3OP85JG2e+hTxfaqUP3Jr9LFp
zTkUsFzXtX0hvHY7xOmX3trJycamWo1Gv//bl9XOanNJzZBGSPBAeQ2D9yRA9UdoYm3LAmedy4Bu
AF60BS6ekIx9SBuId4vCPHc51cxCz/+6D+T3Lgza7GD2CdHMVNVW1gzfrfzy2NYQdObwZ2oF/Nhb
E19C5obFFqD082KCGWfP0jIcLLf+7bHQgZ7oq4qOK7+LVkkfTFHUn2GRJpssgsCeAl69p1cI5dbw
5J0WQRmfdDB3bq4rurssxkxpkeuUVlt9SLzr4JjblmXuFz2YfJ37RIn5KdbnPAj6Q19pCPFgos3p
UJSAQx4X4d5xp/ReoOKZuTjbeIiqTz83zzEt1ufcroeTR4bxOr1FAE+Bek/+pUBjQDI5xEefhqDA
lMrVCP6xExrNbk5YuPZVOa4cpRXrwHPwDCDZqTaN2dOmIcSaWqwJWsCWuzx1ooe8T3OP2Xuu1lFO
Pk6ZzMsV176geOkfTSq8m8Gr9HVHgvSja9sso1Cq7iNn3JqTVjzkBDWMjkM8lgeJ2PRp3dQxycQU
X94JJVLw5OfROhnMFcy19N5AJ3YHmkxuHTNL790ynOjOeOa6y0P/OeuS37UelOflHrV4poCSQSVL
fAJpcAS9DYVF9rtrfLYkWGyEZaC+MPP4bSCLdnncLTu6CCZxBI5I69ea2BQpE/vJ7+VHPYbm2k8F
NaVKOXtzRABjTvZzqdv1GwGHxqGMjWzdhjA7JS789RAWNIXmv3qkyBJyPvMQ/GLbIAwnhNeItIMu
meO63Vi/uQ5OCM/3vysin5g9TQBqQUjruooo5WzjvB+e1IV8gOa6bESDh53wVf+QVDOCoJTGl9Jq
xAO5/Ry2QcvCgIlHY2fjQ0u7nbXHa6U071WQz7MnHP1MI6XdaDIyH8L51hhP+SaKB7mvLSLFaNWn
xya1xscoq7WVaUOqG6cR88bYKQ41aeBDlhA2k+jI3MopwPLBCJSRPI5P0Db3TZH9IRVJR55blq9+
l9LbiBuKbdbsaxaIzoiF7LbMG9SdzrXyuwtvftrtw1Lor4MXH5shjVYQ/Ktn1xyyAxgpMk3tG/Vk
/YIz1+ZDuFxGDAegt9VMyP4GdcYGO0DFJUIqS1Iuhb5qHusqbxGTy+CPSFW+aRqkRBujaQ99XZWv
NQ0OHB3Z1ZoSRF+DuDg+wF7bNJ/jSKhnJ2ZoSKBijCo51EPbXGHp3hx3zPdKqOJ+OdNjxxOnGEX0
SKtr5DX817jUFU9ZkbVnYdaEAXLPcGcWsF7RuXGrO02EwB0DqJx7bcisN3fIdvUk8+/ep84WdElI
vPzwUQ3leE9blNq3LWCQe7b5aM+bqZvu7YQ6eo5jgBWLy/gHuRzDbKYe0D6tWqQVuFPqfh0Hzvgo
bIC5XUS3LRBEFUjEIsVIQxvihMPbFeLdpFh5Fw36yi2N6NsjJ3v2CtHXbj/QXTnroWmgXfuhfPZ9
yhZO5X2GcymBUiWoSw2tupv7zrZMbZ3Wxzj+8jLgYFM0ffg+qRlxhuIba327LnXZbDVrVDeVV4yg
1RT/GkBAeKXr/NGSaki3WteHO6Zn3lGWasNAFn0ggMRl60X5sW91/xFcOeui4Q2gnnipbJ0Q9JDZ
uxnp5osdVH/dXf5Kh5Mmqc1UUeLhvzkDg/MwWu+WaKZdFYRIVua7VT28d7WB4s7s/9nY+nTpIuIN
Oz+7jogBTmSIM8G1qADbTp5eqVrmK6cO6ZXGI3UTyru688vPad8j8YierYBGAF2SEYaE5z5Nhj63
YWR1Z4mpfy52th1a/9RV9y1pJr8VM1oC8U5+zUJmSbEPBz6vyczOoU+/93G9RZuYvEDx+9BTYNqc
H96X2XiPlWdisnUkrZlg9gzLPcWfgGjwlFCa0mZYlhklUhsISIrC/zi6jvMcTH2IF3sIdxAhibpx
NSTgQ0eoRGZ8YBadDtbUqLM1uWsDgsprycieJ9ZL5zj9LeecL4SlrrFG9DQhV8aBH5HFf8OT2EDS
fN027QwTd+xT2ambrLJnoxJqA6nqMzMlYeMEEjjHRsVPjdYY67rttH04ld0br3lP6xnMXHFi1LSK
iX+YgtWoqG+Rp8MSDZLR2yQH784ilaURzrugw58TsFzpxhUZ+y4LI31bWVD8Ij3aC0pJe8pM8cp2
emtfdAVkPN+SYOBTexPN0U0iyGAtgx26azrSs600UBuCeNxbDQ+dKMzCOWapoKdnS/eo0jY8UD2a
diKzz0mqRx9Qe1PoItp3hNVj2yUDa9dw1NYjI/KvZvhtDT09WKAGZ6GhoC/qzrg0Sfs6aGZw58nc
vk/a5rOujfqWhSU4hLm+6Xi1/eV9kH8e7poZRt0bZnbyVW48FVw87xhNM2a+hXiZJvcrKYnXjgB9
OI5jbqbADA9AcYtVkyTJrpkozHmyUofOBkCdQNglDcLLdrRFuIjp4XiPVIa6QizdHd0vebZa4Au2
pZ0TRNob+sXlU1kLABpKmqu//oPKzNYiNJ+dvBnWnp82X00MKF7STLFJZDh4cj4qurhVaSwOeppB
qsFkdCBuaC2IjXmKpkG7GKrbLfdspyMiLUuaM6gnJCATAbA0t9ZENonf6SR/17ZBbAP/feKb4oFl
hPvVI4mdSG8gy8QlUeeiFI2MqppemgHhhYFF6MPvXgpIofdO740IKhvtLHQrx+vSzFIi/dQAyvtr
U8udq7V/6GQ89An0ZlacTC3Al5zIM7/PwD+9xISekzIxRuAOE5/gnta/clbiyFWGbO7QbP0ZMBaS
QGdNe9pUyS3LD3XdQPGYYzFCXbs1IuRX2DRUSB1zusgiPRc2KTYNPs/VhCsG4FAGiCUiT2dZTDd5
q05BZh76nrSsjEiRrIvjhzZH9jA4fnNhiHKld8l6llXl/A3RP2nnKmCCVfWwFV9yfWzPFC+8S6OI
0SXEwH6to2iX++NEnrhRHmgal+upguAYF7wWDogPyS5/SfX+LWZR9WoOMKCCvtgMQVV+zJ3Hrzgi
K9dKCPkmCYkZWk4DgW+TnS1sVuSOxf5R60e1s8viFxXeKzlX5mOfEkGfUh6DrZzoO9w84Z3dQ5tU
TnOEId28Ojq19DCPVvl8mnQNfAQzrobHdLS/dbAP8xK+f0Rin58spvarIDJijFINrEgKvKkIXkIx
oC5Cx/qLNNtdrQ2AWTxzI2NrJb1HISr3ru667tvjwuKA8tpQL8JqOhrxw9TN/ftAW+vm1L5oQUIa
noy51AEstmfDD6TLHmZqmtzbjbgB3nT2DuktV1OLszUkmGQf+kOwzeh90MJvvvKeJlBb5/+kRkNX
zXDz+x5zPbEj8RMEZHh5VgLuyOvw3QgG7Mmxs5OVSxhjIgR3rGdy33iGwbFvkYtNWj8BAh/Enri/
denK7M3G8XlS1OsLlXLNd5T/TdDhVo/C/Fa6ybV2Gx3LreNfYxNrVulifByJGzvlRujsDOzHV7Ol
l+V0H7msQpq3eXYaXGPX+IprWBy+26Hb84EDVN/aWhplc44Tscl0HCd3leiKBzOxSbAlKJiYeJZC
fG0+lHgJ1YQVqQgfyyQFMIAAd0MBy3jKq0R/4gSu4TIpOqMWEKfRqu8XqTjsoXoD+z5dO1NnMK5E
wS4q9W7H9QNZVGvWJ1Gp+lTGXOVlTT4dAvwdMw4I4cQNbfQiq1cpfznV3lCT8+1cNAdNVqD6l6HO
zlXaigNzk2JdWCZlvoTgBKZZXN2aj0hVycPQko6ip9o5i8z04qWZ4gpnRWcqX0QFZXp0n0JSs3LV
nIw4OBh6rj0E4YTDquNUzqiGvdXQrZOifVXhFv5WflGeyC5aNWEAtKOH5aE8NZDT5iREl9l4Kc30
OYx195kUBAN5qf/WxbXzGFdv3bAbKJ08JXP2teZU5q4bZLMpAbR7kjqJa+xVBNA0LKd1J+piF2pM
dXJ7Z9Ku+BQOHd9E2p+201ZPSclo3+S5861XsLRkGN7S0QUSo7DRhPFn0naEFdpOsVehGt7g+m6S
YvBXeW5lB02zmls6Ax5pf+w9P2wcclJDSn+5qFC7FDeOBkWpmhAalDAkYn6rdl7uis8hNEKUGvg/
+8kfjnGcEvnJPEfWnkt6nKy/CClEQZ4WSOxc89RGw4TxgyORjO3whvFkmjnUCQ0md3hjzoKQMqif
WkuszTJMH1lDkLhd1P7GkU69tylgzLWD8Lxs4kGw38KA2xUqYqyU+7xsUkq7I5l4pDUNb32OGKpK
wgR7XIS3xfGx4GgE6ERtdm4CLsdWgQKG3NZ0n6mIaIWgxxkIVfuTStWDEsG7Zmt71uIdUyuGgqRl
+eq1Ht7RT5MgOh4IQR07cHgb2jkIUjIN2VaXkc2JG1Oj7fOsJho1PiuBrtLuuEoZl6DUcir2Fmv1
OH/W/FSedKq1SYh0W7Gg8VNtPMYtuQcEOZUnUwOzi6MVDXlviQNMYQYFwziPDctMmbkVcxPshIhs
bX6TrNuAJjy2jqXOSeffh84QsaSUiMxyGs5zbI0LluRNlRWWbwrffsOJlnbiaKUxs2uPHhUQEv/J
a9TKz8LPRrj+ayvd8pgxHUEjKoPXabCL7SuL/AJ3S1ZcEZhsOtfs76MdIRLhNYyq9MWO4jVe9f5c
kVsCM60xrnVouYfKK96NOjKu6FhOhDZXB9E6xYtb4IIFm0VDhsyBeBxKihVJ/D2MR5Xses8Mnqt+
7J/hbLEMSX/Tx1JnzQ6bR1bAOf09P1gPgUZ5IZcSs09Snd2exqve9AJtVksLQlekYTVuvE/lWN8x
eGDXVH7NBIMNHlOKY2I44QzKQTXWyZ45EKroYaB8Jm3aw71uP0dKXcPCyr980xOIvxCk1HD2STZc
dW0qP4oypIHj2n8EbXanmKEGwmYWb/u7qvBm/q00zpSp9HNOq+WMHA/7fq3dq6LaFJSlPtwOYW2l
IqJpwuBNURMmtaqk3MfynZrzQ1xjY6pE/oyFv30UJCrYeUGXnnlortf6V6t56O00esatoSNuo2t6
sD2XklGVi1fdE/E2HjXK/6ltvpoOcoFhdLNbnxuU6r3mN4SFF7dEptO18cTytQHaRWljS12vNszg
vjE675a75TlK8w1FK/s4SIpkYz3uY5uR7o6iB7M3PRRb/ODiOsCEYE3QvMEBsa7LQ1HUeBtY7eXe
LonOqbhqZrjQN1xW05Uqe6qayCzvR9P+ZVHSWslWe8srQh2CtuofYiscHgybvEQfCyCdmxYREd3k
xPbQ/Q969sqK74JVqVrXcYvNztfdO4Xwck/3XVD5CJ37xKyuLhII5ZF/0GPXelLUM3A0ai8uwSpT
YxP2GerJVmjCPTttfELgXD45NidTocm1qRECafoZTZGR4mRBUXXvzYh5vI3mWsvkC5A3Tj7CLSuc
KRvL8hljPePFIdpsH4YpEwZDomUY4WCQtwLQPA42MpjCM2bvvzaQ8v1jWgBZYpwqv/Jcc07LRmsU
Ygh8gZRc/GyNHJsygqxuiP2NR7eV6V6PQZOUYeZgeWYdigAiZtY+eNbjmNA7qNVjMm8qkASkPp40
l6AqRVd1bRgnojLTDwP0wWocjW7jjJNxVMxWjmklElScWoLmpgV3nyfFnl60scmIe1vVQ2le45oI
Tdx+at9plA3HXut3zTi4m5pKKgaewiPFO/K2RlzdWsf1TpS0vdOM1Fk3yVRtNAe24pQ28p7Q1unW
JM/WPO4Sl+nt4BnUz0hDWMg3yiSfr/mdO8hMrDGa1mU/lEc7Q6zheA2xOQ1Bl+Wsgim+miAPz2O3
iEHH9trHnJiB/iK6Vp2DFOkVgFONCIrwaZw09zLI1nkeFed7jFHsZ13dRbjp6UhTo0YDp+pPv+qm
j8FhDWoHItkudxGIQN+ELDtQIrjTZRFBljKsaynGCnnpZOH0L99Fo8RD3//ue6N9mJoQK4NEDdRS
gj3PgLzUcCFa9yPhDJlfkWZg7W0rCt4Sa+i2aa9Doo/bB040OvmmThpui17UqQN3Z8w/1YhgSno6
UBO6qtkE3dzAjgPrNCyb4ULVpzoqWqvyLkLOA5yhPTqpqV9AQqg19vjX3OwJby5gJTrVBHBcOI+V
g3FAyoOUwvlthSG64jYZnnq3umd24O/7WEduK9PkhXagf4lnOTnxJ0e7Zm7tEc7wVBAoXtbU9DCy
Hwm8ieqEPPggQQspynYHlocev1n8jskOuWRxc8mS3rrjd9EdDAoqR7clNtsy/Sd008nKSCNrv9xF
7NWtXay5D5Nn3A9lgWatq+EseJwrQtPPqJnlhkqps+rGTD9LvdPPWW8yoidcEg0RNreh/chhxj6Z
btPcJFNkLTQ/CkfXX2KHQxESs/xza3lM67z6bsrFzlUa8klMVzeR+WfKKN3HNFLiIr8QYRME1mKo
feculAwZBhokzKgtLcRw/KQwehN9Pdziqukpo6cYABwEy22f11e7MeO7JJvEamo6+8XyEGuOoDrf
+Uo0xuJEfrXKe6nD8DHmVCdMYqK+qKuHdsJ+QpuFZbsKiI8mbN77nl2yZuKi0I7C7JDpaJ70AvEO
1bjg2WrQTpuRc3SjbLgIiKi7KG5m54DMDphs66OpG8Ex3WbC6u+TrCvWnmqDL2UnaONL571LbJeU
J+d371L5NdoM5YuJAKvKdO2JEnK50qci/UC4+BbSnDwVE7voWY2Ttow8Qfpa+Mj4idw+xcYH0cum
RkmrgFC+6LZstFFiv5l892j2OQEMrj+t+9KN75dN3NLgqCLxtVRwI3SWBoF467Jt/5gMkYcqfFCM
XnuoG+0+of5KPx36YeDQZhaatpF02pBXG7ggMTKiZjfyHUqsivzonKZup+YQiVRjgWdR2Fau2umJ
Rv3J0uydQ+9rb1P2XaU1bbwq8lkC0Znce9940PxHRYFr1WRevqMdAL2ukWIlbQrKhjjZc3m4snrz
//PS/zABpLY+ln/+8x9fv/O4WDMrrONfCsr58qfD7//8h+HbOAT/37j0/1mnXwWFqv/7NX/xFjz/
PxzLxqxp+pZv4joGaPAXb8G3/sMxiIlzTItelgcu/V+8BeH8h617Boh1XwjbF/OrmpnM/p//EAIU
g8Gzof0CUvdwG/+P//5fLNrNv93/b0Wbo6kvFORzE/fofzWVGga70wWLb4PxDu/1v5m2q7gyrdJs
iefIQDuKnFyAMG9OUWy/kkMdH1ozDje9Y/0SZDU1K0cYzsHxaxR9lb5pkZDsQ2e8eU7+0fgk2TgT
o5jESzWfMS++Ic6SC8BBTERBmSJ20Chlay88k3lGjodJomcS+POU0H0Lx2TY+RrWGAzQLNS8o6KI
NAItPxNxlwxbLWdOmhmjvTXpCG3iQKzK1PgmxDVI9OZeL+JuhceRYrCb2GSSC4p70v0nSxDn1oAF
7zHsmm0SXTObnKdGYW1DrbcqffpryaDbu9w07/i3DCtHdzh1x+jBIg6d0W1Tp/kndq/opSwn5+RV
3rhmxkhyDRLy3JPTQxLjZ0wbMvGax8jp1T2T5elOd3Mu7TL19zKbY/eSQ4x/6WGytRURXeVKmslw
teXVp+u7VQm2IF/PjZVpOf6dlQcDua/yT2G7fwKCm3dVLd/9kS4rjPbi1E+ncZrsVYSSaYVuMLi7
GMj/DrI9ln5gnqBvnpsORYuZcE1Jxtc+N2/M9MS6yKM3f6oSDFCzIzfXiv/F3Xksya1t2/Vf1McV
vImQ1ADSu/K2gyCLLHhvNoCv19jgeffc+0JShNRUgxmZLLIqKwFsrL3WnHNwWPuW4f53mE93fRve
Mw4LN42aqXuTEC78fdznWoIGsyExzzZNJVS53p3DJI27Se2LQa/90dTeQhSU275U2yDMwl0YJbvW
BlUTWuOuaJRqZ3qjuidI6Wpp7s5toj0WodMIXg5EHO1I+rmhb7SMGbTMhf9LmOOG7ukcRJb3XON+
9psWtH0iqk1k1+lhEeUnVrTHqmvBatSfLRHVfkMS8C1UiK7uenVBAtAmx5m+px41Jy/NzMC24zWr
57NRDl5TRy9dSjjVAoKy/EqbPqCh8Nj3funSnsPCSXS7NX3GLjaP3NYCUTBVLpgdCBr7s13TUbHd
d7W10Pi1GKWggf5SmuQFpSaWw+c2d6uTkxf8Xprzw5zSD9OdkwDhGcnlVvXDGTHaRIIKOXRRciSK
4hywjF3p6YGSXcLwjJ8pq1HU6hmzS6dH6TY15odaJ7/BjhUbvWJEZ9SAdxSZwx8UeV6D0u3BRM5U
1KKIfox6ZB2z8F5Jo4kgW1Tdhg4ezt7Per+hKU6Scxd5j04xHgzlt7XE6mM3WV9jkpt7GnKHtOx+
hXEsNlk+x3yg+kMn3Kc8Ho3ta5W6NTsXxfEH14bJjTJxGuz7FrAellatY3vCJgAqd5aS/SD6wEir
ahPGXxkzVZ/2POtH3bPfNT7N1EqhEgr6rowFNRBzjgZ+qrWYTjU9/D8iTGyBjHYZifsbktd4IGHd
Rq05cUHHev5aq+YHjQssVf05IsLUq/vSV7eCfSS/U8UYm3r/MeWK6133YiX6LWyd1NetEbIxfHea
csMGoXC71zMDB7RyxJzzYCqkTkUimBsy6xj+D/7UaQzzARshjf/SQZz5IIHu6RuQgJwnz5ESj5tI
F9fISwE3sU/bICSZfG3M8CGX4lsxFoalefMBLJUuPrM0hfwLVzE/O+IUbmbbHsOPxp5ETKyifTJT
4u97tBzJNCP0661vzGyYGPMJVdujW7MryIBdPJn6ydGdX3mZusR7peY2KXIunR6/XWTiJIyaLPDU
8ViEOWEbLaZXL6L8I5yYewCnuYnshCrXCpLF+RDl/EiHgpKckvlYYx9NRWhcUxexR9G0DGU4QY1x
ukZ6Dz+49jD9LVV4cGLSuYoFQbk9asTcMIFk+DR9CqLQNsgb4Cg4P83kSnLPr8wSEXHC7CAdgtmq
Li92baxre44asvJ8Rx7OnZE1+Y6ZJojMqGs3RUiciJtFZMGqqBnK9oQZYvYZFICZmpTkghM2oP8e
HjJYRH7+q5oclM2i8qvIRSlt44XFkYQ0A75DkxNBXUOCVWzPPQ8ietT7Stl0GT4l0koCnN9jTd6C
ilrbIJo5IKs+iGqNyraoe9CxXb6f0KnM1XQpwu4auxHTNOpT6GPk3UxGqjAoQJaJ654TGg6bFjNZ
zEUc7fqmeA1pfHMzm4I+7hI6TcJA2gkcS1lSfVMl/ATEoTu90JUfk5brMEcrbrGqq269vrwbp/oj
SRz3gsj3NjVVs5266V3BnnmchnelL7sgd8FRViVGZrVcMNniFbS0zEZ4SsssMs8sBizKpWEEiS5A
y8HX6JhV+55fsSHe03zxtmMLJDE3rFe3il4bYke3zUhnP7WKaKNZSMBS/NK0fkB5ZcMtpxUCKA4a
qEBQ7etR9qNOxEtatcvr4h4603Px/CWIyTPG9OJQRulw0F0+n75kuGOPB5curk9O+12J0WxreacI
BMUGM/vVrhTuiHZyCl0D7ToPWZ2wSSS4ZdK819GOCaJ3dxEqq8T29qpJrL1bj5c2xRSsDRFHdrGY
DxmERsUsu07IXZXgHX4qHl3uQONWNK/YTUEGyq5fvfAPa/buwZhhcw31U5nNT1mp39k971FhIQEV
kSiHZDQ39IHaq930hP2E88Nc2J9RQ7+qhQCHz8I7W5EgdZyYzBa0TNhyIVc4QDEgxag97EsyF/2l
s0YGI2yeyzDZiKT5MSPuSgmHDB164rX57RlMhjEfV3S6XuKmPdWQVdScHvck8EgNiQeUV4nv9GXM
r9q5KyMuPmsyruj/DuhwbQyABrNdPtBk8A7qQlO4fyvQ6iKWgUSpkh5F/EUQglE+ang3t4oz31t3
w8yJl2nNp61mSFHQWmh4xWlclgKzbb1gfmU6M2QEBXDCiXBoWVvMn60chOXq8D4qVRfMeb23gUNu
lndH7T9xwRcXNXTvK6q3c05u3k4wvDhbmfeppQ1WUt2hAhLZM+gUL3DkXRs6ZnN0VdU7pXyAToji
0Ik6PI8F8B7FUPexWV8djPD8y+cmG+OdWvzWm4wuAsl71dgdQ5H/IDGz2nRSSl5m9BwUh8WqQ210
cNTlSFvhQde9SeYlgnc05zfQmA3+sH7CDUe+J01sBcLJhKeo7GY/6vVj2iqcHoMWMl50M/JXmOd5
DbpKYSXbtI8RH1Th0XUW0gdwiQUADT2yUREtju5xMjjqGeFJG7J2Yn+UYOgxGS5kYSYbJvnFpo0z
NBehdxjILQkKox59zSCiIqP1xTxkly/ujfvStHWwCiHOsHvOSE7QvAzfdPzfy/A8TqMXYE2gSeFs
wzh1doR7Ic+K9HcL4CGxV/gUpIRnrbkyJaHF5vJRw/im+Y1APK3hCKMpghlDUP+lJsjjKGxugbOc
Di0xlQXgaigqJiBiEp8Js8rMDdwlJYzvPDEyC8UQyA5cfVzy+tAzkYkTRBLWoiEx6HDDcBDarj8O
GsjxoZ+h/dQ1oRkhQzrDppQQzkYZGwfGkDcyVSFI0YPybXMwiUlkAkMCZX4khW2bLe+MvLmyST9l
Y96OV2dxPrWi+Tmg3dm0ZfQzASmoS7YgjKYSUjDYewJczzNBGDQnLSco9PFb6yLHR59XbR3muHjw
YReahJBStpmUm5SaoTl9jJUwbuKbFtuPObbxPxvXgugcEjxol8eD8c5Y4jBkvcnwuz/V9KBY3Nwd
JaJ7aiov6HW/a9N619F5OOqECLMZGtSNiJdHR/IZ8wJSowGy0QLdSIDpsJlq4kit3iy37eQa7Doa
L2hVdL8AOB67lQMJEHJxIEOmkhHpMdnZYcn5kWDELSlW5N0wyuBKJqsC14Z+Vx6dXy7wSSjYIKIh
S4Si3WSuAIiUj+eq+LXEHraGsXZ8cGBndq7q8yyOFuynlpnwjtiVL2qlTyq9EhEnmx6C2DzwmJbk
ZLYzxMwedCZUYGTAkqbZS65mrFi2ryMZHe2x2nFah8VYM1iBxukkM4mYcD+1wb4OJKYEQoRfiy2q
3cw9Z5BUzxJVeAC2KO9dZaOFxFwQpRmPzs7VjCKYJRsUk/SdCSwUG7bLEkcCRgZINOMCPLagRWPJ
GI3S/s2NicjNxvSzgO3rIPW4GgtitoIOpW9JWmk3iDMClVVHdlUk0XRygDdGrvhQJe0UCu+hBX+a
E7g2NiyltnZ145wtojfaAdJ0wFPqXdTtVJR3ezPsLrTL2Ma0hrslo+WIqvMSMiBWMjXZu43xGjkE
qzSDqPZ2TuAC99CFXZjvjGdbvxsjaokIX7ghKa+R5L3O5NVEAGCNas9UGJt+N5r4B4p6W3Ei78jT
3bTgY7NE+ZkKjURXC/E04fStbxnUJGx2tO3gxMz0GKuY257NfA+e1l05tU0D9SrmFNO1WPNjCrEg
w0/hdrLRX2YGu1U3Dbidfruuc4uJZk7l0KKShNwaVG5i6m9oefsnbOyPqqTp4o5jIGEGacSAjiOX
JaHYRWzZS4zVevNoSi6vh2iRhT+0NxEZprpa/9AyPQ7sJPN2dkeVJQm/qTmQ81tlz54zXnCvtQcM
p0w/Y4isAIIR35iD+pyCDe4m+MFE41Zo6mNGo0nGTA/KMLl+r/OMqnvG10G+vPVT6ayXWrKJO/3d
k6xifK3c9yijYBhbkmYsJNdYk4TjBtQxYYCnbGUfSwpyzJDHYGIfjNVH3xHnWCXquMORKpK4Olcs
BQl5G3u8sU/uNNGfNOtns9jL4IxtgsCZEuFeRXe6GSWhecg2E/LaLTP0OKjSrxKUc8pg5IJQ77og
p/O5X07atwf6GSnvyQUFbbZLs3clHVrH5cXMXSevbLh4UpergJK2JVMa6pzmD5IzveAFoQURHqPu
vsw+RT/nF51EtmAR6c1Rxa+h/NYF+a+VgFynkqZERtoYWJJvPQG6niTxeglhXy9AsEvyIbdFJGHK
QEFtET5Itm/sTNJ8ALycWAdfGdyrmiBbM1NlS5ecK9R1H3PsmgcywiHPsKt0G2BVYobTPZPCXuX9
pTctzNMDPSoIZDsySZ+ZKTjI65a3goaxpH8XkgNeIX7Pil4/9FQ8doonfBRQw1vJD2/d+oaJOOOG
yr7JyMurZinmvndnjfVUfa1H76U1uNLs/hXJ6rIzQJULySy36eTOMMyFS+Uw0AdmfjdtwQJfC4Dn
o8oSlRCSoY4D12ZB9iOx/TBQacsEKcj0HNgMe7H5imyEgkly1WMVwnoJap1BSfeorfR1MOyLRaoC
VHbHMN5tODzX3uufkiV+XiTBXQflniVmHfQyqr8jAYYYC/l0fUiLX9ngVkcIyumBJKhtLS0z64Nm
u1hQPXO/vlpNCg1pe3vXDO91Eu3mwlGPYVx6Jz1flF04kIuJyoSLZDh2BUFZ4Zr1PpOVz9mEoUlI
5C69t/2qqWqz4bBuJt3W9HZ5NGHut7vxIRZE8DTiG3QUQREaoU6RHt93jv46YF/f1O5InCnbO23E
hdKzImP3vrdja/gp8NJi47H9sbPKc8ezQB1s9Co5JlYjCV3e2cTC1OR8nlH7ZWNlsZWFhoU1sKJp
mIZZILZaQW6Opmd38nL1Yy+bt8qT6sTgFlRxb4QOYX82NSTyvA3KmKPaDzSBtIQtnXpgrDY/hko1
UZxsRzXvEXs3XyxFjA8M+2q6Bbn++actxK2KFLGpSJ0g0OWmO+c2MV+E4Wb7JUHYTm6NXxA0UtQu
ynmoXoGqfmIBUPklRiSAudv5s6s/5uAzN71Tf3B7ABndnwjo6ZgqLcveZXYdkieJxiMz922teRvM
37estz+8Wn+vib5q6rqjGzR+ofWHPlbBbywADNjasE+baEaxSrCYkbOsLHWIWGSTcdKq94PXXrWZ
OaTDnIr+LDLPEvZZ3XQ3h3D1g5WXT4uypSR7GC1ijqq+V2izju8F+hfHCJGrFkV2EmI4whgjQMjY
tegT/5jj3GYJyQ7PUDxgQzT0yzwrRAOMZk2sCa7nSTIJME8BzPnnw0qignv+199hyuoCxZhKIr9B
RYipGLe6S75ekesYb6K7jlNJ6r91zC3FS1e4P5ORrknT5d1myUuM2fIKsaVL1lRdnUWmC9x8sOEw
Y5IjeGnCo1p6gq6McDcoAt8NSfBBgQRGY4W5jPkybzoTkcz6zpVpEftkYe+3OBpx4fKt9owCczZF
sbtPImMfjdlnZS4PbUrJ70qww/pQZPgH/tBf1tcaB0pN7fj490U8r6iZP9ezfjBppx8rdkY9Ftgd
5s1W4miwqUArGCf4pG3YXqNOTwkKk80cdpvNsXff1ovRcOho6WN7gEb+1xKhRRGWxfW7y59tIM85
zpGL7YE0rXOulMV+/Y0tZyjlCsnnsL4uY+JwHH1+tIzhpzdK5RXtE9FxdK2h3YdxA2DAHCZxmhaT
cor9GAZ+3hGbsQjzm9cfRZL1gPlG3qR8p+sqsr6sWkhjrtw3tfJArW+dkf97w92KWwzWXU8H32pD
WGTe0h/KsNq6DstvPKAeJXzoAe6DuZtWrPW0kr8mCYlSPCw0Tek9MqmA9YWaIq6rcU8NxppQeB5a
b2hgq/V1LiZlb9gdUuAkVc+qHGxr7cCObIrFdrX9qZKs1LeOvSkWQl3+kI3Wn7NELXuZHNP4IOEs
joSzSItihX/6gCTLVgOai4gyZIWxrr+ZNJN5ZUdOynoIa1r+jUc1KhluoUQx/43YWs84NVG+F3Uq
tn/wbXpEg9lV88OfS0ViVNZnuj2zYNYOfnTpShtqF6RYGkEB8fjPMGg654+Zs0qMENUS8cTpwPCc
/Cwwk8d6JiubFIzfRTTgF82tm0unYIckGOOkfDCcFsNszyW/+iqNunE55/GVBSmyEm69HVP1nNUG
rUDSUaqzuSJrKw/32ZQm54kb20br2fWsF+P6AP7or2szTpRWygkJ9kYajJ0sqU9RY0MwkQ+LPDW+
BkS44CyGyjhF9WRAaHlRCc04rsdBl4C3P0eEbo6rK1/KaLEVtJOfjfDmC1u95dKZfedbUdqCX1he
Jt1yNlZSEK/kGldVPjRwXAdFn3fIf15JZzCukzv/9TVNCtZTG473VFkXBJzYaBV1CzuH5iQdCRzS
dLryxN6v/6AUU3fWbdRj8msaqaidHX4Ls2fNaJS92Yp5r2Zk++siGgl4RMa8N7jQJA+yuI0EBY65
1x06uqHa2JLtpoRWfG0sehDWNHhbAfL3MgFConv1RG+BDm5LkaTLN622zLhqhSCagkLjGk9sS5WR
l4q5/PTmgdujMVx6xzyjmz5kS3EdvJz2BclZ13D+rgYtvth6Rw+Jhpu/xHN2TFCvuZGt7tKe3bMQ
s0mScadrV5ZM/Tq2QMdI+UC6mOWXOEPnMTRKht8736EgxKtHFkgTOeymUrqcoNrdsMTwOLRhs6kn
60H1uhTZZPFZz3R7sGW/Y/Yh767mZNCE+5W0xX0hQ8jmbpSgA2psokDcetnGdoLTELwtCm0+zLm2
NoAL0eA2ccRcc26TQNWN4vz3g0PCrQ84SoOHc9FHx97FrvdA41Ylnmtu4EMB0qiGpacGicZgkFJP
DA0kXuo6gX+Kflqfmam+hZ1oH4gBKM7G4uZ/HkizoAlkUZwNzm+UcMkmtopt4qH7r/AGEvNBUPH6
rJEv12d/fyHuav00haUeZExMg/ULamxS/dVWgf75P77B+l3Wf2xqyWtHf33XqIp9Gk3dPulV2kFz
lk+JwlUO6JIBrltAdaF0yL/9+6EVeFXWl2ULZqyyCkI2R4MSbXJOZU8Si7vIOwl98lMUqu4Jxgbp
boUKMmXe5FSEc8fJKRrCHMa2/0lzxeQbaBnYmL0nwvhcz1wxXm1suRVwXFgeI0M5qdw4jzWrqpCJ
F4Vi5jTlhR3gzRJnDas4joFp02GmDzSsrabOutYrWbVDouwhgNS+rFjl8u7ekj7/TXclkJIWo2q4
vMgBGqruOcnY42au9yYyF6421A4+xwPt1gFQS/wrlzLnCfl/YAgSWyK4VDLHSvYwT0aWf2pSgyjo
Y9BJG+0W5oCef6HEaLYGHxmpx1+ew8zb7bfeZDyn3rs50xhPiMsMenN+4Zat+wT+6cEs6HRV7ZPj
MvhycUn5bc8+u8CWWJGcGifPMTEEhBC6AFsGl0TS4i3vUhgGOBNLg6TcgRXPIsau64gvQRsOdji9
d7v4FJIyz4Qtfh6LT1KwXda1O2PG0eqq6KZ1Rd3URfgS9vJir0iUzLesg/VRw8YGsJZiYYkD2DlQ
KJ2yviHTwQdoc9WHQH/1vD/Ltqys+g2j/ib4i+GXc7ARvxuzCVXE4VZKqO5P7gwCJsFdrhCNoyCN
r6a9SOP3ZmbG5uXPPYNTTizGWbbkpTy3Dv6zMCH9cKk4A1gp954UO7N1QCgWpncL32yku4jgic8I
T3lXV3SM8Zq3W7Uzzw6LYmT5lm6V/lLPN1TZDPaf8Ym1CD31+4UFkCs43LZscHE79jRvFxWrS/jR
k8qYEjRdNcVxIt2rLpIfNZMAp4hxpTS3vGKao9wrOvYq5iS2lz80IeyUnNTwEGyvRhxo4hzjyfs1
OuWtCVNGCmPyA+HGdhq2Q22MVJsP4DIz6TrbAkDCTY9ERyHvQZkjaO1VIIYN3YjN4I57jZZflSo+
ICSSVvULjcCKrap6FSHsYAEAzVBJpykutM9Nfbrl34o+HpKOo2q1X1O9XF0ANJmIzp0evba29qTZ
F1IXfrXGjVhPGmE6G1JBc40B8rGZvPQ8K/a0sWwDm8hoaGeudg3V5H884CfRz7PLWlrE6ScKptKf
HUq2zFxiUryLN90KKx9AAh4fj1h1Uh58zC/CZ+bQcI0P6t7t0oehORAG3XFLxuGvyhwWu/UExFf5
uuuchcBmqm6h49bIJoIuwBSjVzMb9nCsvCLKjI+YssPPZXIF27mNIfeZ9Co4mH9Aa5K7pseCtlQN
+JdsW5IPI+c2KESPGORjrAA2gvkJHLVLl4YCZeH64DjOA34ukvJ7Wsd+Iolgs2vUyKumn/aiSkyR
RFvLHQfp8Ac3dGDz1qGUE1T+H1rY+sXpDttmfqLjWpMUz8MfBl+hjj0uZhpMWFiQnpC2maZcK2Ws
zz7GbW6HJddwprXTCdMJB54BnY/KIRjR5qK+JiNhjC1BJtOSEOcxEe+/YhwiGfpSsOU5qZ+GrLf7
RXlyS36TUpG3vPUftQUDgxhP30rCW5l4bNYA6a5Pp7QOj1O71TA/bzs3etNFz3aiSFqqxRWmNv2p
HhkGmQOqDCV3DHzREcWePhS04mWFanSgzkbCCRnq/vN1qVlQCqIefIPEyP7941dAHYM9Jt1SKMsJ
UGSmG9iSzbny+da/W5+tD2QeXIgeRuiW4QOhVHFwTMTbMF8+DLPr2bmWr9aoJWfuBRotOJpMVekw
pKuM0C+H4V0l1wlTnBwWUv7agzqcaAUOp8gh33dOLIZAMppjfSB+5mRHyrQv6Q2f1gcrdrZuqKTg
3+Rv2EGr3hBNMNMJIGm/j2A1kPKF6r02XsBd1tp2yifho7NtN3Ur7aHDSKhigluPvRfbjcSOpJ9c
l58zf5mvhL3ee1olaP/1f6Hy+qpqChfy3v6Ivv758n88A7qpiv8m/8/ffyl1Yn+/+v8OjwRlA2LC
/16sR6RT+furT76Gf9P4/flvf+n1HO0fjuupmu1gKDZ0V9P/qddzjH847ARU1cCqogFJAr9QVviT
/vt/MeEjWZZmOCyWFCCGiYjuL72eqf4DqZ6N/tJCYke49/8VH2nVC/4rA8IkbADvvKqjDXQsinb1
3wEFlj4jKUTxc2hzlUltGEGfby6gcJIABocXWH3/3ivfWWs8uuqY+iT39qSdY8vKUrtD05SbaIw6
3A1u+Vbjm1B799kd3ewUlXV4Hpvvacgvo2t2vqPYt6Qi40kF/a1iIXaw/ZC/hNvaQ3DPJCJknkfp
guMqCUqbcUm5MIAnSQVyx43AigdCrZKAUeEP3OcvgGMecg1BiRqJq6lwS3fuQUqGgiGdnGo3zkQw
EG8SodlFCOoe7UeqEUc/o1tXp5cQpmBA1N2DNz+yJ3puhbVRFsoIkLNxa99sK/05CO+us+OrIEJ0
6rlbqe0t09jxUGIu/jCwDa/H9n2J62dS+B/HsPno8nY/q9O2486IusR5NY34fnCyb0QO6LRQ1mMG
/4apbPhTxcfs2PqDXVtn/MUXveRzyiLec+S075jEERnvjELfhyF+YVHe8P9sVc2kc2feCEJiLkkn
TGNFzxZsllH5y0CG17buMVH52MIOoz7xvds0tNDTeSEoo8LwnTzbGvZ81ZEbY9jmqJrZAcUEEVVF
ExC12vn5WBs0kfKDSiMe5ZGUDbnbWnUB3tufodN/hS3/LxkXsiZT0hxFQQBFgXowJPTBXs8UpUMs
uHxq9sJIpcUwENObxD53tPHRoIAwHxaH+rRGOya/cWrSf12PNh7iX2aNfpPPoSaVdttM7ls6cJPr
UuT3dLseOrR3VjOxEQUtL/WDWV1aR0s0GzFOpD2RDQ108DaUsh9Fy3ZYBUb4LDbgX14yPHA+YAp3
Qxn13RkY33IsIrhSbwmpLj5/6N8T4DY4nRb0lfPW9u54xmT2FeZM5vvWe06dFglwdI2Myu9yhHQ0
jnyywnGt0FvdmQjCWLnne2XUvvT2S2NO9qijLCCkKCYpulY3krvj2WFghScTUuCudTB8cWMSbmsQ
Psd7FZZzJMz4GCMnWy+WkHo2UONxuzSwKBf1u3ZGdYN56YEiPWFo6z03U/SGM+qWJRxfJgXQJh5w
c+L01CIMaGWyy2Zs7SZS8LQp+TXrXZQSsT2H9XSUO5ExDOqaAaVd6o9e37d+9KgKGtiA3m464tvA
RbMw5N5vUgoggD7WugzEm/e5qX4zWZv8BZmFjzTsmMfoSArLuqEy+55wVPi6zqfCvfPNEjITgXl3
xpWgvmk0YzhHwRtqqMHw4pqCUwSDGckKBccqKonYIjLiXavIWOwre+Q07ZhSd+27SG2QV5I/wdYU
O1mgcNGxUdk3dXEhvmryE+PZ8ch2H+vsEGnLacl+Zk2EDbyghuezHngXABC/zVbbDGKHkecZ1/1O
yzRIWXgDXIeLph1r0mgLdn5VcWzMCQx5EdJBdTIil/i67aY/UWRijpDkMtGE72Ubz4eBQ+iYzrPe
GgSVMMPmK6WPuA0zMTkjm9xmPSUzFBmYnGtYmJQ9p3t3Mn6u7SB7Zq3dx918wSeCY99BgFnfl7Vs
weB02jVYjfw6K37iC2H22TdHdGT8J4JQAvBEuS6z3KKGPBTV8GsVPUGba48DhmAGpQ3SC7pneICZ
4YuWkAZPl9fsUDNgSTAYpSyWVdv+0CvvmxCcLFC6nElZM23CZibPsQ73lamc6V1Me7TV92C2Ty0Z
ctAc+YW8+LXrWI4yh9CGWRiXBL88v0/VbZqONqjXmzuUVCU3g+xq8EFQobrXCIFqwljdS4wnnKdo
ihWTJj04eandVNPs26iKMIiVstpRzN6EwhEcTasLSnKx/JGcRz+e3ReCvg4VTrdAQ+R7VYuWYm5A
PakWJDR7CFt4JrBKRvDdELPtBRn5wZSN21EjoWPMXLZTpnevGVAKjDtF5sQo4Kv1OvzKdCeINC3b
xHXKJDN/AqtQY/p+F73AFOZky66qW2yUc/2zzrC8lZ3FOE/VA9ugC2XmMJAUHQGLyeki1xJ67Q9z
m6WbyOsf6Rw8qe3wi83LS2szXXHpltAoie6dTMJxpJTxAFEmJkiDnAN7L0xBWkE3Jz6G/LsE2ySD
Wpbb0myPjUFpvN6wmHgQSq/wRmkhh8HYIWYMPYNRopX8NMb6jgD0HzTov2MmxwCfP6qG00DT8l+0
f5gyYX8P8LrvCxPMGPq0Y9gReOl6iuVjSj83qdfQi6VzP1kIy+vdTAaUEiWzzGe8LcK5CvDDzPZY
gcNRhwsdbofE2lIccZ9a1N/EHL+6C6LLOJ8fFoOQecDEH8mwONgDuRkpGkIxYyKdyrG5lslnbbk5
4WtHERwsJcMuJy1+oDd7a2v1JFFgycR9Ekdyraq/caalgRsSmEw0iZ+ZeRQQuWya5hiM9cUSeO8r
klhbCzCsRjojEkU1EDaLjZfZR490OJTSfbnT6GtGRaJuWgDGSh6xSEVaz/acw4Jf6LkbF5YKV4ZV
DPrDOLRBM0zTjt3uvLcn9MxMHtkzGyR8IoNpptBvIoa3xM4n7N411uQYLdxsOvgSbiBQGE1COC8c
UhPX2yEXjyElte+5rL5S1DKTou1J76QHGynPcAvf8R1mOF3RMJSAPlrLfICCTWimGu+8gTtlbFwt
IuOo3ygbFKt+Ugj2CGLvanQaET1Vrm5iUFrYZ7dRRWi6LF2SWr86HS1iR9du86K+r2eOZ1R0hOg/
kLx8iksyzZxJofnKLQ4NKKmR2QJNBJHInRjDN/ILUGhYUK9unmNknEhmGViIXjZTzLx4EehDUkdK
oMkfRNu6rZAatUn52xUagHPLRsCn4ukaLOC3Y8ygJkRx6VeN81pUlEqZQpllZzvLo+tS9alv12O6
6zXzkY+8POi23Z97ffrroZmr/tyKkb79TBxf225tFG0nA5+W26PBpwL/iBsQBWSMb7qOviTFMY3O
1tOQf+dvOdzmGHsr3/KRfd0PqMjpzq1r3BRhu2inqOPhz2uVXvumHGlS6TKoLCbsCy31hGpVffo7
RHbNlK0c2tpRusUvNvprkKQl95drTOb6cn1gQj+cwh1hSlgizZ/inwMi1KJVYM+QxocECCLpeHem
jb0lkxtDz2Wa0hJYxtyzO3t6i2asJ7dc6IcFXvLUmTetiLW9miDdi7MwJhe/gcyREjKzL/SSON8e
SUspd5prGudU5C9W6+VkHckvkGxhBnTKFCpvrOJLr5HZPsicYHk8cbt5Wbgck84jl4AI2bi80aEF
h6dHjG5mLbogM7ygXh2CNg/hYhZwuGjKXJRKV5lgkNe0zlc906A3bxKqgoOe9LSn0PpNoFb41C0G
BZg3flVVO15iRx0vy0Me27e6MVYKvAWqL3qx409CKO2TEeKbJZHzmNOn2DYtJ4zbqRMz11DGdcun
maNT4thokOSrpM5RaQzO4mtL+rTmh6ay07I+y8m6Kp3o7NhOfU4rmMuT7nyUCsESDSdrsAw2GlW7
21U6+bJrkCpBM4yd/n5NxI2+tcv415qpipaFPu6fpyYek9nBQIMkzfGVlk6+poQ4pvOY9DXRJRvK
HLpRk0u6dKFfmmqEf5AyQI4s2rjylS4StlNeRPtmcsd6M7qklq8Pnfzyn5eifkUEEe7sqne2bFTo
rha9xAT02lYXxDCrjj2e6UKxN0RKuMnKRFzsMHZ8QycTe26jG2lG1llzPevcFKX95xlAI2dj9gpk
Ofl36z8ZyKQlEvJEuJe5Xf/GkP8J3A8Xb4vIa+jUq2ZY11CkI2145VxPavtBgjTWTkslXD9EbTB6
w3gWjbCvs6Jc0oUqfDHFU4JG6tYX1rkUdLobQ+TnRqJqla4kxr4Cr7a+xJdyM4q43jqC2qwWqv6M
1kC7dMsU+2LMQQhpBTxXz43gPhmCpmXEDM7JHggkyBBlTB/F4BSv9QCOOy8pELLSojy36fyDs0eg
ZD//S3/h/g8S81/tdZrcjf8LKVPu1k0bTY5tc7Lg2KOb8K84wdxTdFK+2+HQF8DgddmIjr+TbEZh
ULrPCNHYOEDcSca5ApLD3ev/5eebmqvqNjm0jNv//edjbAPL1NfDoXOmF2tpbq1DMclG0EiyXxT7
ese4bbAZIGjL/v/8s/8TrPLPr06MJfZGtKCe+59+NMW/YiZLORz+J3vnkRy50mbZrfQGUAbhUNMQ
QCgygkHNCSwltFbuWH0d8P1dVdZW1mLeg0fLfElmUiDcP3HvuYWiT1wbxn70XySJ5JtYkDIm9AM5
DPE/GbT/f/b1fzCqMq0y/rdO1cd1UvU/tj9g6KbVj//qV/3Xh/7PAZj9b8I2HVd4ju2apmOTnvsv
w6on/s0yDQTUDCwc4QnrPwPCV8Oqh6gWvYpumXwYH/WvARiGVd6VIwRihK1jqLX+XwyrlmGur5n/
+poimNNkBubaDuM5hnH/S0Snm8u27NiLHVLdFhRpzavtqQgD9bSvMLI+ZZRhT3E2n6rSIMBtiI2d
1ejWHZssUG/knicbqno+V8690Vp/v/RmFSDkqS6zgqkyL8K+cQV6GMtv0CiCOK6y51qjNivSmUio
sWneLcIGWW3mqb58RWMFHMqf20eT7ESkxcTcxRnGgCE13KfWX5iZ2VH57KIuY1QUc0pF1h1lggoG
/Lpnu079swNsJDBaVGiA3OygkaAMalIvfw2+hqsIwWReOpC+Kqc4LDJCK2qoGdNht4uA232yAUcF
N9A7dsUQcsPV7+QTcZYi0DlaRX2SqDle5YpLTjTVPIygtlaRFHjfZrCR4K1yR91IXqu42JXoJYpy
Kc+9rCken1SUiOPktT9Ijkdtm+eh0Uq8WantXTJnScJu1IJ5hhs5UANb6TtoGqwIa+r6UqLILRkn
gp7qI3MX8c1604duVzSOdcz85aV2SoukmanbOY74o83enlQvcaQG63f5AnotX0fq7bQDgpEcyPy9
jznYeNd8nl1zm8aiDCrdWOmgfY2w6JJxyrzp5wwlgV3d4lF+RHM5B6VEDaLKDKsWkMiDH7Ipm5Dc
sx73jeog5WTc4GDcv1mLuM6Ys5Vkkvl8CaaDl7ew6dpb4nnwyg6dXiLj8cwTxB8gbaLL3iJmU+tx
d9O8Dr1xa+DhEb95HbWHPCvFwVWOfk19BjlRbb3gL4uIziPvykv6q2fC9XLBUB19tKd0AKYMG3OQ
AYacIRj8JBS6mgIH+v+xkC3a0izHgFIqAC0ZM4EhX1lfEKXPeHL+1r3+s9F0BU6wtWglTvEUWcAd
K/9ij35zRCoybIsotfaD7sQny8TG4AEUZWGaagEIOz/Ez8qmaoLZajUV6uKpJI/IKr46S88xfvDG
XUAM5lN6SKqxgX4GqxH6LuIN61RGbNFcH5OHaz54qTQfsLiXu74QNDUie85TvGI8WScv4hqcM3VC
fprdUq50p/WcJ2kpaAt0J1unbxmRAQVGz1gxZkGQBZ8IeX4jlARqVeKNwuV70iadH385brU6dXcJ
mHkmTuoNHbm2Y4ZabN0UMXTGsNopZ7a+UbaEKKLZDCmyTN2x2RtNNm5eZlmx4OqSn6C+i2PXLvXG
doYtbKWC4IDOY5CmhYtLH6uWO1CTc9s27s3Vy2pbAg7Z6spM2NPX3QFJ9LIbhDeEw/qwNtEAqxyj
6q43GkLLGFacUxpf9Bzdza/NZyfOT7jZrQcz9t4SLarPOATpYgBSTU5cf5S1Ebpdj7WCE/iB1867
PcQpJ5fhBkaxPC3SVEcCkHi40wyzWMMQWrNouSqaZHuMnHAcckzBGaXfqE/40lXh7aIi54XGMhkH
R4PgoZDmIybH9iGzkjDrqi/6iXZXw+U8AaPo5avmF3t2+CMsjsygfGRszbB/r+nWcEq8VO1skoEq
WTUEmdR4dzFM97NENrb4H57P+n5hzrXBN/hpYEaoiQkKWk+rP8ED4iJyg7EFNRWXBGc7vpR3+Njl
tnCb5OKqxdm07KK361pk61S2sxVaOV4HtzNhfOhXdvskPczu07Lk2rarF7jwsTM9tjSXpUdc+kwH
2tb2MW6yt3iOl72HDneP5xST0FH1NBfo9tLjBMIMtYnLgLlL0zBNkhR+IivArNF+2iRpP2MLvdZE
HYjEApKpO2SDFAjiuIfqi9NZT8RqveuKk9/4g8TYBNKD6ifRSQrrfTtjAeNqmxibcRj7i4mbcZ1K
TyI6db25FS2NaRr5b1akIlzAxgkbNf6rJgJ9n9E/zRk5Bw5y+UDpNhaIBYCqq8vbgjv9K7NncXUt
7RXB7rnsnPG1dmGxRwIWg+vtIPxNATuOvxlD+0DTzXEDOyS52FXL5aEv6YFtrDq3Xv5RpMZznEom
hXSVU17kL5361UzRdUxM7xU33kfpjucGXORuAeyOqh8UgpkQHmTafGtLIF4bDu/u0UzKU6wmfjMT
5KdXX8rhPacSkcXYtf6RfocpVax6HBIDw3SeeBgzfvdEZLglrN9xncAhj1v7AA3/lpJNsMX4nDxj
/iPqXKV3iR0xrDr+qzLtoUysHUohGq/Gn86iJ0AzbauPKLHb7Yzn79TgDmLztUBjWVayXdSMAdMp
M3QSEOR4Q19GIhQRRZYydIzav3rWdNAN1w3czh229mTrF4gBw6bWBi/0cCMxQikX4s31eeclwth0
qoqZcfriIa+dL9Ng2j855itMLjrSzLgtaYnEVTj2XfAMxay5nNqYTkOEd3C0TTvkpm7I7tJ8jPnm
X1OpH+WYG2/KOOtT5b+pYr5TGP0Ad0urqIhcF3n/Gk8+IWKDPvaXpdX2DajnRKj5VGvzR9OfNMMC
2Nk2NVz7Jn+gYj//c5G4KjuSNcCtmLkG3rYOOVfPnTiOg0kNMIC06DAHJuxnbn5RwCcyf5gtGwp4
UQZz4Na6YJQn7rjlpk5ESwJsX5F8NKB377A6v9Rptux9j2sdEudKu1PdobD6+tyZVnasS9xgY65O
aHq8Ay/3TRXNv5wCH8gSrdO2LByIpt90bW7cc1Jy3GHy4XnW4TRDMOttlB+udY1HoQNseJR9E5+R
wZ06BVOqyRmsj5i9JhktgZEwf7P7pn/q/ejscwBdiI8Zt7Dm8rAn4e0ygdVycJygQClddm7Fn5at
zU1oSEDGGaIZT3YT9/Ie6+MzHav90pGSVgysFCuj1WEdr3DsmvTm7Kugqzt6g/qNCqDeV/66ehnI
k0o94mxxA8Bb6Bo+nzyu2D0S9kxDH4X8nDdTHpdfM+DHwNTZtc1oF78pWmDXmAQ3XXVIlNQDftLW
3os/vW+wZltjr7MGLT7OCxOgxfNhf3njdXJGisdsvkSqNQ7RjGa3Z8C4E17LpHEyUXfa9Z+xg0Bb
SyNwEjQ1PWO+I3iH7gbI6H2uk+4s2ufB1ernLPwuI3IdM95i3DPABoHeEtEz52P1MbV7LKex1BYY
evkvN6PsECa7A9G4Dx51IUyXpiN4tkX34n9W9l1LxHwVkfjBtHcMy+Wge22/1Y2sf0JPuZHD4J69
gnkVzc8FXeEgiupcTOqvZVvJhd23u6nihUsB5PPWTweoodA6zoPRYISO1B4HQ0K1lg23klJLChDm
mM1v1KzlpeS7yMJGLiAo4uKQWHm+1bWEhAIrNoLCdcCV9f1Gyxf9AKNx2ZpubqPg1odzTsj1tFrm
BGF0B+WpV4EXNCTa/cXVuvQwtDj47Gy+JtRum6pbjlVD6OQy8Jof+IwcU3thJmdGXvfhtijCvR2T
z/baYOi04vnJN9P2mKMkYv1x0HMR7XxD6ScbjehaYbfsz3YUMgvjb0wokTPJeymatwT2eD7aDYnA
LPnSZrnnaLb0NFEPNdGlMpbyVsNfx3xvHHsJ8FOT/mrRnHaWRhGOAhSDC5FcQVJUv6uKKzfSrPSS
V6gwCUiE64ZSGBDoNHLbObhRFCMdT7OgWiWaG/QegQ7ZeqP0+fReMs86fhdDfL6oEKS3n4YGDM8I
fZNZ+3WJyVnHXnFx83lmP9mkISDEZ1ciaUgNyOBtUjzlQKIf+PNT4XjGzmHYvdVyk/wKe0G6NE9s
zoRqt99F2ezO8kIQDltKBztZM2T+WZ/Lr6xGW9hpVXEB39Ee4blXO1cDKmuDp67oiVjgqWbvOa3a
E3lrHUaZMYyG5IJhhn9KFvYzJs1259QKzCu35d5W0d7cGvV8t3xlMFShe1r/MJ28hE+rAePWqLCK
NKRxdnknJZjXLsdx4ujDkVwvJlX4eIGBYecY7WpFNLcFVaV/1CwK3zGlpmZNtvXSsj7IkqcSmGIa
sqk7uIP3UPlYFPib+52ho3FXxCnX49dkUmERhWJvHFvfM7D++0/8n8+dWgz5L8FK8SgsTLYYS3mp
5DhIK+H025iFOuGlXYr6kth6rvtp22ollMDpaAJl2gLOMh/rxmDxUbMHghFDDjs3ZrsjeuAjIxB9
H/VewRXLMcCPbt8XbxmMv2u/mPZugAh1HCCP4BFfA07n+eB0BD+bJosFQEYvRlN94K44pTVhvjEF
447dZbyLlEzOQsrnUnemsB50LyyYm9JccdNJGha9aEDljOnL0hNGnxIfFNgu9pzRR3TgPjdOP7Iq
XThF87HkAndwViNSAdoOj44wknc/a2HmDi67nT6ad/76WLLsRmiOeLPM84dGNe9p4gNMdHAQeZWV
nptKffYlrtRJKDKU68gJvF6yjl0ifqBp/jH6Hjph30l3+bj0weQRXmZqOP/mesW/sTEonAyDrczP
lSnao9Havw2vmyClE/GOzZD1IwlyBxnjh83a3tqpqQZgQkzt2nCnHtSVaCiflcr5jk/G35r6ZT9l
CdysePqlkMrvCiJ87VZ4l4Hmc5v0gi+uJFIOdIZ/0Wdeammpj0iutZiwNhd1cE6GC6xeb1ezG0fe
6bFh6qB19GximO8lu9TVXWgbYJ5yw3nIjbR+0IR1clyqFZFGeoDvn5jL3v6VYliM9LZmBB2bISzc
7gAhFwtymORc9wPndhCJ9odjq1/ksAz0nYell/5DMwEkR8PlI9DVjo3M+0MnM2s3Yi65G6Z0+Bmq
+ayanrZ84BBuEDNW5hI9yGj6onPlHdDXnBYPO7c7OcfGtIdbV98Ye5MbngzXiPsoRHnk7dAabBOG
VuFo7SDs+pdlJsBxcHgt2vZQBHqXGzsCmHyoccsfbMZkpLdQJQBBbqtMeZfC1IwXJ3bYkntLESJD
gddHb8rtUd2TqDtatjlcC+BPm2mIk9ABC+F7ZX/sKkCgpsBe6xbHtIr6NYsAUApSBG/Tq6UHFsPl
V/dlGsK6SUMk8ayE+3IGhVYZj/rQBJoPirFMoreE9deoNzmSEH8EH0G1U7O8Ri96wbgWpnmTP9IR
DCG+DhNtToxPJV1wjiqvY7lt6lsyZmD6d6Z+ifzsFXSrvCDvxqlEwqHqbqjk1Rm7JeDzqH9xFBJf
a0A749sP9B1hNlTebZD6nYn/Os95yyVFl+54zhFSR01NRPKkn5BzBHirfa+jTWNE05brcs1Rscd9
3c+cLx1SZvCbJ9S281FbvCcDPvKt9r4mlPKjPte3xijZ5Q7+vl5KVF9cB0cDaE03irNYKpwNFW5a
sAsyyMlM2rkgm3gZI9QlBIt2+CHN549i0Po3DL0MDKqfg6alz6JIP6JsKs9xlHx931gZELKor9y9
YbRVUC/a68QgZsG0+pyspgOrsx5ycyHeaiSIgkPOPHKsULI/WfFQvCUWIiEFosLy+do6vF4YesIy
nczrTGD8ljiZOKx5yAeiyNHPOnUPG90wWATnGxoR/eAj2Vjv6kdz/WoJn9bpmkV69LN5YKvmtsdU
sdSg3otnQx1QQdgbEVPOtZCHDzmqGGdBxVQU+FEsrb9LSkAce6U9Np8ZfGFvQGROdEAceLJgNiXq
s11lfxF86Q9YC/Z2iW1eMOI9Ir0DlCpNhhi9njyCvvBHD+U4qi6M0OTihGUya8c+XfJzKq0K45o/
BEj33YeqrrVD643PSLv5/LtcP04lpHXTqsIpAayTkdVHNFSSgky1zZBN3UqAJ8bIl0L8HPGhtrhC
7Ln/MNg/CoOpJhye5SpKmRxgxFHi42Lzas1/0OvfnhxCKVuFvGjwdonufyYa3y2P+QyJUIwCYm63
W18ad33J04010s1Q2cy39gsoOQhtayU6o22HkQCSvtTse5Iku6zX35NpsL5i7SOKtPGcWvbJN5zo
6JisDjOvOPHFzFenB5JtmF0oMk8/FCnnPLe4ttM0jWFMqT/BCUo2TepOj7MxHbNiZpqLLfgZYm7o
LwRWsPCWgM94Zut1WGvN/d1OO4aZHsSFrEKGDA+q2tai4rDQq7c+f5LQkxmlOL9MK5lPEwgbMBfk
H47zSwrag7ChY8wM/eJzL+MliA52L8tt7yhaG19gl3BAxU8lubOl50XMGwlRLiuXfyQrRoxHGlDl
OSceMI6xuGrU1tWo4qDKI2/bTDP+YJBxgd1MrHPWicW0jGTMzG4ZamktoMcrUphirQwA9uVBg8g/
JC0KowezcjwWt1pT99qiGy8c8TjKcXrDELAcuZ8fZ+H9muzaf84zw39uBBMCyWzCE7fZ0dTWMDR/
HTlnATadozbq8VbzSGlK7GEDUbd6wDPw3he0vRyXCGGYMzwxH9nWss738yJXvwc8lDheyYzKOhDa
uyPZxWLbjC1DY8O4SdsyZM/+aTI1xxzp7MdiSN9ZFQMe695ayHgTGAQmHN4OmdBfJwfJb6zjDw9F
Z4Un5EhOeksSVfvoODOFLelmT5msnxGPuSHVlzwWSjxS6sTHWM+TAwYKWDFT3V/QK2rALEwmru1K
BdFMfzuOBmYpOD+oSQXak6w7aNOGNISK+oi7IjPZRfRV/3NqiOaaAenjXzNusrTKwNOqH55mbpIl
j0OCUU/cOMg0NI7kb6vkIF11KJAb5iSgHOHub7HnzWGGgeI7cpQUNTmiRUN3NvA+dzISMAyjejTW
N/pvmTIaLHN1+LZuD6n9rDNCCYYo+tJaqe0FZttsNPCyUIptnY6Jq8Y7aVWmn7wxwYbl4ZdvEbT1
k36lArGCb82E24t2640aPLJeI/FkbPfOwPUFdgclGtOrTYqCabs443WMqaol7G878xVjI7QRVj1j
+8BoJlGmeXzbmN128KK65EZbsetaG6dvKR712LcDvNePPUqUcF7aJxGRGEJjh6GhjAl9Wj/PfHLY
fOc2PTbG+a1u8f3361cgyQ+ZiI2thFJZTJ48UFJzuNawxIzVXBDrOAZ/DRzaJ2c1SmQKyzjxXEci
h/rT95uYcj2vwS6oluHgPOc94Iz91AwR/vj8ve6K301dp5xF8aVcVSHfcg7LLv66OBP3YzyiSGMX
y5yGFKRkQHNFRkc4y/aXBIHasziCinEhwulziT6+s2fNBfJ3jefNXj3K30blOGf/HCfKZC2NjRgL
bL9hBDau0jdOxfUNI18ydtm/7L7TV4m2ysNonC65mXUnomjJVk/mnwPG1SA282eXOghCDAIppda9
hKiPQve2pPDMNA0THaFh8JOucjLl1pTptLJ3PbmvDo58poNIBXneTwDqL8qTVkipa0m8v5Xa5zRZ
G0lA9T7FlxNolf8zbqH8EbA1NO7LkhV/Il0L9HrNDF1YZHBLOjwrR6WRlw2XG8BNor99h7USk1dv
1KS+7IQhZePvqAKJ8ZXarZeecVTNvMGCZjC4KbUTGvFxE8WyZ+zGD6KtXnVrEbtR13uMRWLE1HJD
6MMVWNsPo9ZWaH2yMhB9dK7ncfXXNUvIfIKHJ47fJjGZr2jzcS3l7sHmEDi6qByCuKmjAC/bq19Y
1u57R7L0pNNY1fpvPV6MVOmPGgCST68edplG9WG7vXZqDBIkNGkGuuZaGK3UmzlLZ480U9tI1Oes
MWLyu2bO7DEWH8oxyfPQT7ERiZ2FxXTVISjE8axP6GUcbysSf+AhaMBv23jOxxqNHJIJlYJ5n9c3
qm+6gFbz/s9ziVKLE9TyN3jdSZ2bHjrlvpT+b3t4I6TzrinwF8vY/nB9Y2Zy4Y8kfDtXD7kzYhvk
xrraAQhQO0fTOIV9HfWV8I6MhbVN3w/OSrgc2Ovg3GxWj4/GBydmtQ4c+Rk71YB7NfG3VlpTFPFQ
YhxlhhiQY7Nz4IkcfQcPXk92XKqJy1yIOxNH4ieL9qQJ/4dnNl96OvHirc5TTgHsPMv+tsTyS/jG
CqxsaHDm6UOrmvf+l5c8loYzQja76D2wi2lcm2rztdN7Ip7I3yZzlnzge+NhKDDRnXElEO+U8HTD
uTBGCDil/5p3WJk07/U7SthNkKlZWX74drzLqJkJv8E7JB/jFvgD243xn/RZ5VSCId3IRmik4l2Y
kLVtmIBsgIFKvOAAXsy7zAPtYGsoBMqqfvJyCVOYTVK5s83Sh9okgY7kQbKg8ppJs2L6Ht9zs2Ua
URm41fr8UWgATrnCVfocM36ifCFh2Ofaia152SVkHPwTq8tIQz+5+C8b5RCWOcrf2Wqjqw5NMuy8
rmNkoFV89QmgF2URbrZAYOhsP4xpiAxnmA+WKiDuxuJgrGfPN5VGz8RpbBvJFM3UDi4YhdgsAifz
q8M0c283LREEPGu/SyR9ezNeqJlJF6DJZ/TFfGCrORlNpe8/pI77QUEcw7Brr9/okH94CNI2DhAb
9DBdk6iLSH2ymaDFyFDl2yrmtRHp2ZkdCoatWm+plGZB7kNbBovSL3ibQcCWBjM8bI44Cv4JjC5b
ymrpCiiWUr6Xhj8FlqfemvXDorjnwmv56fTaExXCyIQ5uuqcP/+pE/yWDYo0q/YkjtxaVLrSTPj6
ohpPjGjaUw9brLWxeMcR2JSmTnC9AZDnrGvpVUz6QtKtazbU62eLbl1uiezlpV2VV1QL7baMKPrq
MX7Udf4KPz41Yrw2w5KHTs4LnfCaH968ArDYow1VR9O83tLrZ/79K8iJUxrhZu5J2CUr94MFZr3F
1Pkmn6yqAMtFNEjTtwHc4XNDOcN4Fse1WZGx2HbbRoAkLt0799W874b27teZCGhKl5OtjywBDKhl
S+k++NKQ2ymb3k23/DHGUI/TVSOpodmixzMFHbL108dQcLL3vsXxbFUs1TyoUACgvFNeG94pcqfq
2M3+ViDgC0djfrNt7gyOc4wJUc483s/RuhYC0V7Tij3w8wx+RxbvCj/i6ipQ1ycaCtPCMP+2wj4K
mA8buVjh973NAAu5dP+DbIMXALfXZH1SvDVkPnYIbEfDig4ndHsXc8aQL0zLViPppK5jX8gwygKJ
Jo5saScUVvumCG/l8caqNMizxUToLPQEnmEn7laHxQevJkexIy/8JJGA+vNLTPQmle0T3ZqHwA45
LEmq2lak1V/b4ICgV975OlEyWKTfPV5J7QhALZrUwyyAL77n+mgel14RWzTjLSALvtoL/U8/t1RP
dYpWGjdYmE4M81DuPXe0gFjo++7KRLSLcFViYzxEZlXi626wwGB6KAoYcVDhSXl0a3S4L22mjdsq
SZ4wVEaMFRlj2Gy2PSbbjcHJaMT9cexAjPY5/PXB9eDK1aDsYVXwAtbCDldCaOd9gQkkdcllVmJr
alowlrZ+1L0+qGJw51rpfYJazI+6QRHjquvESgT0ksc0AcXNmM7XIUYEQGFSdOOPKKt+6vyI8X8o
BQsXcwH6DQv9YPtVOeYXxGwcTPZZbywNQ9XPykDCUivo05anzUdpI1CnYce9QGe9raAGaNO9NsGu
o2zjltxkAJYDgfF4z/1YIaLFeRIpd8KqZr35s1AHY/ytA2PoyTw6Wg1amLZY4dP2Lcv45g1u3oVG
iWM+brMXl4XtoVeAtabIOM32n6iOcLKIGO8UZiH8BmRp1X+7Oio+fLSYTV8ezT7Jv3AzYH+CO9gV
h1lUIlgs+4/f9M4+w3W9QarN9D46p0kGp5n8nu2UNkcU5fWeLyAOdIcBmbBziFSVuWMBSnyS71Yb
IcHrR8J54yHYioWBUAKogv4IYUCckZvGZj7yy2s6F/HBHO76hHQHlstW5SkFnoh5UW0rPf5BXjbG
iEn/5fi5v9P5zZwRZ0imeAgAgQM3Ghk16p0TaJC3ee6Pvu3MbIjQvEdqjpk0PXddFmOcg/eMkqF/
HLPpFrt90OQmZB/jN+N7++ah+KSVehgWY9hNcaOFc8q4buwZuhfF1aDBtgn72fVxHHJAATepG3tL
K/0B9Kwp9N9Rh1s9tiRRb76PJkmvmxBscxgxGOK0okqBz15gv8fOHfnutHcXBegK47NwsY10Xb+V
AtWWhUPOMgmRq1dNrO0RpDLY7nAwLffP9LDsJfJPRNTRtFFCGFAsMpbly06SmSaaIMrEl9m9WK7V
HccZjUIqM0D2LspXDfUHNATkxQZDrtpC5pJXT4grvMDN8TbKEglD6R1yoXEd5XuGj3RQNq50tjK0
8Svvc1Az+0bYMphQzhL+yTdhqk5DmBDx2dHrD1fCPFqRG5yCbouClJoaIjBrXGYWHBqaYNkEbfKn
jzEJ4TGfmA2PbNMq0qirSIAqaNttmpi/PebBrX7WbEk4b5K/FE1rkDBprzgc+rsJVm8LBEjjmnOR
zCAHI1ENjW6WdeMOtsCdLo9LWi/abZMue0Os+JFRHUWBDqjDBWGvsEEiEqCYl0/ligGw0umn29nP
y9DhmYoIlG6yY3R1PKtkaMraiLnjtgDpqXdJ4Ak4hXWPtlvpOQBBNMhRYYIDn9keYgYphNUHMud7
h5HzrnUQYxOeDlKsTyxGwZdETZgJXB6RUR1tqTdbdJbQBgFnbeLe+MXq19o6jWsRTFUyiDHlDRdi
uZN3OhyijcBsoDFJA+EtX21KQG0dtQNDL/nh1ADl+479jfhZzDCJvdnVgzHldV7W0yfin3Ld0SHf
L/wzi2CSX7ty7/EhQeHJe1fJkUpPIkNa/5bZ0QW0WhijApUTdhqXUdAxs7TmySmrW1YM/on9DbiJ
FQWkJ/JgVc4Dsu9qQwvRUziCgDcTLt68FoEZJ9ccQ1yELeswIs8ri+kSV55ButJEriBPa9M2807X
ahbN7C128cL9yyBl08zlPtbiz858qgYcxE0ZLjxRpLVClTNNIyCaqNn2BGoyndSZ9bozUHrdv6Ab
s3bsxCWKdBMnmfNRFWrECzAidJHPIBhp7m14obJP2e6W69PQEw6QFsTPkhvVzQORhHr2MjrGu8f6
qBQD8xVkop5RJ7zmXgt0iAESDdp0ng9EZFb/ZCVecmZN9TAjPNy0hZMGvmmcPSd6T/w62o0QMMlZ
SM+OgHdZ2slhneIPvYMwZoytbUb9v2jdbjHYGJWKkAQpknyPLuvWNsU1IhgvILIFG6MAhklHr+Ea
TE8Y4pLHrlGf2aMcSWMpeLmqpnptBoxh+uR/pQTQBAn+2RJHFjI40oY4Ns/FQmtRTQOvCdRgGNBo
3iCqZ/umPQ+s4lNSBDY+qzDq+RQgvZNReGB2K2LmnLo9nOZqfSVKamjOPrhx6YoSa/VxGs6N8+q5
7nDU18r9m4Tx/eaf37o0Tg753KC1AM9pCoMpUKWVEwhrw1pnCt9vjP/41f/t/ysz9s4DjedC+CXJ
MAxuo5UoN2U6+aCYkzguRiPwOu9ZpyXM60ihNhrCqMvnE0jo+fT9q+Q/fvX92//u/32/y39+xH/3
LkJImoXUHnc9hkdOmtaEZt0l14QEsT3uVQwG9ZqPoCIC3HBr4rnM9oTWvopZ/I7HuLumWToTHUWa
r2i9c+UlTEccvQoEcuStw3uJCZnpYEEAifZoiBqYPBMDQcXadRyYFs5TduHJCzlizUAqahIYWPI6
a+1mSEqxq2ylb1CUsqlkzGGzqt0Iggdj/lwl6I7RsWxHSF1aF3194aL1H0TxlzNTbsn2lpBOlb3H
qhTaAlKLafyIQXHsFJy3XTUzRTIAZIyWSwk1YgbzgVpF5qfH0XGE21tJ66sxo5uKCZJzaeHXJbY2
zj/NxjHOEdFwBiZYeAzMhRRojZwUd5/AGpB0iB8nFEVYG8ANUVGSKPw2ln/13i+fZwOCj/rDcJU8
Ep0M53YgfcBSodUPzanOc2wNeOo2S2dCtvfCvBlFEM109rOsfy8qe6B24RrU+zf00MylF44CRfwq
5cLeoyPaJAZO4dQY75hXvUm7oyKydnxRr3PnQB6Hx5IYxNyYZvqrZ0ABXz6VgfSn8mB23kulJRYv
tVkRO5AOW/rlq7WUn944P8uSwkG3Uyqe0ofs1YBAIfru7MEKByi52CfLau3TRNb1SdTeCwb2kZqX
jk6WcljHRaQPS+UFsusei3HUTq3vAuQdnZnF8O/W5oU7tPyFWA+1Uy0zBllPMRNY4km6cy2vJrtq
DJN7GP3Q69JdWpJPqmq/2ieyfFrU+Jz4Xs963Zx23YR/SjNggDkrRMhTZbuHxSqOGeuWPGWcOvvk
wnMK8tkxSy9LFfqdzoFCbpKX+MUZVM5+yMv5INYeD4d4zv5giGBWo5Xwa74XRlyaZ+Eu7zSKm2XA
sBf7c3Ig/P3U4ACvFmkcvr9+o7taDhAyXeqPbMtP5qIcOu/y3c3zmy2tWzaje0veRIQKyNMbHVkC
g2WG0vcRh+zWZPz0/Rf59sVy+Jq0mZFz4mjBwMxggiFxQLehNsXCLBZgWoyaz4tOg2aGpfTnQ5tM
02EiR8CydcXSymSrXoPitTnOHrMqO9UgNKFuMNMnGgEM/1aDFeC2Gg8O9TAaV7p/yNUUeZ94za/j
6icuvXn6d/bOZDlupMvSL9Qow+QYls2YJ0YwSHHIDUwSlZjnGU9fH5yqPyRmVqb1vheCBRxAUCSD
gPu953yH9BSmb0k84BA9OUJ7aYjBXRiu97UutKMRWZsmsd+mLHkdqg5N45Bv7d57M7wAY7UWtY+d
QfIOuSP7NkhZ1dAyMw0TyXNSUiryXrWyVdc2jN1FGY5vcVGMdPypR3WREq+8CI6TowbqYy7KH2pq
b4gbiK4tQoY7tQRd3iebPjbDaxbQ2Wqn5Nl2bPekJMzXWT6sbDpStKad6JzG0VYF979WcgKwo8Zy
dwOZtxs33bckxsPycZVtG1Z0HCvCCDA6oPEOzlqrsZz5aulJfMymrxn6orG0rwOlHJ+OY4GoY12P
wUMyr6J6OyfAY0K34NB5oO9IVHLSPzkJdY6kjexFPXcd8sL9FuE+QM3Vwv91kpHEQT5+jaBU79b8
2P0MJivt5UOgY5TzY6pbKjNSIhLscONB5Qx8vKnME1+iAjezixV+iZuiBPLU8BRLR3/i7gdoQ2hW
ijcfHXBr0XUg1SzBvLKYRtdlSSN8bv88ZYOuf8MzPOyNGdckN24xUfHXqRsUYXXKtA4IGJ0IZ2a8
JuUuS6Zo7zU6lBAV6C5MpWZuaMiNpIsJVVHRDXrPQwwzDd9BcWeLsF1BUHhPiQbE6YvUuWynA1Mm
Ish4gsTN0tT9pyxloohzoseHjzP1xkWa8o4SIcmG3POhpWp6+DwVnJvWpD1Glt4e9Gxe9FTvehhn
FFfxuqIAYGE139MsVf+TxLoGoLD5bFZwHPhoELBl0PPsqpODvumtKOjgFQjNMm94qeYOdu7EWMz7
+B25VLDrnEI9dzXqd7s1KQaGyjN6xXTywgsi42YxKCY8GpvYsr4mdxV8BX0ANcoXGLrbJeW44DAp
f47U61lJgG2rQ+tMLj0T0EmrfjjkXCwSQRaFObP4dOO1b2kUqypiLEGk8zmG7k39PNmgyMB5aban
lP995Wb5FZbat6E2HglSmt4UgqBdux9+pEZ4ci891sS3iuDP5aQQ+IEcAHUy0RlLunbPOvFl0SR6
wrSp4I9YBqaAJqqrF+Gr3rpvRi+q97F+ITdpkWTqxW9Mi9VSL5bk8vzp2YhRI8jS0AOciNxVnbVh
hmDLwIuy1AIf82Lo/cC5jY4apmgwIgP08yk7jTYS0Uqb3EfAo3yCiU+HZbhrivrSqOJqlWG7FJUf
72qHKLa0/EKNisZVMrsF0mmNMu6riC7mEAZPWaVRRg/FMqSpz18Gdza7jL7qSUVai4easmkMHLQ1
JQThIyqJ8/wxRyNXeGqNvrhWWc6W1x7ZqAnB4LvTOD2PErd6KoICPy6oB5FdrbFtjvgQV+WoZfso
1Dy0Agi7RhLacMBomKL4PVqBXex8hxqsPv5wjeRIfhAxA735p14GO6dC8s3i3VqHPT8otzWIrnE0
bcetsN2YKCwe8XyxzsXT9EP4W21SiC9nhru0/ak9+AEEUqXVLpVAqj1UtBVtyzrqpKGOeV+eusCY
LuBngw0pBJSAKbedHEt9gBeuI1+usxMYFbqrEcXUrlId7umt9lbrE4wwIBR7e25TyE3KmnAfv/RB
U5yyOCJhuwotGLJUVz92KeRvaviRkEuj02hO/cVpgteA+GBWaXR42kK/Ro4nlobboacqw2KVKOVs
E3EVkKHNwgOczP1uiFdiaEhr8Kxm18ykEnuKj76Yf+a431GPa+axjJUvotXdFXWAbNUEf2q2NT8i
x2faQR1r1Ak9pIlaWtAObsH98OtB5VgXMSLXZNrXgfDuO/QARtLvQzCxF+ext2IkRCKD2A3bYEeg
TrKoMm1V98gxMW8wJdZNakkFppmcm/FWSTNnxq0lH5bQ32hov5pwxWcTLoZBgZ9Rxzao25gHZ6fq
96/XkPIgCZ//pw28JCyakNR1He6VM9X6qWvUfQhy8IEf17qlNgXW0MggkUPEs8yx5ilO53/KMKUw
lULMnoxhgqIleu6guPCchzMeQgjaIl9JU3KpiczqC+OnFcpIAn2RVySj+0W9tYYw2o9M4VEMJNZT
A80X70erHYwYHX6u6SqFBHVaUU8KtuBK3pLM6E+1W0Y7vTXOxRzdfds4aVZvE7998rWSvpbJPKlD
AaeONjyWqa2BS6sAY2zX+5cfo0nm6GffpWNo9LtM2zH4UcI4+/XH2AcYIia98bdNb78Xna+9tVVE
cJEROQRrK0R02F34Or0WY43mBwIGmVyDcUXtKJCDJPmuNRPjSv+1PtvmtEazgIHFTLG/UOx+5A8X
M05rP6ljrexi+MfoS/zLALVsyc++XuWW9T3Rqhq6eRg86NgQkVwEfyRVgqZomNJnLRxAEeWkAXKL
thfIP717W2t3zjCWByShl0bHp2fW0E7pOzM/q7VnAD/1R1Tu//pxMz4Fqs4/IBfLt8BzjU3Wtj95
vgG1enmALmDb6t5yyADVW169KfqcbzfSR6aSIiItpmwOnYqUNSBpjs/ApjfacEd5+N7LXBV0crOy
x6TaSgNbJJpyK3zhruD/+It3UaT+2QGzNY1f0iG8H9QUxE+MllHx0jeF3BIgIeYBDc8/e7r5un/9
EPDNWfM/5MKa+cnVnYE1aIllQ/ZOKM0OeSnl03WfG+EfQYF93fTzkj8lfhF0r8hAKevhrlBC5ZtT
ajy7cibBFeFPZiSSVebQbKV/Oie+tOqXyhX90q5SSt18rGbYIuIVOrZn37CTX17FIrgH3tfcjy10
IkWPm+8dt0hLHbMXi1SptbNB/DPsceVq91Neg0PzVfvNK9JdSvIm/jT1WW2it1Dvwi/MbtpNggNm
a9ot0QsIwUkj6BBi9qOFRF15oepjPWKVACURheaqYs1BYLmrLUr6JlvC1HcEqmrY0g5kWlSOPgGI
0ZxHHnogT+kQ9GUSHAvXCu5ZzHJD8PBSVhG5jfB8Xrra6n50NLs8s/kjb8cRjfucmSeuTYeOgfQE
iD6iMR8LavmkGwzZ3mFBvVQAS5DBiJyP+HLrtRzys1ZN4ge3VpKje+9gWQOGWtgQd03r+E+RB/G3
1YR1j80Ox4WSgo+jgB9jMoyCNc9twl8VLCr9up6K+g3bm4P9cMffLv7d3m2OeoTLxex4HPVV8ZrZ
lku25vgFLZa5j+BabxujGjeiQYrZRTqUl7wxVgnTDCh72ts/fwqNv96JhG1rwp5BiKqtff4Lo8ET
Kgae3K1LwXQL+51C19Ce7O4l6fRLaAPmN/3KIp5t0g8JGCpKfrG/RULPit/pm1U19xxDVf+WCuq8
Jr27ja3SJ1dHQad3HIk4xd6h1zgF2llVPzXOnd3U5IyN1CDrygH97FK/94I3hG2INqiOLsx0OqkN
ZyZOL7Ypvcp/+bY/ExWQFgoV1xuQSdvQVO3TjYXYEfAkuh2AfwEbFY/6WR9BjFsw1O590R7STE+J
U8yect1FJt+p7RMrmrPStywwq7q91CYey87W6f4I/6R4oIQpVhrIZPAsFx3qbz/tUA7OQshp+Krh
/rszFByAfhR94Y+oWBIBpsZVfQ8Xa6/nYks5mhD3waM/bZdimeipWJcC8kzIkpd21r/8CPiG/3L/
gUhgCtfC70H1UYMz8OtDCHpegSO4DLadXnTnMfGdU1sZ9Mv0V8tumofJt4J96YffbRPthhkWL4BU
lpXtD2sQHRTkUrd4S+Jz02mPyRijYk514ym1fZMYK0I5eIgcRFl1L2745iFTuHR9960cVHWrlyM+
N8VUn40Ifn1j8ZdWR/hVRsJkDQ/5Pm1sWEHPGY238xRWL4rfhIvQiyPS86r2kah5z8uKp5aK0LJM
h2LbtvklKdT+XNFCPg7++Iej1h0y03RdFyPqcGE912Mkzo1ummful6+JCcrK0kGkdU3YXNEPGUdY
A/d62QqWhin2kF45tbiKFpNvwv3qpwIeZhgtoSefpLaEe/auTljyd+rgIA8pp2shtKvTkjbTltXV
MBrnOCCIuqYsBgtyoncheskNvdaDkhd4TmASbpxW4KaYnE07uYeGWPr91KshtzznQWhtvFEseFxB
45urXkGQik3RL0wU6HbhHHUxZxegxVsNSMvW1D/e7dFVV7ip4zssYNmiJy3ikqTamYoDSRJdUq0K
oug2oKVhO7N8h6mZlsvBsRHfaUq8DvU4u6gE5CI5Rb4Xsi73JordQvNBkwd9RBImi35LoWguAsdb
aaWmb0xCtSpCg72J+V9CRU8JMD7X34RWUPmCzbX2p+4Nrkq9mQJEKDgjmfu1GByLDJJCF7FumIEu
ZaJf0G2eNCRb5z6lOGriMHUQ5tyVLLsuVUJOg2ULYzWQgbsKRy2mtZ6hBbRRW4yh+oTPPId9RLhs
b3Fl4FnM1SfnGaXY3UxcW6EwtY5pO9LgKTzlyz/fWTQddO2nuR3AW9u0NMfUTMs1P02RA400wrGz
lQ3d1GExmwjPie15CxTd+t04me8di+hrVkTectTqZFXYJgztQPujA6IEPYHCnRLBlcjhXV5IRgh2
rctjLQ3cJ4Do4bYCWbDu7F7bGob10hBYPhRjehK5qM/NqCDdKztii4KkuXc9hdQEJ2eBdxmCOLjM
7b4HJqR4KzTdXkEttXYezXmgN9HG6QjqTpuO63zKKQNRcjyFjJioWMQPnYCw3mOVPgkzpW2eayQT
u/lX2uZUqp381IKLRN3P5zEUmn2vJw3geSus10EPs27UsG6nY/OS9rp96Uk2N3CbzT69dRrsU6Wt
v9tjvQtd1LeactH1b5Qvuq2S0y3Po/XEJOLeZobLk6Tvt8BD0J9Y0bLnhrzqO76Kr1uCvpQ3bWdc
YJMRSKKwBKM1N+7gXpBgMfvghX0wLMp6iVdM25SKzV1i9e4zNtpTPJbQKcyHbEJzxcTb2AfCxQ7Y
2OUW+zxEdt81ViY27LupzIxznDE1R5h0RIe50JSCyQZGrypBGdNjTYLn5JMdFzmzqG1WQiCuRu8i
ZnjqSOXLSZedhxYzivNp6zpxeR+iB5nAVpCPjRkPlWTkR+l3GHzkCkQ6KQIE0es2XkX5if3/mJ9/
wfxo6jzj/t8R1/83+VrHv9F9Pq74CffhD/+/XFtn/k6JQDUJ6vwfuA+TqP8yKaKori50XI6/wK1B
Yhumw+msoQWBGjMR6CfbR3BIqNwuDMOwTVU3zP8nto/9++pi/v9oPLtMjfsQ3yjYrN+f7pi2iFFv
VfPHVDd/VsPoH4NJhPddm2AgopT1NUR9EGtN9F5mLRS6QDMeqqiOdghUsAhWtFKDfnjwgw5pdJuS
dS9Ejkykqx8A7BFikxSPcuO3tOTaJBWbwB+LR78szFOL5o5pJ3zVhrsdhXq1I2eaK3zFGfdQr2lO
TH6ycIqkWNMd80+wlL06yU+3jV10OamfTTAglCWzGD1VCqHnr+fIsY477pG5k9yRl2a691zZaQsZ
gCg5yK3aa2Jr98xI2h9aPBxGrW3p87O+6gZm84kfJyCujXTjk2z6aM5oj9LWZw0KqU6ZmldE0SJ+
MRuv2KIc+nIbkuNycxsrnWRVlwRuy3EltOpj3z4oRg70OEGOecD7Ohzq2B8OcpdPGnPwKv3LuKOj
Q+/zYm4/zGfLzcd+PsQck28UOv2uSvp2a8vzxcdVWTbsMmGgj6xqTA55XT/A66Bii34buqaZHpSu
JaAkiPFtxaNPnvvnl16YpgeTm9sOQTBdPJLC+5OVpcNJvpr6nCKdA/rsMB+VB5oy9zeZaBzcAEpw
V8UVLNNpJhZ1HWZN13deaVzJ2aPrUY8ccm1hu+1wT8uM8PmRuD7Uiy4IT5PiUdSaz5oOAqUvyjcc
GtkW3Y6/lqeRtvdAOK5xtSOr/+Xy0u9MSI9YBQsbCPEyUwAZMIe4fOwSk2Le0wGlvY/je2NlKqYO
0zlblk7pDQEyn4hSwWzvOmd7JleIeePSYw1azTzcxtsgoyelw5aeT5Wbdprcs4ntl1Zg//M9Ap6n
d7k/MBXNAAi086ZTBYzGtEtWysDn69MBecptrA4BrpM3ARPdjuxDbZjBRqvLF7nXTiagavny836g
JBzCcGMfkoTad9aaxvJ2ZlalKNdFR7zibTBsxpVXMtWTs2K5IahxU2FuuE+ztrm2hdYcqiyE4uBG
751WsxAO0q8Gz8i7pHD9L2NN6naY26ypkMBvrEFLD17UFwc79JEhs8g70IZR+i/0y0E3eXqqkHJL
40uhWr0dkElfPjZJRhMr0fa/DM0HFYdmF7gHLH3/OTekIXR514ch+HntfCSNam8VZQlwaODdd2VT
OitsUOCIk+YqN6bO77m1AnN1Gwu96ehGinEiD7O5VmbSHlVH+bjII49xZ4dIjcbZd+q2U3aMUwra
7EDnCBGc3V4GY20eR7dgpVThtZZH+vkwQuyARWXgDchDNPuumj2BzuinKvqhU9Ry30NMH9wjFA3u
ha8x7jkoobORpMqP89rJ+3k8rdV3A/n02AWkATbQO+oqGa/2Ur7+2PR6wZoDgSqACe0qxyabu2Ps
Vcd8Hhr8NCPOKH69XdSgLMda/9ubeh9vkPvdmcqMwa8xyC5O0qwmCDgnb2LvYyhu63XU2x2xyowl
VPMvLjk3t3Nv42LM6nWKjZxyyGjv04no8snsvFMfYdcKBpF+d3L8f8n0TW2scqm0aUz/K+EE8fOp
8O8niAhtk/D/pTypSeYj4lM/z3bvRFWACYNDqVn4VixhMm/+9JDNa+q4DaybHxaygW3DT/84GJXG
ssztZge1sDZl2nxRYNegTzIBVjXhlG/IHKeuTM42Zh/xgVzRcOntqLuZH4AWf8awBOCVUQHDUpn6
UJy0NKLsVsXOLouibzTW0cuq1QYy59eY/M6npCuHh2LM1nJPbvqOulObPn3sFOFRDabw0gQsJAWu
7zvVdVtsR1xMFbRfZFlV7eSuihCqtvBA2pGTYb0Wyt6YRmg4iRq9TEl58YM0etfU8DWOW+1LboXG
Ogtjez1qzjENSOku+ki9hJFJCzwxwr1Xd9qJsk5BBVfNvhBFQbmWJIvNiOBwScBBvNd7ugbIAsyr
0rKxHTjA3LW83Yg+k90uAbHqH+WePM2pE7AJBV96rG3z+nEamfdEUQfE02F6rs3NYEUK6Tmh/UXY
6tmq/O6b5wOH4dM1Xaaymgi5872lkw75N+++p8q9wjFtE3RaMP1pYuv+l0nk5ePD8WsLRf+0QORD
Q0oKFTdTOMJC4veXukukD2lOxOo7ikMNs1sVX+kATLieV3Gkd/Gi7MD+T015QVedAhOvoeRHQ/qk
FmlztLMWKZ8fIW6nHLpQJtM7cD9RDsxFXQR3iraEeusdbgfkKzkmz5O7n8Zu13468Hcn38aYYaIV
HGxyavWM1rspToUZKztNYIONsWVdUqV0FoGp4JKyKdsY9BarHtNJbfjf0VdoaJV9QxwlFBjvFXhg
2eqT+wFTBHJN5tGPl3LUakS90YPw+HF6EP9ECrt4tAg+J3Clj6xoW+q0S0nlLc4ooCjwxgbctLw5
j1ru/QiVbKN1ZbFD6J8uNIzV94mOBRDebr2ou5RdIk50bJS8HJLyHJGesZfnyaHRs4jtTFFM8pGf
06ppZ5exe6Rzmz5RbA8wunQGahA1fvBjNmoB7bnOmRVUZh4/GJ0SPzhmkJIgb5cLOSbPM5VS2aYs
xFFR/M+1Pai8fRuNr7ch6IrpyZ6MncGPfKlXYKw5PYLmFxt4oQiOGCzrIDdYIhDE0ewhF4Gpw+2A
fCXH4MhUf38YVrWOPzBQIIH9zxvKVw2BqdWdVRtfp6Svjpbr/4CsoN0P1LKe7QSXseGHT9rk94/B
mK8QjyrXArkq1XvDX2hNoH2zcE56vqO/2FAI1kHnJwSUzcIZwBvyBD1OfhRC1I+ugOFjjqa6LihV
v1StszGLXvvmej7NH312jcdOceTpMy3lgWTjZ/HGn4DbZJSAF/nc9otJej1h1SOBQQT6rifa7Z6p
cfBYes0lzAOi7EwreNTwwW8jG2y1PCg3nQK8odIw9c/n384ojZDL56v+8x7yDB2S88d7NBHF0F5P
9VXplWD5ndlT8/Eymp01iuEw+stL8HOQRDY2IbKrUrTKs9cFE75IU2zRyirPqmFgHHB4GsijVjUs
FXJAASpkyrVPyTWczyLyrPwXBPEnVKxpw6JlOQm1hkqxa7Gu/X096QXxECpxkv2IqYhfcr0r7no4
FoQ8BNj8KgSA8b0WplS/O787YkHRvzhtbu6bSDkGCZi4BTATdekVSb6WTzcnTow9WqRkT/2Ohh4S
0nFNgARK1zjrV/981/3USeS/LwwLtZcwbI0io/jcbFM0H54YsWvffUM5WJB94SiHcbeFE19Ai5j3
XVo1l7okAWiImhywzjzolE4BZgzCaDPGuGoCIyAKcaKROnKnlZc0Mbw5MIk4aqo+YhmQQlit9BEU
lBWd5ZjcWGSubzDmFjQCOCDmjV3p/gaIHjaMf5mczPWHX+qQ8y8MGKhpkpelOTxmPkOjxySFl2sN
3rvSR6cS2c3zMEKsShzjtTaKdpfBQ1tahmG+RiprdFpqLKEoETyVhLxMXmG+0pkNt2FuOCu567X5
O4UyYGaOojzYwn/8uBoPKZE/lHvle1OlfajVE2jLfdb/EQ64s/20qA8qP5GZ4MHLj30EFB+vYgFB
BvwBUoEmbxGcjSTw5HkedQh/20UtEPFGreA/gU8sdtBNYHaZsZ+JbX9soqEmCkbu9xF0qanQMWKk
yKPk8970/FVIN+mVmEDsBno+7Fyk7o/cNd7lCRX3szsbq/Z1ArW683IwC1B06rdEoCelJvmV7OJ4
HQ/c1ElS1L/gwlLXWU0Aq9pZv+6aMxYY3f9jinXxFNFeP8lXchMULLAdx2npUv92IJz8dP/PH3hr
lhD8MjWdf/2s8g2VZ61BC1Ee/0WpgTl7VN0hst5RWRDohZrtDq94dRpS9VyH4Qhuq2EDwGIZhHpA
dAS78kCiNKtIt8aP0+hVeLvAT9o7C/OOq6k76pyN7jygd/QeMN5CBmvTZxh53gPSGu9hhMu6ERhd
F2DkyexRccUtYkykG3mFPBGz7AtPFLx58xVynNjC+V3lQOabjnxXuSevkO+aaohBbu8SjLg/IlGG
G3leSN229Ou1lPySC0FywMfLWQIsX8lN7wRi32PgRTQ8v0TOimfKENs2Rof3z78FTSo5fv81UOqD
6kSfUXcQK366bZJTmcRFKPR3IBoVHawyxmuYXCnkJ3uituKz3HS0Mc5RaERImAmlkmPyXPmqorG4
6rHALj4dGMq+2XXB+PppfByq+L7oHz8Nx/NX1/3oCNI3ONzeX55WKzj39MRQPr66HPvYkK+wqmdx
/C9j8/+8VrIJX1rKn85/vhH5Kqv9+OSzoruN376YohUbJ9OUgzwox0OzSYHeVsmGTm/HYidg08Qu
0lC5//mlPMEjNja5+/zyl8sCIyfu9i9vNr95Q7V+aRVwQeE12ugdkrn1ySv8bbrZDieBDjgc/EcD
ZTWRElgNnL4FWRQ0iP71PHCO8gh8d1pw8y7Wk2KNHQRPQkQqqasE/Zda114mt/av1NyGexsyxZ2t
TOpbkro1cc6xdpx8J3tC+3yQ45QPonXfOMU2DULtTbeuo95VrxZ1uV2hVcpSnvU376plIJL/+YOL
8P8v9w+XfCcVdL3OM4T72e/P+yjPscB1evpOmYffsOXBtmpb3QEhCDwF+8ZB7uURBIhloKfEII8+
3of5lF+O9NF2QDr9MdSMsHuRzTouk25AareTh8l3P85BCAeogpDUJvDajYrD5k6PW7zlQ3OvTb3z
AGWRGR/R1Xgo3Qc5hNWp3uOwJMwvc5wHfd4Uk1Wt00hJkX6yK8+LG6clo8JCvjiPoSM/pMxAkDpm
BGZovTjIV7eNHLOCYIba0z6UB2z4gkRUz5fIzafrfjmMSXqEbsLyPfTMz+//6bK/e6uy5pE44vv4
m/+Z2yB/TPgZHSZ1UI453LOjfBWG9XMXC+jav49jNv15hjzXqJjzu2QHMRmjcn67/tN5vQlbsuot
sfx0IM9L/JXyi9Q+emGH/y1qnv8Myne0KAqC4bLvg1aYUM4RUlGUiw40uv0a8cNaaRiXB50hhqyJ
Blh8nHe7gnrjg+fhErgN3S6T7xmYm9B7pJ6tHqEGtStVafrnRhdvxlzsR9JNyz4zv1r44BeUTcqN
R632MvjJqrIcwFWjM+GYqVhTtaV9DGobLJrpWW8upSlZ6LASkMAKkeKP0FniLYLdZpvh2eyT0jvr
9BwLxy6elbr2z0XSvKVeXj5Hflwc27KD8zbvtmFg7yCW6Mir53PTVoe8hH8pno/21U6xjym8q0WQ
tf0Fj2y1G1XIoIUAroYqDMaHndjvALkiB25KQtMdpmg4XR3ILLsuIn8AwPX8RG9RIaClu8MEr2zl
mIjq6TKGzscFcoj2RrvOgrJF0hVNV/lOnm88uJAQTvKMbsj5BinqrXyv7BeWG1EXJ+emWn7c8QYx
4FH3qHuNWknxgjul3Mijtzvj7UDMs0XoVOJvQ718k9sN9faVbmPybO0/b+9ttZ18bvsT9p6+cTGR
y+f6x/78RJ97zSSDeqfb0O3xr/3NbECed5scfHq727X8CJKfX83U+uBfJgsywea3uQKJHwIlDuJ+
R9BZ/KQcMEjiwK8V19/Nyt/pVlgcE0TMoNyjH0PlTupalHVx/Hjpuy9Nodh77pTqd1/xnnLu4s9a
QLK5Nwj3UJOkeGKCi+C/yvVlFZfBgRwgSDDo5E7TYLhPVqqvQ1r3rxm0kG2HpGE1QCN8bcz2a+HV
1gUkb/Lgu/4bZf2Hf36+zD3Q36enwtGEi/yVyRERwZ8rp5obO/qgq9l3KxpwlUWDdfViqDZYiC5y
T1UdHexroi0S/I4A1awc5xWLMXk07a1qj0Sqmn3i5jouowBZNqBrBKreQb4qjP7cqROFqHmcjid4
H/lSbsRYLy34I/veF5ARaMvtS6WrDk3cqJsub5pzALR9aVOFeHKCkmhgtzDvIMwHMEAdha8rQv/o
W2yopCoH+UqOTaYe7VqbbNr54KfT5Lmkbvi4ZubD8DN5rzDs7v0xLL8wCRNr2wmz9RSVynMzpuqC
bPR6L3eJhnlRFFec5Z6qLxGtNs/uoBqXtpwemI9F23/+NWmf28ism10+kEwP0MiB9/hcrCQPTB2K
SijfQkUUmzZT/jCSLnuQG0JL8QwkEWRL1aWsAwj1FKrZtgWs8xCKKHuoWj89xyKFdlPCIgZXakGe
h4/QhSNd5a+iV7yzfC9tflckxLQSzOr+9jVEyO/UYYYl30+OK2H1BTLosgEe+dAWfsuv33MPrSeQ
gEfNtMZ2gf40SoNF2Hf9177RtinZyn86Sb/JwF1+1Xs0l0iA/ccxmpo1qZcEb8Y2iB5yGJamld/f
2kHmBMu4NbT41xZRZV1d0nlQEdEiGt2sPSVa+bcXhW1D3mHIBfZ8gXxfxUFhOX+VJkg00Ktj/OtX
EEp5CUXf4/HOm2ualu2pCqv7MFabqxzij2JclVC2sR1zhta5+Zoyij/kyxLpOlbu6kcWF/mlN0L3
YTDwD/BX9VpZ+K9bfB/8VbUIXYP21BGjjIcySM5VT4hjMY93iKBXJvbNXebh34sQc81G8/xgjmCD
ZkncbROo1s/dqiFTOu6osT8GemccqGP/3MyZCYekFZip4faYu0RAy5vH5CkjmcyHoA60TUyCCm6P
vH3Rv1d2Z7yoTTme0lKlcT3vkgk/rCtiRggZCI0XaLbY7jsCAn5ek/uledX8wNoEfVBi/SrNRcK3
8b22ThP+xT/gPyMGUrpjV7X5ozWy2Fej7I9yFCO2arS3dt+MXxA/bFN6Ln8YdF9WihGnu7wNw9cI
GYI8n5hAm7/OwmSCxeWuuJsvfsugvW0p5Lb/JtNEJ/67Ct60+asjn3yuWrnOnNP0aSou/B6hZlvl
35yaFY1RONZZmzflhFS2SdVoLcf6tqhoJqr6tnJ4TtzOC5yiP3iJd0Rn3RwcSiF3rT1oG39s3ZfO
71dRp09fIzcFRKA6/tHE5b03xmznK3p1AUPCAymzdnYQ1hc51JiRu+lErd3dxuQBMVn8ASfdyQP9
dykrNwTDAaQAgT9Lo9RAdkG7oD9ogWPSeEZHInd9kkSwI81E4o+XctSyCNxY/HKCfAl7aZlE0bCT
e838bh9nz1e7MyQr8mLr0JE1gDXGKx4xlYfbOnao9Y2ZekXM3OBgmxMoIntcS8i63HiceIQCMKMw
CP6+jclXkCwCApEgssvzPo0ZcR8fPOvpdpY8gR7ZSBpz55KWS0R5XrT2SlFKNQJ3b+P/tDx9J+aV
iDcvZSwSimpPQ6IyD412khO9izlt3pNDdZclexoTcAN0Yn50fKtPOcsyI6/HtxIh9tb0jXLdFtb4
FoTBQWc69TQn09D2MxDjzafxixF3mROH933mGdduxiLN46hhAEmNtr+TuzornAiTtcCQgoAJAVoe
HyIBxb8bg+CpmTedRgPebR4/RoKUmNZkKACzVwJxXFocoIge9KGt+BWwUUx+Nwn60b1EANeBr+6r
CKqhPBpMHeoGdSx2ChOH5Rj54T0ylWpfD0m+acAPXfVJddG0Wt63vmwWYWN6PyyrfKGnXb30NR4/
db4Ifn4Ng8mK1jge4ajqVcxCSb68WcZIYMDLLvcN1QPZGmGxpIZdGktdmA5dKOjpSFrVTeGjx3QQ
+cveTtbRcRTonMBB0/ghrghYEZkbDqqcFyYRyWIApHDyAmd6pKB5n80Led/LxCpulAEpqxPtxTDZ
l8Bs3KMmFKAm7JEmYl/kK0fNFy7ok3snCelKODCYVWgHd/KeSyxQt2308E3ed0XmuT8PyP10GpbT
WOiHT/fnUBhXmFIQLInM5RmVevC68v4BSDRYzUoPvyQujV585cEbbr93O1aL70OOv9xJCblw+weC
GzqyYtixms67lxuntNJj5EFFtDtBAvh8QMGifZ9n2ms4GTSz5QGldXVSSLuNO1txvHFi4/w3X+ex
JLeyJNEvghm02JbWqqsVNzBKaK3x9XOQxce6l/NmNmmIyEg02Y1CZUZ4uCfKQZh2HY/wQE42qiHV
prDyyyNucj1mhc3HA7GYaRBxPGIXcau+is9BGWc0b4Zowody+yIGhdQ8sK+bmVGBcicqKFroyrWY
QwcnO+ZK+yqsxk3bl6IMvxmxD4O3Rgowtw33LAb6xqqFDQwFyPR/fI0ZSefOdVYeXI2Hp9+KrOkM
1/7kJ0lnVS44gfEuT+ZDbygr4RTBMmq42zJMT0iD11uAIPHHoDmbGjqWl4wU66Vpwm/CTY9MtI4S
SCWE2fKgz0JeZmczde27U8OKPK2ubSvbUUWPFirN2R9R7ysTQ1S3siEFGy9I4nzJpBxJ9JwXAZ2o
ziVPEyBlilN+delfp5Xe965gn4AtaJ3Lv7dFB54mO3j+pHovhkg1Nbp5/tgIk8BR3RUeGFZiEjHt
hXmzj0y13is5/LcNtO5LeMvSi+VI0CWXUvCDplqrr/vvtHPS5OEGzTkLK5PKasN3GKy5b33SX0Vk
oMpvYefYr4YyDCspduOdg1T5v+/l2TrCgWZ+sbpR2XexYhUrcYkigFbMxCWNpbAENx7qXDQWme33
xuIvUzlmu7U8s3gtEsiszLgLNnS+la8yNBrgdyNzxba1fM0Gm1+kDxOSmHWgjliPriEvxKxll7T8
wiI5F2aV8ErTFUjKhOm3cnpoYBh+mCl/MCvWzZs3qbboaev/dGjNa9yu8mayS+rCtq0voZtOmh12
+jJC1rs00DLimW8hfbF9b9PBPdnQVxxZJwTW/WXnZOpdT2E+ra18+FrV8p4WDulLpOpbKgTeHU4A
+zJqw5J6UYgylBR9umaVHJHh8u8ZNJ1Lo4FILEsRqqEEO+wzeh+SgS7kaVCo9z2uhNkoVnLopuEZ
ghZvv1SMlFRQ7Q0rJQ2XMvDOvRjIA9d71Mcp/NS2SXknsaW1VOrNRuP4fBZD5iRIhaX116dLXEHr
o8D9lik0syY1jY3a8CVRnTNAnOheW0GxF35v8oeydJai4aVvS23fAdlZ0IsNncPgZyfSq9lJXMlW
mZ2QvPk9O0ym8IlZB86qQ4d+9YdeIRSvgnQ/QWxRHWkoceZSXhXf2lKaj7BLfA5eU64qNWm3Rl6o
L7nmfVVHdsDARTdQvZanbICAUFypZL+gUbfNOZkj/k6SzbSYsc2Q4hbdw7yO8T0nxOKhol9Ns4Z0
LSaE73EHQw1e0IRz1wgwHBy+xkDoBuewy6lZF7b2MIfK6x6mS+KaZo380CFNtMvGctjXeUcPCpws
lzFvO/KxMv90jstwqvZ0NtVIkUXQ8FAgDbXX1DYKMnSJgR75v0ypNLuVO5DkSr66dsZDXCTaXVaz
4LPVdBoWUhDFeh2bq76o9T3a6ihvN0OwjqETQZiHqtBYmKSDAz9b88mNYRvU39IglbfaZAkXjccx
7RNNODebsFylSILr/FqYTnw0JG1l+sWWxdHOTf8GqyzdD/QmrYA0N59+EgMnM5u7ErTWIZcRNVaT
ov1EpAQe3yboj4Fqji80BB0d5Ds/1ZQ2yT5QAY9My8HvzGjYDq8F6maicE+Cwt6JYr0YLD91HqaY
gFqMWv4zRo8RfEuNYqlIjf6i6uGqjdv6PebzuU+AW9Go6Nfvodblq86X7Mcsf0plVhWdxTaTWTmF
HFFL7LteF+4lLcD1hYN8zGQXzqk4cy8UKcNjZlLNnSzhEkOafg69qZ11gIKXUXJyeiCci4xq9aJQ
k2zrFlX1RoeZPquT0toLM1b7r3RMGCdhpa66keUivAnLlpYeSgkvcmIG8xApQy2nmb8aOvMwVaxa
uOm4FLYYgq53Z0VJe8szUEz8ZTZWpoENy/9xv+dN/or9b/eEdUudy1BCsw+JjXOjesFGK4N6FpBY
iZYx++Y5SpnJUo7eB7Mxf9QQqNEXGHgzkmnnAnWYT7QEy/moad6tm57WtpOH/RDn5KGzTlkhFxVt
3J6sb49M/d7IKU6XvEW+eEZ4Lj0pvwt/4Ae//akSnw22Qze1/VonE61PT9otz/vyG5QpJyvsvTcD
wqeNnnIGq9C8eivJP4gAyYR/LlD0/hwMqHGbIwpPOi1f31IjmPVg074kkknnbGhnO8Wf5OsmfSWx
1A7DH56a5C89GkRbvaHRF2mQ/hMekrkI0ErJnff1iCykpFunXANUnU7/qi6GRjgL6AlqqaBIIVhw
gQIXg8B/C6i4uHpO/BX3lymCiwA6ZNvsvcXzVuLqr/s9fwZiyAXIvDFfBKYcrYxs6DdVMdSfdrnK
2ib6UtHQuUbHzKSEbkdfSPLMW9cayIVqSIN1RbEUYQnScQ5JlLtrxsEu1WB3Ceqh3PedVe4DOar2
T7OdfJEtNWxwpkthPwL/LHn68gwJ3Qwt9sV/C/ZrNMtKIwBUBrVOEGk8Baqj3Jsq/O7nRnrUJwsm
JAPRZGPc1JKrzaSAryyIG+rEmouEEr8eY2HQcvyPlJMNCV4RTK3PE3jZhgGC02jw/sggPRc87FDy
9rC1+Cd5zOUFH2kfnRZ5Tr0Lwv9AHX9fTT5JD4tfupbPgQQ40FRYHEumQZjPIfMAvtfKz6fnr6hR
7yEfr+MOmFszy8usukXTEWkASzSDmqPZCVOpJZ3NJTSlQq7KLO0U3JX0CTESsisa+s5BFitHSYnk
hQSN1idkxzsfwo0fQ2+90dnVvaWeaSz1slL3ECDLxyYoZBRxkZvocnqmVCsBoe3CfpxqpnQ29fb3
gBiKPes4tSBGGXsXMVEjbXKWka2cooZQdy1Ib8tuRdJuVznhPK29EhUiOfqp1Lvcd+JfbeD/DGSb
+o0UcSrwx/HoU5ralWMH0yKEzzegiT4ianr2Le5p7psWsUe61PStf8iVHi4cKOTOjQmQXOuhXw7K
le9ChupLY/2taFcC8Qw3jDXvkyI4mROqT6EtZ8jG7KpLMaxxeqp+q0fpjESB+6rUgb42ZJ39a6SU
r7rt3qrUzL/0lvE6ykl2s6I2vcmWzUahgI1HmGJCKqsN9FntSbgkK6GWTVms1t45LYMCUPIfSlS9
l4lLs4tV1SvN8XoEaKPxzNGwn4eQRHxH88Yeo+JH0haUbBHyvsauVGz5p1drh/Lx3a9hxRUh1WCu
tVrpPmnlgOGisFyElVQI1vm6WzTtWH8aML6Jn0tCnAeVPSr9tDSfV0hZnpDJ+z1kgJ32yaQ5/cfv
2D0tcm0Iwr/g2DR/Bj9jho5yQTZAettExhWdrXAd9oX/xlYP1a7eTzYP04bZJPb5TwhzVKD6gvJm
3AnTiDSYoirZ2ZNM89+Mmmp/oUTlUcwGtftBQto68SoN3jgGn/LeQiVx+jHsRNZe4kU3sVDRkASE
Y+DaDP388b2dADrrIkmZiS9t4Wu6kBpiaR6fLuEHJNcVZJNr09ty4AvrG62MiIdH6lelboGPFgO0
V1k8fgc4PG4auUrOWcEHpcigyG4GZVIoq5wfAyVXdUA6lM8epL9kkr8EKXRp8lg0N9edDoISUFvT
7dK9Q/JinStpfSWrLs9lAKdw9druwnQHkC0FWOscVd6bGJwm3srggk4PK6jI05rS1hzj6BFgS8a4
1sK2mVvwQXsNKgRG1B/F4Kp1DN3vZA/OR4sw71h57lvmWv6+q2gq06PReQvUwVmpqYUGxWQ6nWvN
ebycrZgtNdQ+Ut0+iaUG/cuNTLqMxEd+02LjEWTauXrItQjhyukWCMbF0O6l3lKu4YPU2ZqMMMof
OvQIlRVsUwV83rEy00KIazgVBtUBuiy60sRU5mTKTMRr4k+QDDnErDF65BUbIZjZ7HYXaslVWJnh
1ed/+2W1gzJB+NQY7p8pVvPV6hEGZvUf9xB+4eqhcz+QqnrNZJhfp8MQVSw07BoqypaaBO/9GD/8
iQy3sZll5daZ/P+OF/62zLJ7iYyqZMK+3rQNKPLpSkUaYK/G9OpIEclyGq/HTVag2vN4bqedp6FT
3Bi7Yi9ctmU7F/HIllD+UeHbFjk8xJRXuvf/c3snJtTa+JlXis++6F/7yedWsIk6hdxzg3CD+UHS
pPskA95uXCNEyX4yfVjKyY+yEYpD9ehVlHqEX4scHuwSlcxANtN7yz6/5Lzhqdqr5CcBTW463SWQ
4n5GqvSldFvjqjladAqckoPA5J94FGYczXMSWk67VLPW3HWy4+549Eh0T00dAtlaKZMMYjTUG2Gy
35AurlrwlNPUIXo/8lCGJaRDz0L4EstQkaVCiEwp2iXQDPVS9nAshyh2LwwHSWZ+vcYLSXN5X5iQ
eXq5pL+IkD8LesCNHJVDAIuOnNx7tVqOqhVc1cmKSt6JWRLeQ6kb4ZtH4MMcSdulde+eEitxaTNK
Lr0BGy1V/10axzDqeCY8iHl9hEolOotBnQ5ekWF9uF1bbYUrnA5o/jRACJbOwT9GFGgo4Ukj5Oqj
5A3OIs0aZae5/fFhilyhHuXHIDfVnbDKUeWFasNVTp1wzSbIfREDAMd3rTcL2goc92WMYDRj824t
y8lsXHYsei590aPaKudenq/YXQ0XEZvBMA5VXCM97oZCGXlnC/okyqzSi6a26sv4ve9ks5xLQ4ZY
DjIrKBx1xsopHXOrh29oWem/ZJdeFceoPzw/9xZWav4wgwq9zTDheB3AAWi0unkSMrtlqpdXlKse
rjRtOY9PEXVfWycxKcImlw3/PL0dkPcIQBntwPbBMiHnXkDI9CKXcrZhQzMCNZtgD2L6EVkoIzTm
mlbN/7FSBBme9yPqGmnek1a7lZV2TXR9+Bhljvqkj9qVMOkX+BLz8rqgNPeIgoHiYtk1sPOAg+I0
sKfhYRxbYLR/fDCh+FsqpAVtjDVyJnI8wnkB0rUP2ZZ2VbB3e9PfC1MMI+q4lJVimFIzRJcegUoM
KcRKzEcgUqDDnJaLlTWkbjJiCpVZbGK/rW5e4dN/q1vtD4BCXKjtNzmWAQOUGjQHbtMht8PXk9uZ
AO1a6QulifaHGqo7N1KuSYyQSuJBEb1uWoMSekC1305Ln85VnQ1V24wXrZO7pVqm2mtLB0MSG/LF
SGXttceKJkvMdXTciDlY9R9zeRkpj7n/vU7MPTTK/7NOd5Dbg3vPn1dRXqG8lFJRG1zo0Z26W/M1
kL9kmlPNsgncYyLXo5MTDM162SSB/q0DJTQbmkS9SGOZ7bsIKVAFBPuXgr1ZPmrfEK3iTy6Ty2jb
IDoBukRLd5pQkMsyYQ/5AjHkuCwrX9sFRs0DWlh8FU73jlFV7j0pQPiStInaKdlGqSPpAKQnYtOr
G7uwSIxdFbe/r3oz26Bl5280ONuAwUwhz1lx9Vzm6zksR6kbntiuz/pCMz88C8auPIr6de/E7kef
oNeU6slXvqbqpaok0c7k9Xzn13QxefEhouXGsyIc27tb+kC1IohXnUFq71IY9WTOKyhYp9lWruhH
JB2hpZAikwOrID3RoptBe+2dPnkSwbI+7p93qizQ29m0lHhItLRyX8L4dUgcB3UciFznuTAriz/+
NCA8i0aMuHwETs5ICt8UnqS18D+HYvSuYM9otc/LN1771a9yyjnQ2fCDLW87g70uvueIvQInbfJD
1QcyLCthOM+l/hSVVn9trWS49nHJlgiggHCJweiLuepXzVlYZLD762NWLPBLdgitjLLcn3uUDq/v
uOh3z3sE8HbtHb98E66EV8lJgUo+Ea3AwLWtfTu1C9fT8DQTyXsPZNibPNFRLCZAucv1Sp+6h4Ut
hipyIxDVxVzc4O+7/sMOUUkqVN2mIR3GKyjibZQxJPlNV4FhmLXSrl2vVt5aBaUDRIiNXTEq8XaY
kuueClLJT4NsFad+8upbzriOG4S8fTONX8N00hH1kYoYOjl+bY3IP5iphu6BMH26lFQE54RVSGBZ
naKs56MTFfsy1Iq9uHoOUmBTIhE2EiyO/YisvKbYh3UdzoK8UZam1Nxd1KmhCKm716AKq13Z29Fc
mKFpxMgTp8asgFruNfMHUEG6Tj/oFGz1kn1o+ziGiMToXrvANo5QSnxPJysl3XEKw+FNzMGVq52d
IL+IhRG6RTCB+3sxB5mRcS0saSXmsjy3bq4H08B0FyflG69Of4qpiR//VeFt5IUBXKpQQluJfhdx
UMdBjEpGVPxsq9MXlNnRAIUIcaU1ZvrqdlCpGJQqwc5nr6NPfjJzqpOYs0NAsWrYw4c5TfIxh+HL
KUP4eVkpWQEapeyoN8LMWvIEad9P/Cjog5U5VO1uHkDN+K8B8rBW7pSDcI9NmZOh1sffYaFC/xQU
DovGC9RqIWLkUCIG+vFxE6vl9bcpFop5sTpsQnnl+ogVkZFxdrnZyTu2A+Sc+MoG0mPE2kFr7Emu
E1mI2kV+diacXVG6oDBFEGriC10eSS526nh8DmPvyUc11OMdCL+tMlliUvijgfw3feBOue5GhEOE
M1XoYp89g8ifB8uqbKYNjfSrhR1oRckX3GoHJX7WmzHUzwy+B0y6fXQridFu6uQxlRTpLRisiY/j
T4y4REM1OcAaxed16M+RhSyTGnj5rtDD6i0o+HZHCN0jH4NZqsVtjOTwIiy9iRej1g4v7F44amSH
yCugaiiLbIFwEZp9o6RNbyz96kPauhqCxFuEDjrac7Y66UJrs2yFrAz9eolFpd2TqZs9bKV0zn5i
j4dEV/WruI+d8wWeapdxul8WBvUJjXgA2PwI4aL9aNwNUf1LuB5+CKrWma+jDzMtEr7WRkDCbr1m
6bdKtlKcTmfXxDsyGj2YEEe6RXVXO9bT4aycBuGXoKCAjF47ilC96DpEJRGfEb5nmFj1J1b4E3so
DorKc9/kwfAFfjLI3jP5ow9Qpukb9HxDevuE33PN8cMux3pjyEWzcvQimLFR8Q96EXbzuih0aIPb
9jZYSXfzlY1v1/pVeNihqBvynNLMGh2UmMJUlqkpGdVW8qz2pgPiuyic/x+zAIJoxUF1fS4W+0n0
swVYuzChaX1r+gJK8US9ak0c0ViIFg2HtBclCdDR+yqcVYDuMLT1FF9YkPakKzKz3os5k/3+2ZGG
dzHnka49qmqVzpo6UG92a7yhSfIDubX2Hhae+ZLDOy7VTj3ndq8SxFRHfZozY0REED2pNyIUydJx
DVkJQlLTLFzVzuHPfdShEvcJI/arXUDrcKWoZ206GRXTaSlPtRcl7LSjsDy5JhdUw2ktZRyWnAA1
3CleTGZTvFwZf8eTv0V8c5p0tbE8WYN+RmAX0FLshshX9vbOzBFyyrtcv/Elpd+gKzCQK3CybV36
xi1VVO885MFGTIowX5lEYjzS8c9VRveS0bp1FWvUXGvWYzRA4D7dUUT1SnmzXTU8CsuVMntnTz9Y
nyL++sHChFXwEJXBq2m2yrk0SiQHIjTNoUv55ZTa+NPX7pmkQRma03msQK35WQdeA1pFA3zE18yq
KI1xj7wHiTWJQ1AGQvIaWAME5JZtvMH4ufHSFvqHPnmBFT55Kb2ODgwJhAxKKMmLY7ORUAPjICwR
YRVoYzmOXiPRygLUHMJDOTjfLN0yMm6bcWSOigakltVt6QbOZyryiSe0X9VtYrVnEBFIK5ZiRBXZ
Oyryp4h4uGhEjE7CLqgygYyT98rkEn5z5HCShkW/kLOmPWdaxREkjorPsdLKRSErw66qNPe9K+92
ouafEO65m66tm6URRAU5yInhOhorXqGSPEdbLr9l06C7NXLlo59vhU9TFBK+HIMgBr3RDgezOUlY
0B1ZC8EacyIqh+iBNoXiaHStdtamAW2vdt4ZdbgSvkqJtDNkEtrZ8q0rBxd193QVWqOfAuWqVuwL
ZmJ5DlScD3wy5xNNg8mP0YyMgxgkG9lCBKmxETLkMtO9YQE1Z4W873+Cqr75HU6912AH+h/T95pt
T2V2ixrQd94bP3vIesh7juNBcf2AT3DWvtDwi+aZLbtfU9NaK6om/TJaB2kxufg2mCbMZXVivAx+
5CxHyTIPoVYpO3iJ2wlW7V2hXNhB5Q9OC77tvrI+/TixEYs0+rUymRLFO1iSjHcUAK1t2CreMoso
smc+lBTx6GobI5a0d8dLX2m4My5qn4b3keqqcFeRH+4lH7VGYXqa6yzgXtT/30VaHqVzYyxBb5Gc
zhX/m+kb6iKva41Pw+CdPbRRMfIPzpWfOjpGl1Y3jFtRuBNbe/5RKnQSD8iTLRGQKj7SyISqt+9M
Csx98EYl5rG6VxFg4p3eXGI72fUUYz5JxcDgAU5oFeeD96kN/sXtwORJvEbPpPELKHXww3ajLPhg
TMlNz/8sEFIKjfzDTxWTjcYYLvysRwak1ZUleMuD7JJAaTkxHlt0B+bI+jWfZUcKaGi18AhyNrrz
9bIXZW4EZdvVaNfGWhTH6fZCcyAY3mpQ7/shL1H+narhGr0wdIGVSKPD5HEdBuND3LbIomQJBRJQ
pumnNEu7cYvPCt7WrWXW4VJU1mHV/qSy3ZH7hITYSkbIHKebjvAZLwzQAdtq+Ga0cjjMFG14CSN/
UqbN+2ztq7a/SekAOqAjEsyipnbWcu3rtDVMRIV1SwtDH3Z7kqsTH+HDlwXHGl2kbLIMvW1X7Iej
rWQO0r7M0d2ousS5B8UgnQ0nPggr0vTxPnGeTFN22zX7LEsQoulDemtoWDtkJXV6pO68mwuTM09X
5n8ktvM9bw3ph+si8hhS+JnVbHTsrhy+wzOCzG7QGW9wxwQTwKgAmttDVhj05cso9QNUWgWUE5PZ
0qd7cWQfQkilJr2tgdZMaVhY+prrnnLVbl88oFW8yG9B32F0MHZGGiQHYk7y8/7o6wUti0z6VURE
pPyInCE6RLQUIOBFqoRqZI1cDOeLsUj0c96guCVAYGpf/ErlIYE/gKKaxQZ3IfxK269QZszelbLK
0dwzwLz1mvlZZqRcq+orn2IEOnyaq3m1/lJdf6CTHT0PuBxKBNm0gTdwBBGoMqnDTAPtGwAyxSWB
XGaDae1QgP7f8/8Ifa7X6gYC/actlj/MsiZfUKTq1W7IG/V51H61ZGAhUBFPxAR2AbcEQG3/HDiS
/1X1UnVWtLpzLwv6n0HCyGfS48raoX8UBray2kthBWGvbMa7MjHcK5RT7dp3fHbMfe1eha+jGwLV
4EJbtSkSy3Qw8BzG8O+k+VisGyDPH0NpfrVhWLqUtDC8pIm2RjCt4LTajPNoNEEi894zl01PkggU
Q3Nw1aqzj0MOjMHxu4UxUIBMwX7cakASG9lXsw24G+nmd3yGcvZNr1qE+oaiVQm1Nbd8H/MeIULT
iI7GZEqwDBd2FrxC+QPEtLVuwl2nvbON8sRfuOwV3vmOdwHla+1GzNqO8YsmVeckJoVLmHXW7XX6
31/7voOzsovspd41yicZsWPTusaLmire0fKre9Tb8FbLSEACcuCHq0q4apCsWaJ5EkwYu3KDcmNE
ayYmjQnSTnKphENwFbxqQe6dFJ+8vmR8ppn/LhuDcYcvVl2BFcuWEACbd82dkLTw3qI7IxlI1rC7
03NE5rrKQYex61dSqR0aw0LPZ0J4phDUAPANo/0wgURhk/K2YyxHoAeYFXEhDMMlG8CrsLpBhR0B
FWIYIJwrIOF8B87OvPhAAXhuq/67ghy23abJF1cP/SV7e7Y3qi2fmtxAsWCKyGGVk7Lwe03Wal7Z
1ONd2GAPVmmpsGJD21Q1KH1J4wn9kINbVumHFSo+aLGo2Rmam3x0yFl1fA29NpbZnroczQ6PX8RH
Gxvukp2ouoYpvETqlfwIpF/ebFSAuGStv4wLHvNAhZjC0jXpFILs3PU5XzN8/o276qHHpBV5ftVj
P9wkmiQdnU75PaAGeTPg5Ng+/TXIy1jv6+2ATg8dCH3/KY3ZuQHj/AuBqEVpyvH3NCCjZ5aAnehB
hKK24Zwo93K3N0d+sKwm5q1GvmymQtzyzcqRgVSN4ZfmubuBbMyXSs3KuTx4zsEw4EyVIshZZZqN
3wINOSioeYa5MEvfNNdgVqjSTbNqBD+Fn7jGCnxa+UbhFiZ3xbI3wzRrqiSMTL0guTPNshmii7fm
LyGRnHgbwbxmRR5dxZ3yhh6ErOruwHSG+6Ch3DmtUTU13bh5Zp6bvv8KoKv55dpbXa6rnxSDk1kf
KfmrSTvNshr09JgoJPcNP0nXA3neqwxccj74RvY1QqyTHr36V1IY245Ey5fQ98p5GpTjNVLhzg+k
pN6luT8cdTnKoLto1FdtKtXatG7+hP+e/V/9i1fAj8SM5Lc6ji3ABE7GE0eHOJLB7rqHx+BiOCCA
1dBaGZOgOjD+dield0CjSrAtLHTLYKupyGkNVkiJRI/KvRjE1NM01QBQlQ1v2T/WpDFdFUqB9BRf
H9mpnIYKzMlCKbt2AVNldiK/BIRNTCvVpEv+ZybgTMeOnRgxS1fLq8PBoO63mc138WMwMo/dUVev
ii4GrzpNdIULMCOt1E8Is9xtI8wyDG1YCAGsTiGyMerQY7otxRcl2FMRRwxcXA6eMl2O6GZnbnt6
zBStG+zb1i38lbj8R7xvnwcSLFdHr1YB2ZH3UdbSIzVFIGWTGdRetdE0Xg6K23rvcqNqC5Im40bM
8k1dzMas6Y5ilqI6zF2S/AI1ePEy3bKvFelN3DJoRjRSJlPcsqP6tRCmx/bmcUthwpWAWGBhbfgM
yruqJlvl0Y4FSZkczJ4+cdVZE3F6V/ZoOk7Rz0Gse5ri6uljw7KpnPpIhUentf61zhPao7XWvjSe
ZV9serliMxsPT7/e9wgDx2AmRATnW/sST6jEmkwsFar/LFVLfjWq2XYzEdfvdI2iLO/naN35jX0s
pyvFDn9fCR9Hpd+zf8X9t1lACfbjfghiHF3YXKNJHaju6SeEiYgOWdvRdX0uLnV9ZNchLh8BIpZi
njrz7RZB4mmpGEqxXlz+YxHlEmuXoyKxGHwroVEAbd2gBaiboN50GRNEVgAss62EipUdrkPx8c/E
EFneiWbyuQh7+p0IjlneF8DtSVUj/zLdpdbVI6jibv+Mk0I12FXB8NEbhrWtXQcVukrud2rk9LvW
0JEPF/Y4CbQFcubqy+e8nqfMi1DhfMQ/bFX3UKAn3U/XJJLE8kSOP371MrNcynFa7/wg6F5Upf4Q
fhdpNGMY+kqlUZ1tXqx63jWZKLtTGwY1HvZ6UVamxLbD16oNpUcZtroe0tkRWck9KMtHtFjC5tI5
R/ldGNT+WAWp48qhxHUUPjFoMdhiILy8VWQESVu7mpKnU5fsrKtSnSRP5PDJSqVd26HWDPHNq6sl
9TWX1eIa59GbnufDBwwCsBOuCj+XX+vXEk3718ptNa7VqG1fBdb597WpQTyZeOOZNm17HpqZuuo0
ZMi8FtokIEs/S62xDmoQ9/egBKHpy5yegtDt7+xy0aphB74QsxLK9cdqdL6JybjQFLZIe3AJcYOg
crlSNO+sDS2IRr1wjmJIGorcM8Md6nUrOeHsYT/nxZVVNBtZRzepaSK5WdcSugw54l1zJ8zbvdGS
q0A8WGr2wrYmp7j6y2fHKuRXZCbZiGkQaqg6eB9bCw51a3lofXW/B8OCLrgPx2L11wQNA7A+FbY8
e06Q3/POiZ6GR56X+V9+cU/Xz14GmCu2wupNtTuULonkqTdI9PiMSpdtDT1D3us/bT/Cb3BIoxXt
2UhEzFYj7ul6XNl0Dz1vJ3zinn9iheuvu6u+t1fMotroPRJMdDNDXWG4zcaJkjCnE6EZKNN1WYau
XjRdYourFKbUmRYHB9XPeftYrnaC0Eo/6SgrwqiDamkr5SdzcCEiVoJUWYQS+oePWZ39Q9c6k0JP
fASrzP+uHIL3QeUxQiImWQozdY1sAZVJsQU3HL5rSvhTnaBNYjIybnxKrFdi3AsFxkuhSME7WEZn
Z7bQGYogry9KXldI2gqTj3U8Bw9Z7UUwMr/HknL01TZN6mk8E8JdJUYJLa0ZPP5Rqs5ZTvrygD7k
6WcRmdFFQBrYo1RXPHTwxJcn0gEM+l+eTPkMoza6ABauriLw/77P4+dUxsfzHl1PsxjtyugRDWAK
SDT7+1J2B3MOgB5o2DTQ2Vgv0jHmPZHmCFK1UhMeEhpWD+KqFs5xRLQgUmufk9sUJOaDSq1/xz+i
xIIooaIO8RfQ3L9uIqYfi0LLjw7NLuNEtI+cplq3jXMnwSvtfb03yqO4DLrUo8MK58AHkpcGTQ2g
/awWjB2NjjwHgUs2JHSlfUB2BCG3U+/8qG03XExpRCTipqKjqET+96KkmAIQUOxFpKT5q7orEaBx
euhCaFAt1AlNWnI+f5CSPew/05XcSd3pj9kH8FTPBFOZAhtQtUBTdd4VRrTvlbD2ENyA4UwMtYag
wvQDQoMqy+mP+bgDfD495DFJR1Pn2F2VT9MwtKsYSlNtjqHuA7f3eXu1PnJlgVUiNZo22jWtYv0a
IUCzjiVXnj99Du/gRRVZFF6nW4mJzCrRqlapMD59smx+ONFY78WdhJ/36gLNZtBK00pNycKLZKG+
Mv084SptPaU829zEmtCi4bat1W3AGYvm/bw/aDXvq9Z1WnaoRThLIexo+MFdyCiXBsWuKWBwvYWU
h/3OmxbmIkhcumiFzpTQrpbP3Vj5773aX5uzZ9xzw/b/h1QRGsoAupCRbDn4/A9r57UkqbKl6SfC
DC1uQ8uMiJSVdYOVyEJrHPX08+FRp/J0zdlt3WNzg+EChxCA+1q/mMA3SHNsHzgzasPzxu6vwWjh
7MVr3gKYRl1VOK9EYM29LDlJXV9yQ6sujlf9HKwKVPWfKtlj1I0UJMlU7kYLKeKkK5UzKqvRwg+7
8Q2rdIxJhN8+Dn1mr9NS8c9e22k7E8+Tg46A86lxp2BrFG19VUz8ymKcVF+mCc9vs7Pc11QM3VER
KoJbJEhcYJpsgmzITmV11PLIO+l+QCNSwb8bZQ9dH+MTJh0LlYWxmuK6WcyJxTiKnQfX7tayJDcK
T4FDarQ/uzFIYmCoUb8tvaqBsYDXdmOn5qEJIJsHUahszXFynzulZtGa68cWV2CHlPbVix4cy0oQ
Q2ST8Da+tUj3YirZXmTpXh94B9aCyokExDRz7ZqvPgagB9lDTdP05iK+vCB1bWGdFqjBEoIGkASc
z7efo6sZQqB9TuL8s65oUmU9GWmGwTTDyAFFJcYtaXU+0XxR1rwZ8qTdl2FYLO6X4KkGcwNbezab
acT1CmWKc9h2289rFraRXwvCp//10/XDiIBMBmj+z/nQYb9/us+qP5/w8wpi0yUlgrXv7n7KnOUG
QBWmD5/njB0HzcycDNznWbtI8ddQ4X5/QjlgHeW/P+H924owiLt/uvvYuhUw3+HTyd5yfPkJG2TE
Pi+ynz9h1t5/v/vX0peQwJPh96eTR6uOdVACF1TU/EXIo4ss/xrrtXX4HN4h7bgYaiXGpDaonsAd
zXxXtTyXtnAfSZU9NbrjvUO+QXEu9wFYan71Vmj5srSV7KHQPXPtTVgJtLiR8WCynnKdiFw4+Txl
ooSsZ2rqJ0UzvslGuakAYxiWN97715gar1oCoBuZD+3jUJzcMvn52d/TiB/yzmfC6aorYSjM9apZ
pj0bhlUTuxpy44X+iKLUyR1a5RzPpbFy+kMY88eRjbKb7SNZz2w7RBWSLn4bIkeB/7hslBu9LYd1
1jnlv9X5SbPxbKe53M8yxg0xfx8n5HkMeVRrRriC2GV2kMVBG5sHwM33kjxqaJEzquwKcc4/1xti
TxVNmnuVVTGCDzvEJHCp+zMumuG/CjVtjrJH2sbh2dGb+zllFdruxEGHJCTb96+LMd6ToBP3rwSw
f7lV4wwYv/F18M6Gn+cPjaJBYB2D6CL3rDSDOoWf304WHStFyb3SQSBEZhuv/urtJeqwr2E7fg4g
e8gNZ/Dz8fcZPqvtpMRI/c8ZPhvSSvw+SwEJBf145kNqh0ayGmZroMyEtpl0bHRLMaDU41HMdB4x
68kbjmSdXdLtdfXgeVglDGrY3gzQBSvyOfazErrBssMO8IuFifRCG4zxe1y059rt/F/eRK4mx2UL
jiRZZaZmAWZ9OvMTNfzhmNpH6wTKlzDD+NzAN/xFh9ezylAbvUFdYmlqGOoDl6tt7bBzjo7SuXsv
d+v9oPDPNQpH2rAw89L8H9xc4wmoVikWjdxqTPlbo8v2smUwvJlxlJNLXuhdNp7utTgeLgZeBGsQ
FTk/QcuvnC8jfIBXmqKlG6ExPVlW+ZzO1m550piPFfpD26gp91GtRcRMveCieuBBwBcryDF26TLR
s/Y8Nbb6GKvNi6x3g8RYxVPdHni6a3AqjVVeOso7eFZt4+k4QMtuQ38udIEEbW+Ge24NbS2rWSEe
ezzxnuMbvtcuNDA7bZFC9eBZbpgmEoQk45see+zdjk1TtnCU591JR7XCtbRDrwUF8cVwFblduZ7G
PHvBINPYiQFzBNex0xdcwp2DXYDvkMVOQLmKC/WXLE1K66KQ7p3lkWi+WI+opC9RCuZdPG/cfAey
pH2WhT4ptyi3tzd5bBZPL2YQqQ+yxCdBl9cP45PsmvaAAAWh+j3hA+U5Y/2551Yo1YVZNhGxejbG
oEVL1cmN9RRFv+umDD4XCtcNQGGLsJ/sGA/6v5rnjraYyoM/FuCN/9SX1hxo6NSEB+n0muC2snDM
Kn3rlFFH/p83vywaJTFPA0fZQwBI6405wKtqVfEVuvr0KrCuno/RclwHjbLjf0zJ1WP4TLbGTGA+
JHUt0vmKD0pgbh01Ho49/nJn2TqR/waHFLyMoKtuFtaqdZtmb6bmRsepjWrC8RxUdFOxscFYbORB
VqkqoHwjFg84rBxR7/c3wWzJIzex9OXxInx40tmyR1YaYAmJjiIFMwV1/RQT1hoTod9EYtRoD0fJ
GnvBaCMb+9H1L+QZ7yVZVYs+WObpyC00H+6R0j5qrUXGayhJQCIL+qKIIGZ6z0gEgr19DLkABPMv
zWq+o+wA7CeaaeKmU14xere2tj/NnLkBEUCFV7Yn7GZmVnsLpL3Lb40DfUqb0+iawCwK6NIP28ew
N8kK9aUMbVItpq4TyDa9XY9C1N5TphlPUkZrlFWLlyZlacafsv9BfG11H6nKk33Zd+a3xISpYEMM
fxItUa82jbKzoRZk7pIh2EWq419CxyhWrpZkb5Gt/Mwcx/pIh9t9HEyvbgpWK+/C6lvAV51y81B9
WPnThEvTkL5M2Fo9R/hBPHcNTlCJkz/KqrgxsYmOBcjqubESWbUpCKevZSvPxuTUmT0Q0bm1RF34
uT1+jkU+bo5qJe1Jtjtelq2Fw59Mec890T2POEZWyBm/CcvVgF9ExkIWjdJyNnYoKoSs2+aNlRhW
TskAfWLubGT+hsRH96T5Wf0ItepePdhZeMyLGR0990pxvV9DHxm2oyqsY6+06cK0lP4861Os1Cbs
l6Y9DWdZJzdAEYZzOm+muLVXWDrRZT6iR8h2BLtKiyzrKoKln82yTrYiBwd6KrePapPGS9FP/kNj
B865LZxhORqT+40Q3CHA+vO1xNlvV/hNtYWTGX0JzAlvidT9pkBoXuX6hNdOp8VXHGk1aL268y2P
xzeMy3GMB88d+nkPrrGPrp8bp/XPDROdI2TGyl0krpfsJ8UOF7JLGjm/OwcRGsSmmp8TG1bTwiZU
t6istuH+l2VWF5sq4+uJrHy8NgiaHaYeKI9kB3Rj+qOeUFaSzIGWEpCeEDUnWAWjF/1QbRE9SHbA
3NbOPf8fjpOjmNawd7U6uqgTVAGlIRHvW4n3GFq99+g2wEdc+yZrRpWgDzI57Uq2yTrbbTeD104X
WUotzOWbHuWyEBO4fInD9hXR2uEcz4MVvu5uJlykIt2yH0M8VhC9z1iYGK39qBeTe0sdYC60yZrG
tpS1D599lRa4MgMwjtcGBJCzBirbret4GcdJ/aoV+e89WQfNSjyNQ7kEQxF99fpfhl3UX5zSzvcO
BLe1rPaD6Og5wiTZy9MK65jZ+bWPvsaT+gPKfncLE1E8jMboLGT/JjeQiiic/sEz1Ozm6+aHrLe8
0mceUNnI1nCfeW51kvU8W1u0MzOxj60s+BKbJOfny1F6Jd2mSLBtZZGrs/5cXd+7w7qYrwKFmWMl
nN9X1zGVWva6v2lQUYmrvvioHO1CRLb4MsUFXpTJoJ791quOVYHYY99HycvUAVEgjFJ8wAZfJu1g
XoShZythGj5SlwEmIPPe5yYTyri1u+Tk2eLf62VfUzVfA9MNX7rOPGqprX/xhwodsjwJz5UmoMer
frHWM995G/T04keu9jM2ikdQcdmbEfCx+rpQjrEx9WfUKWCOmmHzDlZ+HzD3/qn55VesucwXtVby
jVsSfDeiVn3ogymaRTP9r4kSrGVX5JBwdPLK5rmA/b3pTBEcVKjsF9SjhqWujdzEo9khxT36oNom
09kbsbdjgZFIsaC3Ka/bRT+N6VerjL6XWeN/J5LwUCDQ8VHp01rlsY8ZdXdG9KSIF8JG/gbGyALq
x8YssvrDC9UrZmriu9FFH1MXWjvF9vqNivPIkw94ryifkIsonrq6YgE6+tpG1nWTWV8gju3yoi/u
PZArDJZeahLGwGFuLKLHMI+9SxlZoJjnPZj4zUqkRbRuXeREsAGHagfQ5FjrJKV5vbJutKrk8d7a
+vCSYreN1omDeBHpbsE4/zrkXse3ej9Ejh9qhbaOh6jdpG6nLGIlVS6+2+vHdAQolwRF/a2LX8Ef
O9/TWvhLpLe1Mz+YfTaRHV7Wc4MYf2TwkL/Fdh9jTcY6wB6BqJRqj7xaEjvfJ7OEkSHCL2WfdJvI
jdW9UlrqoxuHWEbNPYbOfjbgYL5EuRns0Ad1Ae/Z9YvItCfZAUmibIGoH5Czpqm3uhLpfAXki4Bi
Aq9rvjhgsndKmpWbGiMYRyThK/r3+j41vX7tDqr11R7FKnLy8c2vB3Pn6viGyPpa/d4OUfousHPb
CuBHW82L7K9plllfDZeIwpCqzrYSffo+pt9lWwLHecOy2thh2TK9jQbOy/MxmsVCNW4ynZjXEL4S
UN7JUxDfcVaREm0NO1WWtRVidcZa4ij3yrn4WScbzLD+v7r0pmfCpxDm6q9jB5D2B1TdcbRE4k9u
6hicchWV+CL/qcNWFmtyJYq35BHwIvrTkM4NqPW7qE5bP/+q11sot2HQnv+q9/E0OwsQ/x1+sssG
1vKy7/u33GrqWzUzF100fI5/qmC9NzfMae5VZNlqgkiwYhWWtaE5aqsSR71bUODD3JoDgied521K
wyzPHiu9HazY4ai2/J6kxf19YHvlMSvCbteg8nm2fBR12qQkg6Hg4peghXwN4wZNAL8OnjKtQyE2
ZjIa6+oDMIDiUtuGurG1zl/kueWzsL5/F+q4QyOBlalt5xdZJ/f81LMOMIMeZMnw4gApoyyszg0J
qSjt88u9Lq4zLAQzNV2F46g+QQYPDu1UA2D1sSZmrRcuAUD3N9lqYWe8crAT38qikbj9qRyL70Wd
qU+NWYsHxBZPaeCj2qvHERldK9nJomlq/WK2e763YiO+Nb3EfyR7Gjy3uljJXu7E/KU2mcersBUB
fqE1M1oTecLej09hbbavkVkvk9FAjtkhUjiZnVjLomiTn3Djx6ubdcktZ+1ptSkgUc801qVdtehe
clCGW1VBxmSnFvi7OrbVPNYuUWAzjc5i1hRJWis6d7z8ZZvcBH1br4Ue1mvb1qYUILS4mpatbgMQ
JPs88rOL3GhmlazUysbQzijye13UThlspSDEBdQGzjh3lnVyDwZnvVMFCc7POl8J/RVqL9oC5GE5
rbt0IDcya/BknsgOMaSmbUr5ynHI2XVC8IDyXjzd8H9F6YEXhvsRV/4vXQzqa1YrE7CkJry0RePu
0EeP0Fq0zYdeg79bGmX1qsVlRH6j6j7A8lqG4f0y6vg5fs5r1eQNNdr3TZs5KNR12a1KCixN/2t9
Nzf+VUdsw4KZtEit8FdlBY3+4IFnhpKhTmsTYMG5mAwNbGT8gSXRiKrLOB7l3ufGsbRsqyUCFjX2
bt68CZmHwHqcd2Ojfu50MsSfRm+yXlfg6cu6e+c//WTrZ+eh1qp1qpo+9tqANjFbHUEb2dGbrikK
2oGqtY+bIHoLk+xbZHvNhRd39GbOWfC0eQ18ZyA0nD3JQ6aq0Q+kDPul7JSyggX5BduDKCzvlJHX
xtTDLLIGx3ixY1NbZcnYXFJNT3eaWmXgFwz7VMVpugnrQXt0IIkte+gk7/3kPBJkn4H8TL9IWi18
mOyRzzQkNI16Cd2xfTQb3iBZpaknDa3aQ+4qwW6q1OlShvm4GjEyfe17VsnlF5452cm0sNdGcrBf
EOBSkxXw1vQUzDQpT0CFXMiy3ADJi0E44LY9oiX4u0WOIbvLPvdjZFlXUGztu/exMbNbOEtfa0Nf
nIa8usiqeK4CgWCd477dyiq56U1dXIgVLOQxn/VyT581se919Lh3/TM+0mDb+4BqRpwuS5qLG+bF
SfZXp0jZ+NbUAMQyvK1FYOs4VXF1aIveIwQvwrPbGMYGfFtyxcnKXbFwGZ+K0WpJGBvV/M4tsSoy
gpUr4J2ZiakdUWxBxCCb1UK0uk02sjLWcre677oBCs0+0bTxqI46EDSN9XQRiOap61OQ4KZPsDpT
s60qeoQRh9Lcj1ld7fM5MhmjyLiZvDq9looMZevBs6kW2dJWm+oLPsIhOqGEFjuESWFz5kyVx60/
L6IWAAvXXV8hNYbt+tZxx4U1Az66SokOLMDxe5uLTij8BXwJ5RSnWff6p5twQBe6A4yZIjR+d/Mb
28e0jG4eo8l6OZo9dwPX8u/dmIXY4ASm9JS0LZ7zqUtyPxn1p8i261vIE9xuQ6ta+jqkgA5FgkPt
pfqTY+f6rggsmPxzZxerl6ccas/c1SyzYqmBddvJrprapgehANeWRdNpMbz0Kn3XO6SEkA1Sn7IQ
ZU3Ls5LXMmDVIybd/tLGTIb5+bVvyYSURNhqP5W8Y86VIrRNrGLhEuaKF0G9ZZmB6Sp4mnWTZNVN
URpz2Qio5nXc5c/4hxI6JAnwDRL5uQgFcYvY3QV14f4iP/fiD3H1XmZWuXSUynw0QMltWnRUz3ac
GHsxZsYO07TuQY6I1E+OKJePanY3hN/qgtkp7645dnwfscpA78wjmp1XLsdZpNAEFrWXa5z/tAr6
q46MWHUIM0Lbk7ULISnGhTnk+M2M2TpDfwiVbsUos1vUlsVLJaqXojf0h9Hv8heusgDcaBGRmRsn
pUDqzjXqg2x1RBOj32l1O9lK1qNC3cm38efkWMKw1qYh1j004gEMTQX+3Ujf3Ug9WbMHie2wPAl8
70tu2rPcaCQevLgBmNlpPsvzFkJYUnWLxnDaj2njB0r5UafpsDANJLHUsn+H2uGdfKX+vWlFM67T
IjUWfzX8VbTrhtUW5EhZP0UF2iEeFoLZZHqnsCUMjfg6i9bYYoVfRcNPZmQIMg/9L5QPXzEUD794
GTrB8Ir6S5wO1q6BlwPXxS0vGQnhFTLb9tY2R2/J642vfd4ICAZHW3PRkRsM7MVlZYErKsbSY0Jm
2vJ5f03RIjID89Q3jf/sB/18o+gtxowUs86r17WwsLyYO+MSYG8nw0RuYy6GwnMODmbI96Gc0hMP
oSJe5KETq+JHBI+WztzVbkW/ZOoTbVLWE/AigylZlSkLz8JQBuNNZDx+mhXrhiFcAEkecH6IEB2w
VmUy9h9qqT3lZBm/+Z3dLHTH9l7x8xqXeO5mT6pQozXC00cvc9AJDEc0W+Op2A8gcVA+0ZRi2dbd
gamGC56dVs0x061iuemqSPz8KZs3I5kFMg03WaP6wclzpr1K0zkMbe+sa4U14dsNfVq1/WwFRKhX
V7K9HokIFx16xY3wzzFx+WVlDu4iD9XnxIF9ZTf87iPpp43t5/VSKgtJ4aB4JsC2RTlbxwNrVacG
R8RUf3VMPp6b6BdZUgmhg7x+xlO1uWpoDh/qIq9XQe5Y72NX/HQyK7uVXqM8IA9N0tvquY/weZij
kTeyyc33LBQ/Lb6zd14uAu9LYAGxIaIlis1X3Ob7hwIS0zpyXZDEnoNlptY3+zqAbu2jNzninYPd
jjqduFu+ahMPSHxA8H9ru2BjeyAs0XuLfnr8MEataLtEi5UdAcDvY42weWYiQF6hh/6by4JCZK6X
zps5mv4Wq5N8a1eluIV2eU79UceUy2DpX2c/1BZlF4LO4dWJq1uvhPF+GCL7iIg3ipDzxkovQfmt
qMI2WAQ9fNEi6n71+kY11O0QVd6XsPD7dWuo9dFlAXEJuMRlLJhkGSg4bHDdNi/1JIJlTywStlAV
oxTthcmiFYkD7VO9GJqYvmmzxSriKWiKOmXJP2rcFKr7FqK1+911I5RVeghnvFDirV2jjOKrVv/m
2cC1ajPsfgTWuK2DisSdMJ673PRg6Sm3wM53rYnYwuggOjIm+rJtMZnus9DdJmiSH4uhGXa2qxz8
qcjX2ugdp7TpFipBDwIxYth0kWFvCl98CZ28xeHdjRZNPkbf0WW6ulblfJTcPEg54wGLDPrGU9r2
gPTrwYPf/ECH2cwchsJDPoJLT4CBDEEY3+QGgTLtqCSo0s9ViaIgK5a51prcjnbunVE7q335ZXDL
a2XnROOL+hn6eHpB2Fl9KRQNAS/NedDjsjmPVn3tY6A8ZRbHx8j7iFWRn1REJ7x4GPeBgwIK8P7C
PCkPvoCpGNrZew8qYws2HWmmuaiM9mWObD3aetc/CLuFuK4AajOVOFrVqgiPuifOWitcNOtnxOEM
TAw99pgi/EzKEIzUiHyBrJcbyFjg6WUXWfbC5iuT/hwV7fFlwFvoUqXxS6sVzQOBVu6kqSfD1zfd
q+rm8QKSRbato+6nSybkhk2wcR4GB2qjGUZLZhvFib2bbEQ0vr/hiwBceUq+E9anR69Z496LknJx
L0e6MyzGRk8B1eXduhzc6rUyYrHGFLLcyqJt2Lx+PA192WCC/+aV47JvoYESZTPy433XYdV69E2Y
fssZVHFMAvORVLCyDHtMCEPvkDfjtRpj6+JmoFr7dm16xk/WddVCjdvvvWl116nNSDsVyHzW0ftU
cx/Gir4cRdz86s2n3nVQ+UlC71SRZlqgQtWthgTyjIixIo8U4e8wiiPgxO18zVDyvObzHmnoa6an
FSROqmRjV0CU6nuelbKo6mb2oGj19wRUT4Hv13OdqB3vIGShZNGJguk8ugTLeM89g/nsHzNRLKFB
2M9loWaLCJgAifPh373VprmYJgZv3dD+9p+s1WQP2eDxetgbI2f/4+DmoJQ9Rumvyi/dw1Ch/egK
/G1g3WS7yIRhBT8TZnKNNhlL7nFjlEZ1mdzagWypCmI4wdVrq2JXMFU/5i55uZDbf8c7hORcgZQC
gofTBVHmYu1HkfoopsTBZahXn8v0VtdMQGe73lvXxfGuM3GEjwOvvYzRnHzx0vpd9/OzWnGnJ+mA
2zpwJqJcxtJ2sFw3hGXuhD+pO7DSOJkXerrWLKfaazajAe6eXxl9RWaaeSmE5LWu1vaHW2ZP2ohN
UFOoKrY1yrq34vIXq7yHkGfhe9BxhX2YFEg0RWJXj+2Dy620TXS33w6WO15Vxw1WaEDrbyoJSt3O
4l+5fSaTBXScm/lqD63z7oTonFad1jySYBKbKm0LsC412GjCWMy5mmvRmGKZN07yvSqGZVjU6Yca
1pgg5FH6YgMN3HSomxynyUClxQLLG3q9Rk5/POut6T67nqfxyN4Q5aq+RaEFvdNVq4Nv9g54wv5D
CxIelK4DFN9qbIDwIj4iRRyvidyMD5lnl4vOsr7HWhk8Q0UcdxrCqVtET70X1uhIRebBD2QsABDm
2fg4ZmYP7adWN3XeiTd0UQ+yR2S3E6w14nN63xRbMTQ71QnSPZoQ9l4j/3Dit0xI/bX2BekJbxUh
5L8WA0H3UY/GU07YdzFEnv9smSbhoHo4zNiT3kAhuBpACw5teo4A6sGoqdt1bWFTHfBdrmz8L/e8
XJRXEU/hwu1c0t9zayNcHGcs81lVZy1Sv2BS1PIirYFUGGbX74Ugej25Wv7upc5HD9L0WnmxeS2M
8Cdm7TkEaG9RgqNewuNDYcFT7T0mUuN26JL8MdDnyHUhmh824llZJLQPVjkflRo5LxXST2tNS97d
sS5X5D29azZvwCyjpEruaOfbiq6g79Foq6kGsxT6tXeVHT3PBpofk8T+rCuVwSb6y4NlHkV2S4kr
Xd372PfBUhtzHXEZup5gsxKEa7co87MSNBgQTCnCT52RnkBdfHUATJ4jw1oXYfOEBHW01Cf9NDXe
0cyI4zqeq51LTN2X0xhqK6tth52XNvoeH5LxUs6baJePhFxAGUS7MvCilWkL/c0e0dOvh+EXZLgp
7FmxI2v1UhNvXzStV6x7BJJ4XKbBdCCDsAxNxcIoqjR26giILa1sjVhN4Oz8RMmX/OW5X7X0S+jp
yMC4mMAYajmeJsiqy8wgHR3bxrDqrYQIvTo6UOqE6BZJK54QC8p2su5zAyvsX10aV+/XvdMbC2Yj
Z5NUwZvb9ARbHDN6ndUoV11mGdfEC71NCDnbz6wtGanpBMEo3wUWjje9XqH4E7XnvjayJxQVmFfj
sgf2yhz2sk7LgL6gLgscVHGvLAWcD00nDDXNdmTuY2AwS8Zt4puqKOMhNIvpAB6bb8cngxFB6j8J
sEdMBJMvSkPaoYeEu+4QYN5l1eDeVOw9VUfvWPTgNA/vlVhpxBonjMQyDbLoBGY430cTAQsXmMeq
ciZ9ZYSej7hL/xgQDfcsmxT+FCv2uQWh6MNXuylFUNyYS89sZ2wjJptZUwB698XGCAA78pBJXtrW
L7h8EURPzGf+PzYYnSUK7/nVFbOvsHhxICNfiXxm901FXnpVoRC2HudesiGuGv+hLX/IAkan6pqE
abJynHq6ojDlLQytHciyGNP1Xqda9lZPXRP8K11kA6sF82IBkZxryj5OlqqFgXuriPo0eE51EiL9
vZcitYBCNzKMiF4DUpZ97rs8ifhfpWq3SXkTnmsLd19Ftcptpnk+rEo2/A28vWgd4vf5dLZqmxdA
Ft/aSkm4/XksMoN1cHpFoRtjEygkteXcZF3rFgQaG2RLY1dnmdT4JOmI6oL6205qnq+KanwQyAFd
VZQNloYfBreQq94SmkvJFvao5gfT1QVMdOKma3ptha6gyWvaN49eqWfbNjbfu7BLzmH3kyB4/ZCK
sdx4ro9aTIQDUeMjuin30FRGJkfufm5a52GohpHQKfYjg63aGE046FUr6buPKspXC3uLhWUq7SvP
e23Zxn7wVLk1Tm1x7V9slT9FlCDaEyVHW+DNqwuLV8tclJseUQ9YkF4xFAvZpA/ErfN+pfSpfjWa
x0iKM6l2ij0PX/Bdu0klHLeHFUb6YoJUwqpXn0N9GLhJgSW5qUKNaUFoi40WqMZdealuBWakg46+
0B81ph5fK/Si7VNSoCNQxkG6Eo5mHtoIvr4HmOtZC+3mkeX0Qh2y4hnlxzUwSeU2T9R90WhvRupV
pzqL/HvRKrNsGY99vEHABY+VvBuUNealyjYFpvvYmMUPqBNgxPK+P3CvRYueTNXNKhLwcl46bS3P
B3BVK68h3laP/ZgtTVE3z8E41s9F5l5LxIQfykCpnz2jt5bdOAqesBRdV/O3pCjild/6D1ZR9ueu
HP2HHLN19DnjtyCL632khiXEjSB5sxNik8Qho51sTeBRg5EnVSZbfQXjqjxRnlTXVB95f+xk9eB0
+SkNC5BNLDQBSE4h4g1kMC2jSVfwIewXK00Q8NbRDodRZb9kDbFvgGbqyp2L1qhq27Lg9a4kjvWS
wVICEqqla3ms7nXBFoVvsb4fK0AO87Y3UPilMzO8ZlNMfoBOGkMl3RAh2g7/SxZ1TCrXKPOrG9k5
78Gkm8iO3lvVIMkJ3YTl9n7sMPgrBH/UrexsQKZY1aHr31tTuxErB5r9TnZWox7QUzenYeV5p1BZ
mm2bbMGN7izH6y5dMDqbLJrKk5scCyJ0z7h9dZraP89MmuesHl7Jz3nnAmWBHQoPqOsbQ38RbbqH
0u4dHUNBjUXWtdq3aoKZda/qjD55MEEq+GqpR0iX5uaR7MjB7d3+IvvndZSuWD9H2JfjbuLkPVO8
iDyxGqfY1pG7yLThR15a3beyDHVswg3rAi893kXoRrWkw67CSl6EilWY7eX6gZh6t4y9IXirCR1v
DHQONrJVa7D9aKsUd5G5tTCB9DVFdw0i13gV35oqC3Z6WCBa3hO2izO7XjVKVW9BM/PecoNpPHjY
VFjr2HL+tZvOu6aWVfry3zr8266ZaeUmmdlegfXoj33wavPxIC2PKwUZoFeDf9vNTzEimkuK1ZuX
OBgfZSme8uKhAp0nS2CsrJOBQ88ikrrnNSJP7jCgdz6PikGnsZnVtVaxrRiX0Vd/b0xl7yhQDj+r
mfCXh9QHTDl3+qxPTTQXwzGyl381FEGsLio/G7efnWUX4hGsdWy05v+czu9YMFq1pr1gTLCB3z2+
u5Ptr6bW60+jlqtnVSfcJXSAgzFr5HBEbCKaHYXkppptheRealizDgbGsJODo5Cs0/7spcWcZO6w
p/2rQXaWraj2YvoxjywPw/M3QEcBIYv1BIj6PmpDbBnYE0kpsQDJvErGKT8UTfR7AzcwPxD5zg9y
77Phs99nw1/9/gddPocHbobgvRz/8zhZ/Ozzeab/QZe/hvo89h+v8h/P9nkFn13+Gr4JlH9d/j+e
6XOYzy5/DfPZ5X/3ffzjMP/9meRh8vvQuhF/xzB6lFWfl/FZ/MdT/GOXz4a/vvL//VCfH+Ovof7T
lf7V5T+d7a+6/49X+o9D/fdX6gZhzezQKDDtHZna/R/Szms5bp3Lwk/EKuZw2zkqWHK8Ydk+NnPO
fPr5gLZFWeMz/0yNL1DYAWBbapEEsPZakfgzlM3/YL8KJU3IqJwzwtuom92ZSfHavg14NeyvV5BO
OdVtlv+Uv1x1+dTqgArNdom8nuk/zfefrs9ihqX3YMa8nS9XvM369ufw2vv/ve7tiq//J/Lq7TQ/
WNXQ75b/7fKp3vgW8+0H/dchMvDqoy9TyEgqfuVvfDLwv/D9L1L+71O5Xg11bm18nRQrOndKLxgS
AZud05dGRpJpqk668SDd0iN7jRyw5Np+HZ9luOYA6eilyLIZQ/CuMDpzHTQWtVWtpTwWUQqBWjs+
swqGyFZYaUnlYg++RcTlmDky7ROn7z9lXPp9eKJ2cw0jlvTJphlhy7BNQGAtZPsX6KLvIfVI7ytX
SY+D6yH4PFDn69rJrYGhMr2WOQykIstIEpTkZDRyFOBsgXq5+WRYT8wfPQAqds46qGXkVGU4Uudc
6ur2lujDKrlprMiFJ9mivqSYkdhhZQ8OEzHVXZig5erCd2NRPz9U9yabBpzbx1T3CHOKnOq+0tLq
XtM6Yx+YFdB1Obo3mungVyAbXo12Rg9gct59hlyQGeXAxi6RJbLax2UuOXU4GA2bmsH5Nl+UVd0l
zlNoeX9fUqbl4zBedV4sbmnmzBLN0Q+eWo8UMaMXFAiF+ptYPfTIlKi/Eq7vVOqv5mnYW/zezoBy
g0vYCC17KXgvnXL4Eq7AiXiKZ56yoQNV4ZYVRac5TB+FcywrJ7wZnhZ5oGGEvwSOC8EVm1e3EdK5
DFOcOVlz6NFuX425ZTZTvR3SLD+/HThrU3jsYuXxzVzStAr7yk63ddQaC636FKG1WR2Cu6jLgjvZ
A+wVoNtaB3sfyCzn2kSXgMwbvDm5zlSWitRl5G0io3/nuknKvmlknmQzs3V2QhnZPMkegmnTMVOy
lQxmL2nS9E0zyCk4YURBcTRis8qq91TgZaiNhRCPdZV+1yuKdie9PWJyWzC1xloGblGRLnvDrLLl
rQcXmbtkcOJk75QSSg/wGr9yl2iihU+IDOls2P4RNObCPJi6+3Xx2+AJdfi08oJTHl/dy8hyMQ8N
Q1B1AxQm4lO/fK6bmVOqR6mhu5UfwnICnZ9IncGw5fon2VhFgWL9rV28Q2LjLagJYbdQ5GYgWxC+
nlC+m9NBeTWBWZVsGKRDqtwmvA16NWE9wvWqwNCw0WFGP5uiieOyO0tT9pbmjY86PWhjWYitl8D/
aYJl2O0a+ujtCqjtchY+9XjJWCKigKxnD6Ea5g+xlbO6ihGUkAH22xI0qBGpLeBIh5fWPVEKgDil
tMGe/nI6VviM0IK6k37QY95pGbHk1lLYUk4jxy45b8wyGKnG8NrjrCaflS7nJKO0YHIz4+QpAqB2
dB02DVS+YR+r3jjIDAq4PNbcXvjgCBh7XlBdV9ppDaTKgcJfwEl6ASfpJkA95VzaHD2KrnS2IiJ7
S44c0ow7Z0S+aUmV7r+ZkYSoLDOl6nzn9+30OHvWg9lmw3PFgvtUmnq9neo0/xqYFkdKAKzYOpsg
eRNHUGrif6osgKtJBf1a3Lb+SmmnowQbSxSybNrG9deW5WXbxSdhyzlVddsM/NZaBm7wZN/z473h
8tV/BXoO2j45wrz47ZbYUcXdRDDmInDln7zK806sXM18JbuygYvdAkLQoGl/89aUeo+Vbu2MJROy
Ux8ZTpHDuREysaKRw92qjQBYsi1Q2s0IY2gOobo6By2yOVFzV5fwPsuebMopo9o2N0F1+M2vQPLS
SwNADjA5m3uZrBoGctBJCCdq6zT3Y55+iH3PgXw4BXKqpBO6Ib99MUdZ9zIQit6/+bMx/5C+zJH0
z2xblpfWK5Mr3P/JtaudTeOx9Qmp1y+XDM7VMIMnabTyCAntRZ3daVjJnGYAQc25J8rwuZdQHyjm
yvq2ifaym3bWDzfSi/0rn7xU/LOEF/wi+wpbpuNoZBDdmd4pE81oazBSLrbsoROMLondHN76ld47
/c03WqF/UhB9QtNd5NxmlV5pyzGy6SdKT9YyUlWTeuBUubds7cE0w/JDy35zqAJkt9PQfM+uR2t3
5YcgyFUU1Adw/WrxQUNC/t4a7Cc5Ii7d9FqXvDSWJru1dseNxqTk+hzmoX+WvWwov0yBa++kNUyV
fw4aIMk83H+nxC+9xTcAM0UNx0d9QkSXwG2wnEfO+OZyLdU6m7zNBCf+H+OW5F9jIxUVCifaqWFU
7KvZDB4VtYaFvvLST+zefbZGU/uJuLZnmRz9ukH8lDpJ+9nrE4504j58F8Yu90wrVs52a6fnN/N0
kH6dw6GG74Yv8UVTG+c4KCX7T9AOrFrEcy4R8hLTtYMVcNfHQC/BItj1xzhRvG0KW9fKYaOcA9Ms
2cI71l060XBY97pZfDJFU7VtUrvKcfHLAYsp06QvLw37MCceWm1/TGmV8+srLOONmOOINssefMui
ECpF3MGBlXwvzVQtszsvS+8A2CblustRswhC1LZCo4Xna0SBSzOicQWp1sDB+R9NgV4veq8W3N4r
GYoHDR5r2S2DDBXYim21V06/KuytMcSg3Lym20VaoomSg/BJNp0JgQRa94/SCioIcJaMQaQNZETO
/DuDtybwjxry3lqVNxuOHYNrLUmSqjbltd0vxq10Qp0ZXidJiJSKJOn895xlzJLTCNolGYhjIzio
YPVgECqN93CFJL5Wvu8blOh+G78jlVIpu5zqKIphxH3PCIptDJXDWt4Gl7tiMcGMG4rA4rvdR0XA
nHw20sVtVTbLVEtgGbZMtSQXCDaxX5vl3Nfb+Yla/3HlcuJ+mhP0YvTMCThrpaQodfyuWjdwlYSd
/m4UQYgx3HWngcyWuaNiW+eoEXq3hdFXHKtEZ7fWo3sZjUp+I3kGjbk0HU7m78xgPCMcpD7V07an
PqYBSQdkQcidu4Wx8Ts7POYIXVwyBxYu1kRlspFdiMWnZuUWIDspQ6137ZSPzaoy1F+pt/gyVPaG
SHAwTKxVpMkuO9VMIyC8RCneuVQb3/mtoT1PHHqujcQxj6CmtOewdlzY7gMfxekSqjDVHNa2OH21
kHw9Wkb1vZpVl+Wq8IFpDACBdfVxFuewsjEDzTxGbftdWp04s5W5EaU7f80Vcy7DZU/OqxVKfYSl
Kz2PyVBRv877lMbP4d6sAcxIX69Rrdl6vrefq0K5K6nT3U5tj9rcGJTrscm00yybtAHgVAg5wZV0
vAqJeAHXxynI+l89mfIq20iiT3mh1gfQO/VJVyGWfFEblJKD0iyi4syxSHiWrlaqEjYZR2e2mgsK
/t/6hDK5tqmcU0Yd6DGSha9GjFp5tmwnON8mkJFlljmH7nrz8jGmvuGgfA7StRWVPzhKLZ84gaqe
FCX9wll/fzGFpanWeAAyiZSVyCgrvXoqom4D9fn8IPO1akaIeKRESgYVy24e9ZatezFcDvL9VANw
hNb37QJuml2z3KK23yjL9cBWycpOvOIsk0ERzEd9olJIXh+FCPU4uRxLQlzt9MbHrqmNq6MAj5Wm
E0CqPLdU5Uiz8pxmpZqJc80DRf34a0zfa8ZVyeAZ9yvP+LiM4SU2ftB11P5COC0jJ/2WgcG5L0TD
EaZ2H+qZtR2Feunik4HMLNBJSFD5kaZsZEpoRk8j6MTT4pI9akZHm82ZZR7ODt2Tn0P5+3K5W6ZO
rbk/emBdxUeQzeiYMKjn4X7wlfZssfYsYRvQ27M+1gd7CKaDq7Ut9LS4Ut02qFqRtuxK722MHG43
HCICxa2abTiDf+7a4i8DCpWazyRSDlrHEkI2aR/4oK6E3aiKfnNS7vIrvCS+8c1iRGd33q/BMmwa
qb7XwOW/ndpKPTdD2/OPaUtKXw7GBH8jvCDpJkFx5pPWeQNPWhORTjsoPmnue0iRnQ8QndXXJkYy
0BnT/FPuT+XWDSgvZ4kN0XOtrpxC1TaeQOYjBZ2fLYHclD3pmwGiAysWEdkULz1pQpNG2LNSaHkG
8eAthqPKO/MFXuruQQuz/kHXLH8zDCjeLD5brYJrU/p76RoouoRlVlC6GpM7HqVTNjHEEHsbQIfg
ue4elsZ+ilu/eACd6bBUtCjiLJraA3DPBavYVq+ZBZqNEtNNDL3moeS0+kPX8BNqYgvJYaHETP0v
1dV+155NYQ4tCFYqhP2LjNpu+HWYvOlODgUBe5/VevUgY65Z7jvTTt/JWKS0KxA46bPmad77Aflh
GF48W3mOYMp7ALDZnAsfRKqwMqgNbr3OSxEh0PrmKAOjFdQPXu12B5i0eB8RyUugC5Wjqpkdghek
yVxwbMGuCwCmLLlydkTkqiQMb6NvsbAGjqEY2lYJAn/nDSE8BGlQ3MtGtZCGmlsEdKWJoPGvQFM2
UNOoarBbknMRRXJi2IRJCfXcyyzJqBX3Qah726ErEQh6CcgR1sCuXaw4kDGZys6GafvIdexjrqEa
I8gpVSG1hywXWsGS1nKxlzDChRBeSntq2+rQmBQvh8m8Lzj/h+Up6B98Q+f7JnpGco3RALznTPmX
J/aLQez68AuSCSLQl21NBQNgUnaLt76SUqcfe/AEQkB7HLzWeZhEQ1UuKsA1u2OpFjkPYWY5D5bm
O/t2TJzV4jM1RbtQ4XSWLjlU5kJjs2pzPQSjyGwyqAVBdLvM4lsu4/VUHPdw05y90OmPFGZTnJ6W
80ebV+5NZnbsRwrThY2Ksn3zceyV5ikxnX2g6jNYkz44pyBM15E0TSfZpl3QHGQ0qsavsS+O6kHn
vK/49sosuFUgvmdBiGgFU1eNlu+g5Yj20pzjChSlFnpXaWo1iE8l/5gbYXfHkyq9DUKfBeZhmBq2
Mqs0LGVV1+D5pZk7EHbqCG6bFV9buyxQWoAO6NiUTr7npms8cdjAnRwigX8iG/ptCPG/wRE4rh2k
vu/f5JrwBKDFQm6eovLO6+OG4l1v06qzce5FI3uyiZCiOjtV6FdwoBNRgFuteiNpIdzETOrmneG1
8cchab34ucy79mOpdj+0Ltq5TlU9loOqP1OWDjyybnhTjELjeQTtsQmswd/LaGSy3ke1xACAQfKE
8vc58YFJJSK5Zg/xgRLwkwzK8XH1PXVZDUlPWMafg1qB4VpkKyXE/jPE8qplqZuUP7V3sqH4SrXC
d4PVl+8o5pzZS1Ihu5z9JF27KcvV3DQhRn3Jb/tib4SWdac7+g8/Q5BsHLT0fii4U/I6CTs+aMT7
TjQyMOa5fQzG7H1rV79dYkCeu+W1tuP1Lb+zg1McztdOUpQK8nnZW5r2L74ps/5T3jIsjvn+F0o7
bsw0SMBK+zDuTCYVw6LmVG9CHcYgGtnrS85JVtJ+EwYLGh3CyL9I/20GOeRN3uJ7lVPC1bHj7+GH
plY6Lxlc+NWVliGy9/bT5CZ7QyOvdTBj8jn/9XrL3DLPCBVrW3FXgakbjYD14MIqzbc2KXeW4JaW
NtQmEeBhAI2LbxgNNIxe2WJgJ51yzNLUrhOfynJQHgEOWk99k39XCmu4SIstV33H2sza9HxvnhAO
OURJMV7yztVQyaFSY7JjHX3TXL+XPtn0uQXJpasXW2mWygx2t+rnI3u2fP+7OvwAGjqiQk3r0Aos
8p3pTd01SRqPOpUoOCmC+ZVJ2bgGIBTOdQAGPQjvZc/SedoUWgc78p8BVMbYPfatj9Jvz1kMDYVI
0dKfzcBBkpwjK9wQcohR5zan2CjIUht6m1jm1hMHBv73FGGSc9amxdkZ48fItLJ9/OKS/squw3L1
tjtS0Y6XH/RttIy/SnqZTfr+fcrS937P3pbBHpCTu9UGL782adRDtEClQUmNySqy+/BHDsyTIqKf
/GY+GXBjfZy1ot34mpveFwVMgpD76YfJrrR7m3e0jd135ZrSfY/Dh3a+hCbw7F0dUkrkNM64eeWU
XdkYAQD1vjV84FpgtsF26/NlCU9Q3HerzufHhG7y1yUQQQ+LEhual2pWvONpy+0YOlJpUSlhnpti
/iwt2QylKb40Q73Vm6l4J31qBBFMPbv8cePyEdvmqDbaypgpXNCf6PtZMbr14suy1l1NPWD1ZaIx
+eZraJffZqUc7ESZXLySc0hf7sEt66djvJM+Xo6idaVH7QGekfuinJD4QGbpXe/Z4xXezGssLMrk
q3cTLPw7SNPmjTRlwx7+D4DyMbuTpKWN5d37nHjLQdLVUm29h9mgX9cQQ1MnPE4gyXykGcdSv09B
x5vlHN21wpJ+PbTNM+8OJ2m56myCUtSnau8gubWSzlvTqPq9ryMVZnQwzUlfOKjGnTnFqyar463t
KdVdVFqczkLNe0gdzbjj/+0CeHa0973NAYram+E/U6mtM8hQKObuzVNuRsXXsKJw1YWVCrIjRdkm
c+VcTBhKTl6jmnuHTZGHnnrIDRQs6keriL5xwlX/dOI9ihrBjvtMvXeonnvoPN1eF1WAz+46b1Xw
bn7pWu8ko7aSwHifTnzF0Rq1DypYyGOKxM3G0Gv7Qtn8DygVQgooNCS9hWtpFp8NR/uhUDvqzcmQ
fmWcyh4u69/DqN38/0z3t6tKn/iErLv0bQBSvhbHl61oOnHyKhuKjTYxgN/L4pIZgT5pu05X+YWK
XOmT46VJIeg78O7WUVrLvFTJ5HCB7AvKpU4dsHIhs5w9V31KsajzBSp7777hhG1q8upQ6Gp0lw8t
1b+WYT+yG4TylOdDroQO6QpZDOvLaHVPQ8I3WBmbtTVwxskq/3zjV31FtSq7k5fp27oyKZURzKq6
YdHInmhkyizYWTuxax3N2c9ZL6d77mjQXI9h/41ilVNFWeXHAHKjPfXl/aGK/BgZG/WbxXfskLsO
9DuFU3wYKUDae+48baXZjG2/Ragp30vTn4d4o1pGfJSmpwvyK4QuzhO3yg8BTFaUG0G9VamqckX/
GVxzDv1apbr6+1HLf5m12G+Vppd4PlRk/a+oNLOH0txOgfqjn2cP5ldbRXUoNcH6tnkCOnpgBWNr
KJbwn9lkSq9epSWbLMwEkYX+Ix6MPNuOzlG32ehn28CgHEY1bj3xsk5hTDVwCEShmQyYem7eovyp
mZQoiey0tvRtqQ9wz76Evcoyyo2c8TYtlbWrKfeVbYtUzLpP++JkJRk6gcjFbmbw599UCxIG3fui
zIO1nbUwOnW1mz8ZifENEc9sXwYBOJ0uKK6ycf2xvQzuvTSmpqq6zRI0lEBbWzUSS2NXDQcIDT/4
eUUxoVfrK093lLtWCIZwGhDc5ylsS5ZmvPKXVR6Yq8GFfDJqO/YNSJOjYKDtj3OP0iXHF/HnToej
0rbcr+0Q8KBLSnjie+oyuqHt4YwovK/QBH3Vyr5+Mo0pOfGqpG2heB6+Jrwep4b31WSnjpPaUgUL
q2vvzNn9IcexDuDxTdnJ40jFI+cRnclzN7JulGTq+GRqtvaFilK0O4GIHOXSUTYZS6HQKXlMidWk
bKKKsk+1rRAIzx0XpuFydq6lZ2/kItSNhVxbHqw1v1XvmyRW74vG/1xHgXaUlmxkME781UBt3HXx
G7puXrrSmCukKtXG+2DPxny1/Wha9SqigjMkc1tPH929NDPFeo+q8xo1VjQxBG2NqcUhPzU9vMhe
ModZs5LdIHCTZrWEVLdl0VJrIMMZ8irxVxfZv5XZ2h5sjvN4iUUTsAuTb2pj+OQUdreXAdS3fKRP
ouKjbeZUHJZ12PC7HkAPyW4oaHdiIWohHjiXWyOYfG72LanjyE1D6wtCLIGZlqjoBj43jeVn6KAx
Ci+1wlYxeq6zfmiFdk8DXJ6nemwc2kzX36u9/ysK9V18mgaU4XhPcFfU0gXfZifZ17Fp/oRh/9jE
HZt8kDSwfPSPduMUD3IjP9WreaUGeXiWZqCF4bZSoSZzE+d9M87oIyXzF9t3y13ajmw+ek79SfiL
Sp++UDILLStfYY531hUIqVOhjtEn000gM/aa526CBTKL+h/S7WZDuC+NcWVlB5s12gnmbpiaRc/8
05yUcRDyhYRv3Vt6CNwK6XDIc1/GvJnnlq0hL5CvljkDz3l0qIPY17kzXJSgGBC8R8rKGrT7Di1z
EzFffDKaqONwkU1R58/KGDj7pIlt/yp9UIOAodHLeiVHADKJ2J4Ws1b5nBw0zn9KxF/R+qYmqUyH
XfJSzMUv0JlXMmpF8eeiUbvD3Go6VQ1iRBS2nASVdkSV3kuirAKD0se+WO1XlrFJArVlzwtNyUtI
3XKIsVfqxN6V8JnBdq1r6iYI2p9lyVa+klboBFL3QmXFb7F3/q/IvnfDr4AUgL/5BEPGm4CbOxS/
LtPIbKkSfxOO/3P+v02z+G7y8S8jcgtmFf52+TSR+DSRkIeW2ctntUL9XWDmxkpTmmrDHkPxgMJY
/uCIHvgCCpjse+mRzRyiIlcPtvMq1UvbifXQ4TbkZYaxmjJuY363lSPl1Kar9ncTe1nSZWZ9iOKF
ZbKNHIXxbo6twFtpPFevpTtsNWnKcVmZFhxnquZODSgbp8yv7y4RiNDlk8mrU+/rcMOf+/0S8Nqu
PzdsOt4+hqkKETBlg5Cz85ix7dR5bJTqVuU+po1nXsG9nGRMFa5icCDqMCbejoQpA23ZDdta87yN
HvMevmYF568a4kIN2rnl8Eu9tyHvuchZuCt0j6jZLHGwf+0RVper4yYHN+qsu9YqUp6vGUegWqMC
0YHZ4C6eTetO9tygNo5B2z7d8uSQYEj/yf18PmT8M9j4ZoTDn8ShbYxoZYtZZd4ylcCFTk5ZnG6X
1ODKiKjK2gzitHHou4ASvLI8SBOtc4SALUqRpOlmUH3U3ROCAe4ZfQnn1rwxZUD6ei+OduUUxjAP
gv0z4iFdoW9TP6IxVz9GMWdeZqlT8TVMNT9mGupMXvtkMk/BdpMOsHVIU+bJsW3Mu4fJBvNt7Jv5
miZs92VDLbaG6vnZLPpfjdc554GXBkrgYVqimOp3QEiWVwghQMdpxU1R7+Auh3MCmsFKq4KNnOFV
V04rs2XEh0GEPzSkkWYV8SjEN5HELDM04dvYu1AyzSbbYKGWXg6ZurnZVKG6l1vW5AUwWNjht1cR
Sw4qxHhYz1l+UyfIa3jK+4pZ+8p5pqqQ9ysaKykVZJg59YPQR9dOyVhGl4g6V9jnjVOcpbuAPc5D
7FBWNZeVdeLM1j4E5vBOMQaqrGFFXhlz3+5YQE1fEnYRqD+dPukBnAh8Q9pdnfY3f27X880/ZPor
v8yfgZPc8s20U66oKkLJMkKfNFTVXS3UddOE5XFbTtFpFtq7g4O0gIaA3q4RYrsGC5cDf1HhRkYD
qFkvvp3wgBJjq3yyH1QlOnQiF+UE9+QG/gcoTOfHxu6NVVPD2gMX3ArGbuOroXXIYwR9BJ25SYmr
3uirNPaSuz4q0ycUl+4r2MQ/A7PKd3bQKBCseeVnj0pm9o9Kiv3QaOfAH9XE7EqJZn2FuhoBoQoR
oMGtb67ADiEo4iS/vmq1wl5aBjxbJsscGZCmbEqHOnY/QJEnCAXny5Ioe4qgdC6G78v00i0nWXxD
GH3pnM/pWMy72mgCbVfNNkWLCsu1DUKk1Zr7aMNrlAhZcVJdxs7gLp55cbpjAylb/bdRYKnik+EZ
m9skcr5bkpn0HzXFqA+xEUd3S2MXoKiHab14oEeK7uCxRCthjqxntiSDo/QtKbLXlO689jVN2SwB
bXIZxq5psLf6jLpDcbGbU3aLGmQH7E0bIzVffwrDYSuuK7uvbp0Mp8Cf+pOnOr8a6ZOmDCzmq5S4
UtLVK/tlGmX2zbWPrNZaRpfB/zqXIy6stGV4QLP5CLXHvI9GJ1zVgkKrhdkfKgC33JSKZ5zz0IN6
S1JtJZBGXRPOd9aTFbHZ69eTisolY9SCX8o062eZAv1ABLMSAkxBUFqHMXUc3h5r5fMwaEcq52Dj
VsORwy/BXS781Vz9MBKYOqI41O/K1jw1YbcblP4UN1bxLczchqekobyPYrPajI0yPNiqFe0duDXO
LtIT6y6dSqTtdMjv2/Zr1jjxe6NUnIeCQuIcurf3Pucxz0VwkiHZQP0ApFlt0A0km/eKx6YxV2ju
fq/QCn5OELdFuUJZS8tCzOjZGfkjc5NuM/GuvXGMla1EyVMQdv1TMmbxxs38dp9mdv+kFkV85Q74
QQZlMwb+F5e3xYu0oONw9o1J7Wassi20ZjJXTOY54a/J5ibt9mwEX6eu5cBvLniHESQ+PQzZYE6E
CfPJ1mn1fZXCBhRFysBD+LcSjxTG0dIGYmcLfOkSqJryKzIvDhTL7AIoWcgp05g8SKQVKMP7qs2S
BwnCErFGWDIWxPF9o6bqamp563CstuS4MFFXYPXLd05hFu94l6ZYIp/zvTRlwCioE45j5066Gquv
L3rrPN/yxaBAEXKpAYuedOrjdD2Y7bfYC7qzTOEkw71vZ3u9DNDUdq1yk7w0mrlKHF6CkzLqLaiC
U//oZcp9XAcKiyWAn3dIlvV32dBw/q+mFK34UHnuDYeaBTSK6r3vawY/RL9ZV1bIEZl4mKZ6Ardx
jOyPsGQjg4XIWNL+Z9/Uo8I3NhT3Jsq2sF3YCVlTu9CNbKc4c8/jGFb3aJRUa1Ras+//OSNjjvHP
OTqtQpPEKIJDlaTtUzMpn3w+46UQVp134WEeRm2tKGbzZBRj+5Skn3QzTd5Jj4XGCEqG1rCTsWjy
nDtzhCcpaNrHNNaBNVfmHWtTlLmzvv828MgOLSX+1DqesWs8IzoWiWrfddwM7MH1zzWPuZpyXbrj
7ClbtwQAieq7Cx3mjNjS3OrvJ6iXbqbe2/r7rvedV+YSlcl/G5uz93eA8zab9fYiG0+F+YCHbgGV
42+f7KkdjBdsBfucguQC4DllyOqqMEtubs5OoEnjzjlktjGf5hJ2bEnK3qGAxDPJee61WTlMfQdU
P9ejz2plrCH9DL8BnAQOFrnvdSdGIrEEg5P0ELsa0Z01KPpdAoMMxU38mVyyoNzegnbcOkc7UD+G
lDRw1ON/KBpuEZ49d/seAZtN4c3GcxWazZnjj34lTR1y8IeoSRDpqZVubRgfNb3snmSshmAhUarw
TlpaOZVr926OuJU/wIHjnqdESdYAAJAXmezp2lezsUZuKfzmGM6ONyXrY9+WsIroMGTZkxJ+KIUg
mEiQIxMhTFKPMDrJkbxaR9/mytrlk2N9HIah3PfJNgyg/p5BDNf/RBU6h1OrKR/sfvhWW3VyLy1V
/9B0rfoeSF33yOHaNU0LlL87n5NMPQ3W0tTzIdsDBba34PQ+ZdTHH6vazmdQ9sp8KEFd6ylbQ6po
rHCEc+qlN2YwZbAYGHYyIButTO1bngPhxxnSsPUyPm04REH+qGtggPDDnZOjojW6HSvjekruvE7V
uWOm2juYmod1UjYuP/Q5WDVObULHZYzr0g2Ks91VlXvrZn5ZnDXXYgvaKWFkVL53BuzcbLgVSA2N
wMAnnlKFMSCL07XDk+4LzfDMjL+nvr9m67H7mcX9gwkZ1ed54g/GNKryofWS8tAPNnuEWqbfGXGl
bkKNA3s4u7/KQZN7LGEh+uFYQ7YK1bx+n/cIrdeO36/qAAVwzgd7GEX5m2smsz60id09sychtMbA
tstoXYQBhzzmdxl0isB74gcjQ7JB7vwD+t3eVVqG3bhrwx1AnImpoS7+61wyWCmz++dcEYInpqF5
V1MMlnPF+nOQZuZGbrv1VpeibhS1v/brXtn9qLjrrINxqBHv1q0O98cMH8wBrgjrOdViZ1f1ebJt
xbt2H9dQ3yrcgXthqqMx37FrzbkvlqKV+tOYPMqBcjLHKo8oeAw884gjEFRRrZV5ZzmXaox/v1Lw
vgwiHj1G4N+aQG8toKNhEu26vulWMuL11a+wNG85atZoR3Aex2VwXLKyCOAPWmmTwW20BuN21m20
zYCxchaYcn8VLl/QnquhNkXIMtG9ZWcR4FpFi08zFHmqq3221BCYcdv5uyEopi/GDPfUb3dXwbQr
3arzV/cf2XKSXOzp/ZEt3WEc/+MVcBuPqtsfWDlZ+wQ2+mdzCr73dj19hyTknQIB0QdTjy2KqyyV
ys2a5U83zyuZAc3ibug9qjn9sATQ3n00Ym1cG5zAX3mbhHlVVdriKu0O3PggeKG84Tuv1sh2FebP
PCjv0JVxPw96jdpRxa62w37qvoZn5+Q0nXLpe0/fzsXQPENsPsAr14zfi9oQNx7zJxtDe1iHV13u
zc89wBb4SVQwXuKnZtXAPf7iR0Pt2pql+hy4cMEOlvUrP0Ioaslf/CK/F/m+Q76cX/5A/8xfrhsw
z5t8+Xn+zP/L/PLz1+LzO1OxHTlAeTY860dodMP3DhboOUnRh3FXVNJFEP5b+YEtA/07+un/jLHp
nCC57XnhtKwD7EHxznf96Qt8bVCx1cpHR4fzuBJ+xIunLzDyrM0Xf06h3c0v8mfX7A/snrSrDMGV
c2Mmdb1KM8U+V4PhIODR6xsZkY0MLKbs1Y3BkDfhIu5OXTiOh8U/aYPFTlmoPqG6DC9Tluify755
73Kq+hO+3Uxx4Bvr5uEwolGzHqFh2aWlV0PtR4OeVn2RpuzJRhk4Lg/MtoEJhUeSQolWObdX2SSl
114j0UjTt0ZrDcVLu1l8tdmxjy3tQJnjnWEG80qOk0NkYCphlaWms4be31E/97OB1FsdvC9cK7r0
g6Pd/FMMxcmY2shpqiiSsDYw7/oB+pckzU6V06GinoLm2ns5wt1wtysXNnqpm3MoRZ4NwX+Xz09j
xPLGK1huOdMT6iDzk4t2ASWlPeKLwkfZzYSwKy8ckU2Zn60/UNw2PbWjBwUusAyYj726WgejS0VB
qt/JqB2JOitQYlvNCOen7r8IO6/lyHFtTb/KiX09jCFBPzFnLtJnSkojL90wyqjovefTz0dkd6mq
9o4+fcEmFgBmKQ0JrPUbhLjm3TCLyWapq7r7GgXji4Yu4Y8kPtsoGfoLywIfMc08QWT1123CukXk
wA46tX0XMNz6Lc5zwREJqHmLqfdY+aLENexUOwAZoCHsppbFQbYGUiMneVae6q4crucKz9iVKRLe
swEgEBx+WEOpD/W8hJl4V2XFkG+rbmTJjKDekuLkcGdC28rQgkLpR+++enW+HIrRQO+2UNa+moaH
WOun+9qMkJxFWG43qKa7dpqg3jgDjrGa4g/PTTwLPjZZsBdROzyPTqQt2ABm+DDQO5UxTxQM8Iw0
HHApKXli/DxgAvlXk/1RdFDcEj16tICO0KC6p9pul6xFqJpEGreN2McTZ27Cs0f0rstW0aDzJ+n2
rK6ZgyUmBb+2ilq8FsrsIV7H7omCW3VjgC7BG0rp4EsGwYaLN4uygR2ROY64yAOL+5OuakgZ+miX
XePIDhhKca5Bbl/yBGJKKCZkt/+eYoRlT94weP0MTYh07lSdhPbnZaiTYmzDk/E6tUaYcplMbbbS
PIyQK8A4d/Ek9Bek+EtfbV5yU/hHBzHPhQyrscBBw7BeNVQtqfc7GyzYwU3FJBRXipjhymq2r+LK
VVZtVLFHyjNjM3VaenJiP7seUqxOMIZGAtsCinLMQVZuVR0fNrNux1PqdxbsG81+R6J5Uxh+/pH3
zWteacOzYav9WhFRfYvDW3+bN3m56kXbPHZl6q0okYe7WgunZ/ILwGj8CvJFr43PgdO+K2BNoAnS
Un2T9U3aPxhZYzyqYKf4eKfnDGeeczC593JQOX9l4DxoCztEaVlk7VZRh3hTGuj3wX0ZnvTOvVV4
7n6xHHQw9QFwThjiOgklE126oW++lCMUutxOnMuAsthNr4EDGEFqfylJvumuXbygvJ/sfNsPt3Vj
Nm9zyUgOwKUXDdwx6w5VJ8SDCMvnlrzr1icXsKtm4dfG1bTHGXG0iSs7PGD6CwkSMaslZl/i66D8
KIUyfgdQyt0Pvvh94NrhTi9CfefUnnppfLS9ER6bvoMfQkBL+Vb5TgLuphZn38a2uu5sLGeBOmR5
Hd24s4K0PHjjpN6C/Uk34wyt+IxdzxxEpp2GL9S1x5wHBhpvsa0bBO2f1+G9sTBCxV6tLLLh4E82
qcU/T2VbHoRhDAcVGsm/D1IbRaXs7PfDwYxKrgKAMQAjhFSCCshMD7Xu6FeheSmqoTtH7pfI0LFV
T9Igu/VH71722W5jXoKiU3dVBia1h1IQLWMzMNZdbmnUsOa2j8rskltzjuwbw10DjcfC2aYlKn9j
IbTdVFGShsxusw7WqPjUE/hvDCy79lzXIbB/tT/KFoK37bmwHDLMWSzWMiYPs54CXgXaESMTLiVj
jSdeU01pDtcR5qtI/QMZigkt0Q7uVg7WAu+YGf9YCvtC9T46JaqLyUzgXFK9tC9ZajYHPLXDhWz6
9iBOuCmSwuuc6Uut9YdBgHRR3HjaNYphbFh0qG8AEJE/Vfb1oFzIPHWXwS7jg2MKd+F7/g+jiOcl
3+xhbT5YJWuThrrZYkBB+UnEUbKqvbLm9ROMAEAJ3tk1CxbbhrKuppVz0wZqTcU2707ebFeAROz4
0LagBEdDSV99H9tm20aozrJQF4DnfSm8Ov6Ki5+/6FIDY48eSbXYqQVmEBHQDLtLH5GLxQurjexL
S+JvPQ7AD6GNa5umrGFjADzYWZnQbzoWvXu/42101PkeoVrNzpj6+A76N7cia4hPWC3yWGQXcBln
M5PSL6YH7M1U0iMYsg22Y6K9Mmiv+CfEMA75UdsI2TaBXX431HFfZLMIv2fCGG4nLA7SYFxYnWY/
TRb2uGFbsan2KxjSIl65tV+9gkDCGULPER/W7eq1SBbshfzXUbXyW6REkqUcldhwvvXEwXZknoTk
y8pJMmRRRd0dzdqr+E1bFVaopfLsBC6kSJfsRC66B9NXlup4G5jHLilCPGuG7CCwUPqmF9l3UzWj
N1UDvhhGDr6ymkXdNUkmgLIWUhepXx2lXY9AtN+2nLLQF2pfdydnppFJJq1k3ILF7JDD7+6dmY4r
Q33so86SdOLgOknxMMFdPGAy3S3KKu52A5i4DfZI6iluwhD9Cu0oWyBlAabMB5QLm22MPjFPSN+I
1qXei4VSpNY9cixiMQ6W99615QkXCMdf8Ki1ZkFbXvUuzGKYI2UWbjI950nZ67ECOCrB01VENsSM
xr4jTaVPKx/CFevE9vbaLDtPbBoTQSaHsjQfQxRtnFhT1YMa1/hsITO6SIRX3slDOhdvKt754RqM
sx3qNcat7FRTA/URcmTr0sTMI3FAhTSGHx0TPd1YCtL3Izgwfsa5cY46Vz8HeVceIRii6vp3qJ7P
GhQmvWG0bz7jQ6wYS6vuio0Wxj460Rh27q6X444Idmc0r5eSF8ZytL2tq/6HVk9o6w9B/pEe695p
PpTYbBeGU44PTjW5/KVGf2Bn6676Jv/KCsDCRYMScqdmAZUwKHay+dlxbVK8it06u/sjPhituorQ
1V7JYZ+HPCeFYWRnGTGctHBWw6i1S2G42XrwDqrwu3t5CBzeWk906l42USrXUPxFiWeou3uFb+E9
MpfZ1ncc3OXnWTKGmibsdS1yD3Jc30B8iSdvc50wD8tFkG3qyRtXclZfGd19VanPWJLmtzI0OHjN
dnV0lJPA7uW4jQS7ggrFUetJxI0azpV61ZOMRZafu6d4U/zU3xiW7h9IK2v32oS8qxwx2PVXslvq
Q6061b4y637jNXgFq3m0r/PC1DF5Ed6xbOD7t655iyoJEq54CaxMYxapwppwhQxstSdv6bxaPFzC
wjaeg1CLbnswaMvCs5xXPai5FapVxC47N59ND/uT1AmWTQ5iXtOceF+nunYLPi3cRlHUn/KmKdao
jar3ZOutpVHX0XNZhhr6Mim69Nb4rmAI8a3uon0R6zrPNmfcht7kwSvh0AbcnN1sFOxuyMZbHsL6
yfjmmYmzbCZ3uinjzn4KE2sdFBNx9Fe22oRuqpnpw1smyEp3yLp6ZCJwIdcpgczTxxxYWFAMxakt
puriBf0XOb1whLVKTWTZBdXrOEzvSDbre9cFat4WQ3fUbTtbB7jtPpqlZkJhzcIvtYV7tNzyVP0+
7HrrByIHT6YV529hnpdLtdbEfTaM/kZesWfrcb2ijW7rUUl7zKcGK38sh8EE2q+FX8yguxOxYBPF
FTNQFd81Kl7jt9l7RheB82aFOp9Hb+m3ehoYD0EPDKNP7LdeB8qioD6wN1CRflD9hF0kAgVToWYY
emVXFJ2fGe0Nd452KVF0oFrb5Zh99ZwyxIDKc5aVVomd79LsuwSxpL7HNZl8DRjqxtiGChbhsneI
2aEFQLKXslcvIbXbUAvx9jNvFFc4KzSL/a9JsObhr30tW63BtCtVb82wTk6jYmQzVW14nBFmRS72
VW2NT+z1i4MvomAtgWW/x8M5LoFov8cL1gv/KS7HK0NRUZFMzZ2aRP4mdbUAC3o9ego6Xdm2MfoH
thfFT71QioMlML+UvbmWKOw7Rp5Ic6/rCtzUh+Ru0uYiTlN/lXAPQ+mSQ98jU/CJ/pAx6p2U43+i
P5TBSA4yJgEisqM2qQvUgENtHaFjF4e2O2fSKSMrkXgrHe7stbCwPCneGhyvn6tZQJ8kIApn89Dk
w4w3bQ6qUWYKjLE1jvJMzGcI+p8GZUoOMvQZzzOr2fY/Z8kOCuJ/TfUa85dZIpi+V1Nt7ISmRac2
je1VDt1nZRaorMuYPPhQG3aicHG1gsRzqquuZYEL9w+el7HsprjjL/w5BXewrVu2zs11nLyW50Ga
bGbiyi9BRfWslT2Bd2jNOlRWnZFXuwqh20Xi1gGGm/MrxLyCvLa8znX2/ApG0dmr1NPIO+mte7Em
DaadNlTfXf2jyKPhq1lk+pK3IT1RWjYPAQZhG4Hd7inQYhOPtNpeK6nLzlLrsmdL7WDnlKLdDXMz
Myukl2OnOshexBw6oExBfzuqYfZstum7G/XWEU539mxEbOX5VR2agK+NmvCq9aQWb2D4kDcKjOgY
KW76AHPoJOOmk+cgNCANTzgqvdl9sRpdK3vG9t24Kfrwr+leisRYiIr6UbeS/zjdB9TyZk35dToi
7MaNb7tiaac6aAw99JaxS7Yn1kf2Ak4bvdTtq4uo0VNT1crZTyikp0700uqBcyDF0+BpU8QvA7vW
jWrXoKX4TBauYtVbMXo4zOlVcBwa3NkH9KF39YhFkuKP3aoJCvN5Cq0fRYI7RZlcoCazxJ5JGPA1
FpGVHx3dGG6l0670451DfN+x4zD/tuj9GapKPAv7NPKAsFbtvkrK+wh1anULJ6D5pYl3TLvHKuq+
bNX8GMQVDEPPTVe6YaCAOB/StH1PkEvZj12JceDYROlJQ3F8Gdl2u5FNOU6dO9JRUESs9Ox6gWqo
Vq6egMLr9PFx8MgiRHr9igNhSYV8NFegkeaEAoLbaHIndwMPtWezSRaxGTevhm6pB29wlKWc5fui
XaYmNtGyV30dkfd7JdES3qYJTmpwvBtW71G6GmuvONShaq1IawabLuEJjsZAZ8FjZAdmG9fTHKHu
GkDuLfghsiQd1f84qNO9PsvkrFh7O4umr3i+o1G2JPsYPTlNDDILr9SPtAap51nfI2AIpI3t6UHP
sKEdBsO/MUz4bEhFhGvFhnNvVjl+RRPpZqrp6COaX3vuwpQGfaQtsU3YDl5h7+FuW8c6dMuVOybi
tRLmSb6QEQa7GC4k1nA8SAt1AmqQe9FJnll1+V1RAptC4G/xsmpcDOxxF09Jfe4GhQ1np5rdbWfV
/a08a7PorzO7N5UbNQQqzoDP8B9DcUfvr71tN+uqWAWJyZiyWdwG6c7FyupaNuv5gO5KEb3KzmKG
i+ThYkyc5FEWv2zF+MJSKbuTXfgHZCuBv8VWdrIESa7XKkNXOaQD5eQgFv4ZEztzhVET0KYQNruM
efMZefe1ogrKxbgUXuOlJ+pdR/V2IUd8TkhCpKVceyhBaf59kTDln+KEiPzMLyPjclbcOcbKjbEj
lx2/XJ0XNE5hpBYXthLtU505d+HYgQSZW46WPilq6B5ly67z7146a3KMafdk4+iO12Qx3ZpzswDP
vCgNpwc6wUwV0Zql8N3u0NZT9xR3wbhM8cnby7lkvLGWjIxpJ+cOKjfssQ+M7fXfoKEw4nW4Jsi5
DkWuTauryUb29rFnAn2c/fVKLDir1MJCseuLZ8+KdpMq7HfLUKxVAvgB8lBQPMIfPF/jqHKsYvbz
t+qQNfeOIb7IuLxOONaoc7rNdLYyuNddMznvQ2to3G2b6hSEsXu0hGmRhtDQEGzSYVUP2EqWTtCf
YWH2Z2Wm51c8JifVBXL2M24KM1hRuDRZoTFCdvimhllFhgLLHPILVXERdh1PGWYlNzKWGnG04I5p
rsp9EwH+1ljFr0tXjPuYwuZjn0+XpurxCWrIBY523T1aNmREHAJu+7l1DQWomVRozspWBF8NL/Ok
v5HN0YuytZ8E48aLwSA6bWttMsncUQOvXRTzKebxG6PqgnkJQ6yd2T0auN5i1UQBIJwZh6tN8TZ1
p0NW2Mpbwy3VTFmRs7XeITLKtwtE5FuTujtM1PInHhL1DQqxs8MucTSCvo243qjag9lnebAaz0FZ
ajchy+wbHZ6M05IhF9y0F2Y/VPeZkrm7YIyG7RAl42Mqhm+k/q1vkcV9BL2El7wwko0D8uJAMj08
I4GLnIwVW9+c7N5Sh/ZrI7D4tT0rOboaoIC6BvWq2KlxgzZCvfBY93CboykPXtwbN3NiBrj/HPzl
1JVRvS3TDfVhNB/n/sbU4qU7bzVZ3i8xJPBuyV8bzqq31XAVKoq9atPGPuLg3bLnifi1BEW563Td
Bl9Dh2/WAEY7c4CkyM16J4NUtJxrtxkEkE1cq1sMKHWtWg29E1W3pnu8c83tbCyFhdfYpNyNhw/M
XSpsGqLp3nfZcCKycpQtOYHqoboa5q2qqhRtysK2XZZJXZ3lEI9n2H7KNWuhowZ8b84HXyC+4Wex
u5dNvfOTY6DuYDyfodyT1q+eTdQX/AXE+XuVf/Jb4Mcxdklh/qDCXVmrKRYDBaose9ubgj27Jf+Y
uCF+SOReHgK/VBb88Jv3rkz+uqKgBvL3FWt0s7bulKlrrELFztBiNC2qyntFiPmjsvTqHMAkwO7R
fZbhUVdJr6STu3XmUYWtb00Rao/stidM34XJZ028Qx93NYDlPuBMVb9m6Ur+P0xu+8HS2fJCp7Pz
Ai52MvzaxN1SWVCEspbpOGG01BvVbaRAON2M82k3WwHJQ62VNt4hjCkQQGkWMvg5Rke5d2sWqboM
M9KO0hlYE+MuayhURfwmFyYYzafRTgR1oAkesJ/7675qnOfGmr9B+QvGYu7R78Mf1xagzV3Nam8V
GG3+MpZpw63Vy/a+p4Qrx/O6jVKCuxYuTl1px5PK67stX9n8NUP0pJ0TtwYUmFVcxNh/IkR7MX07
XmBtNn1pQZLyBEuTi4jjhPKpD1vxp1SjPJOCi1dVxmsPG21Wud7mc1wX9ekytFJ9meHN17dZfx7n
Q1I65NH94qNN0QCRLRnX/RAWaTmyFkV/+TrMTaryVJivctRnuBlZ4JgiT3efHWVBAiuyATDKq8nX
q9VOA++qZ/GXovfXBreGY1IP+Fy1Y3ifgeVZCgsU6lgBYOiDvHzXtOYZ08vwI9OphoqWu66rbbNW
K9gCGv5BODWmUor5oY+B/uqWY0AGJx0eRR8Pq6wojXOHBMxG1FF91woYJaI3ZkJn360+8fJdMLRL
p3Ch6FEwo8LSB/Wd7K7hg+IM03/UbBC3JelgpHjyGJu4/DK1Fj46GjCuTCnIvccC8zeMJvm0w+bQ
gsd7hZknh0fkWfZxVwfLqu7zHXcpZBfryFgF8w1XHpomKoJrOzarrFroNUzyf/3X//5///fb8H/8
j/xMKsXPs//K2vSch1lT//e/DPVf/1Vcw/vvNG2N1aaDnKTjGJpwbFvQ/+3LfQjo8L//pf2vsUB1
gxRg87VBoQXsVn4pxqq79Er+JM3H9QzsSjaZ1kZamUed+ixHsWpN2LSx8vS17KOYuRnyYHZai3dM
/AEErLr086GI4vbwc5Q578h/hlTfMlB/Vdtl4UfDc4I+wuSRlpYtMKiQHsLnoEna+2xyII0yxle8
+hiZBrvv8z+/GZb9b2+GrTlCuLqjCc3RVef3N0MArps6tiRfp6puNprRphuDNciedFnyFPX5yTEi
9UvmpCTyWzMkbxpEp8BNlIXsKBzjCQ1X7wFaa3ToUndcx0OJnVvVPGByiTXilAT3XRMl+2szmFPU
Mk+tkvjbtkqEwUmQtHD9fvbIXPaIbnjcY4n1mdmWZ0LR7bvPuXLW50V/Gcx8+bpyxGfcG4BNIlEH
ZQ3IwE2Rjf6NDaM5v7YDHbtE3q2t7LXmIZ/jEGILrjNcOeOzO4nSzFpibu7/T99W/c8PSNeFqhmu
puqGBiHP+P0DGiovbfzeNr8MnrfWZ1lsbT6wkWpZxXFmolXkATX4O1g6Q7CqqHb8EpOjW4r9N3Gu
GJDH59myLc+CAZVgdUrJJU46SlFNuyGZkbAisOJjFSTJ9dANWYT8uQzAklVVdBUYJdt+5QIS97sb
OUfGr0OoCD8hT+IjkFBr6iI3M+gJOr6l//xFlr/a337VumXrrmNajqsJw7H++CKbZYRZpWIVXxQj
ypY2i/xtXhZYxVGXfutMBImQKXrOHae9IT0AHXWOOxHCV2phTqdkUryzbxrf+8IasR3kccSvtj6Y
YlBforJYyHjg6eGOzW2xkU0tw/GNgtwjmzD91giG6nrZUiu4vzZqepzMIN0kQuvR0U7CjXB8Z5dl
sf3So1YRzxinP+KpvzSKNn/3x9hZ9/g87BNktF5CNb/ixSKk565xzGnbl4T0gMRt/TE+Iy7xX26o
RNByb8LKyR/mNPOqyEJjI5vK2OQnSEa7mO1LgY6mgLAXdPk+avPiAb9TEmZN/TGOirb+50/L+bfb
jk6mmbymyedlCrJSv3+rq7JGa9vUgy9d0GLsqeUvk1V7lygt7WOfV/2iMdv+bWgDykE4ekM+c7Qn
JA82OJz2b2Y3JFunFeHWNNJmXQcULnXKhTfafHBIlN7IpjyTscAUpN4waI5EnJ25rcDQV/nZlFhb
ntF+wv1vSM1FX6rFraeN/W2B9vlTM5qnoIqmExoT+ZMrzA/SV82dbAXznrMpgvpGNtM27JeVa/f7
ap5Z+jx5/Um3t7I3BAa41tOq3viuSA/BjCAA0tLedjM83JqlgNtlU/f1LSAMkDMyIvs+R5W9QBXW
KV79rEY4pI367x6QpzldmwqLdCdb1fsGhcldHNWsjROVFWmsMlSPu3lo3fg724NrU7ujfWejzDNh
cpjbd3llHKscu+py7pC9Mq41lv0/fPDyg/31ZyrYcpqaauuqYZua9ufzpkdZtOtdX38fhV+tcqsA
IGUq/fUQ84WHXO4+51VkbXhyR3dW6ViXdEJH0UYvS7YoayQnszNA97CimT1CunXuGeEiqymTjj3K
NPKA9Ed2dGyfMnxjKNzzsZB1EBFh5TwcO548+3/+Uht/3qqFqat8nXUVYpOu65r1+5c6NszS0bVI
e7c17wVz5fyu4S7zy2HoEVuCvqItY4g5ixSt0DuKgP3KyDz3XKYi38Ss1vDFQFLOzHLvUDqhdVCp
iO66ZJruvG6oNgVOm2fYBP2i18fmpgg1UitGUe/A0FH0Taa146Xe3gCOcZBnhRp117Ps59l/6v2M
fY4jTxov//l9+rcfvzBdSzia4eimy1rsz0daEzlT7rB8eo/S9CPLTmRbvLshiqxjOJdmZbnVFGm8
QsDCXH3G5FncOuJWwy/lOqFEcmAhT6NpxoTp5biRF5CDZQfCBPNi1rsZqUGMfyH3OgijZTAGUOed
HmP3Gc0nT9WhnpU3xgQzpa6njAT/R1CfBeov6pMtaelzzMb4+O46hCL+tanPQ3wo9AukA0dU/ers
XNXpo3BM4yC9IzCWzM6+ajY7E01E8PQ05UGOzdP4OjYFvukszDJod74ybPpI1LC3nFZbtEN5B/DR
eQ/UBLdhB2wFC16btaL5ajS++271drMEiApZXOudc5WgrSfmDrQj2N3nQXaiUOqfislDQ23uyEY8
oxpvxNvVDPK7dlDn1T4d0VS8GOBb/vnjt+Xv4Ld7gMWaxgWnZNsOmBL9zwU4CmSJhjThuzUABCzr
kL0MYtHrSOnt59Lw+hWcYGsXzE2lB5Kn6k12J3t5dGPGyCZ/LEzzMYMnJsOjRSmch9tXxN3s51aj
nOfkhrqUna5AVd/jp8Jh7nXyS9D3j5hNlEezNO070w/FskUo8yuoRQDy+vg61QUgDkTw91noF4+V
Ur3IAZ2S1QurHZsL6l3xTeBPyTrxBuVLEy7kgFxk7qpwg/HGKzIX21+PR/98aeyRHnN3tB5Zxei7
QVcwl5E8Gie12MX5PZ8vqhVbVYvqC37Z9QU091+xKjOqizzAfP81Jgd/zlWirr6O+4yJCOEL1hS/
XevP65c2Rd6sWQiKIQ+2rR4DIL5viY5bRFziqJzXiv3aR8gA1/Zb10CJSDq1QnzDs97sEndXGChP
wJ4oE6IXj2YNcdgyIE3rzDp32YCEaQLTx3XLfVeQx4X3nfAz0X3cP2FvRrAhqrG/YeHRB89u3jw4
glKmyOtnF7zn3WQ0zgPoBH3du2j1hJhLPox+1eFahI1FBBN5ycIFwODQnuRYTJupvlSKBwmJsb5G
brPKp2Qhe6+HvFkabjRdErN3bs1B07fiJ+9d0tf/YLN/cubxRZ22OGueP0Nywh/z/2j+cbkWgsaq
NIW1kHMla/7zeikOMge1wKEit5t11+f62Sy0hnwVL6vPZ8Mck71q4Yrr2T+Py5GA3bgqKVNvhixa
Er0oT/3ce9Jb/Ndli1SDdutKwKNsO/NoeVYMPrVGxsWk/CYdTOvEWgxQnBpd5CH3GripXpgu5+Lo
NdaYxrS3sxn9NY9r54PatMCVY3H6nBrZrXIUU7vso1GsEat4Mhx3vNjqVC+1vqu3sikPQ6a1i75z
0n3XFNNFxrQUtJcChl22ZLwYXTxAivHuM4RRM3LIbXTOdLM5m9mHp5H5rxMMKoyiGF9xafkgfeyf
XUUz7gctODajPbyapaVTHEWMA8H7X0f1MXcamDLHMS2AWUIAwSVZT0vcyI8eSjX3rqoMD7UfxauO
DPDW76bhQZSjfjvTSRy3y0rSAFh6ULYE+MHYLlccsMU8nLT4QfCMQGZ5vHgz0Ayr5nZtab1Yy+bo
xuElG8ulbF1HjKW2NHyBLXM97+R9BNXRabGrje4Z+k0oOlZ/fbbD9cvemYbV13vZIQ9JD4pn45r6
LE3SVws5WvY0tnoXJEV5r7looZbgyO5i29GOXkt9GUxQ+TVBTyZFpeslT9NsmyGPtTPVvHjCyeUi
B7yHwrcPgV0rIeJCwHTdxrgbHGc45dE4nGA0pUewnYvrCI2VzI0SG7efI+Qwv8gwxbEagGaG6rBY
rhxA0wFOs4M5zO9ZUt1oePg0QUozsRpvn2W9voZ8WyKUVkNOHLz0q44eQhlbw3d8J8CJ4ZB2300+
agdpY+28SB259zr2dUjCb8617G8WNQIJlj1nWTrueR6nEJBfWoD7eC4N6DnV+V8Hd25+xorU4GOc
eTMbAAvuIiA1/4rz0lISQdPKRkZJBVcTlbl9ClQey5IAOo3JvZ2W4rboeZenokfAExGu98mZEeia
MhxTFT6ygTa8MNikAuRbFo1WvgMDp5gcuDnQ6LZ9g2llJVn5PoHZ3Hr1VGxlMxGHYvCo9g9juZtG
o97IySh8LXNoCy+9Ani/9OJxLeMBhtpNpJlPxaR2h6Q3zJW8jFbZRzWp4kcv62GCtsiIJaZlQP7w
hjcDV8pFaUu/iWm84Mv7LuMaXvcr4HpSp3p4jYebYB4uAD3vXPyX1nJUoZono7bI4ANou9OtQkGA
rR/eRrOB0VkuYuxzln3smE+W2tqLoamn18avY8w7wvGLGfnQECvxXY+yHQBAH0yN8iOH6hIt+uhU
smMPFlQtNn2eVh+xn16UodMvkx9mEODM4ZyBglyCf/U2cSxmqUal9XajaHLWekNQr70oWVTIYZ1c
U8m8ha5B+Kh4Szdx5iN6HL2JQHXZYZWVcuf1mnI32Mi6xKK8kaHPuDxTe6/nj2LB+UeHEejKeuLF
thWmzhQQ4pOThKgwGIr3NGZ6AkDNVc5uXvgXdjjOQgeRS2KdmOX32dEUwYWM822k6v2NPmjGSW18
84T8ezyr7KxlSB5S6qao7g/tgcyysddblgyuqgVPfQx+ikpmTFGwDZ8gXtunuCu5X9FpefHw4Osf
eRmGT4UqqhUuClhYuENzN8yHQkSwdbNqp3pZc6c6Nof5THbKYaWhF0sTTsZaxv4YVyYDLmbWIxhs
7bYS6nTTu2mJH0IdPU4DVQ2fWtpHiAx6Y3gfnRngKo6SCOlzf1r7AACuk+BjlJso0RYmyLcbexb6
0yAYdOiP6d1OMZrztYlIsHE71pD9F/bagD7x1GToUVcFP5PITKunEt7HGp+XYOv4VvmU6aiTcVe3
Ef+nKUoDXzgnR8Nsboa2be8CpEGXsum0XXlggRldmwhkuTfQTCgnz4PTyVLvROF/T8SjF0/qF5B9
3yIQN29DXXoLvzLtx6QS9Sp3rOACmSPfRP2g3g1KOeyiaVQPyciHlFgFjHnsGZaWKtozhCmQ+/y3
t7SxOcKxMFd+NWpssrvvmhb0P/hpKFWS/IhY2S1ilK6fSwyy11UB4uuHk4l0FVsJvwA1stzbvhQ7
XLP4ARSG9ZyVmX4ovHE8z62yKXin/CB7AtSVLBRNn9CkU9Mn2zdAuPlKdZC9rpYhoYVMMQhHekU3
9IgWudNGNikCRNuehN56GrP0CXkRY5G2Snzr5nVwEkL7wc2wewmDNN8VwKbXFjpjL37uaqT9ChWS
Pb1uF9yKoMnvm4w7iOmjUzCH7dKobiCnyRtq99IgX7guhlrdyl6+LIgWJ1VCuZ1L9v2qour8bKCK
dLJ745fXheORruUcvR02Arct8Fr1PQYyOUizEgeW2AqPPspZK6dK6xfUb18AmvP9jPolBQz3qzN5
1N3nSSZQ4u0Q/H/OzrNHbpxN13/lYL7rPUpUAPZd4JQqdKXOdrv9RXBoK+esX38usT1TdnvWs7tA
QyBFiqquIJLPcweB8+tyUeiQeDdwqXyaw/T1IssZPKcunc/BkME3tuPmPljulOnhj3cC09A85XXw
ZCmB8pJV/Q93gqR1NSvWimepAPSz5FZkxkUe6qzd/sMmb4l1FDL38ppk0W1TN1WLwBn55F/jPF3u
l6GiAo+149BAx61Ljnqd6+8zPX6eg7i5QcdJfx8aCYCkpn4cK5Y+w+SvZSc247hUgpx7vSRsp0Ns
kiSW1QX/skNUyOCDYwhnVIY1VHPjSo6I4hdJszLpT7J1iuKbBEeBW41d+YHoT3RdFH5+FabIZrNa
g8ct5ugUuGmxCmO2lEU0QhbKRoxOUutR9gjGJyR8+gfZHqIiz73ba1mLNKaibFLTw+SG753GteC/
G+zGVWvn14ay4EKcE1Qh0N5LtVHy+CpJ4pj0MVU3rUbU0lz7SlbN1oLoU7b6MXSmBx7E73XHyu/t
pM/vE7YcAGu0gGAuvwUviPnxRnl2lK0kALvz7z9BzfglnGWbhuuqgliNBehbvAlnxTZPk6pxBnZ4
47QjQDgbJElmHox+htZJizdqfO6Eah6tOudLxf8KbwLH7cKaxK2ff9ZVJ74v6yK5r/Ak3TuJaFfa
GMMTdJGGU9GZ3DVqpGymouw/qD0Tc5cZ7U3QOJDny3mfKnr/Ye6H+WoWoHJCtH4+VAZE6pkQ2LVl
YngA3O/1ctC+7d5p+OkMy2hlB+HJdazqPKA2/34CbScvb8q5OJQkq/BToVs1ayna/ll9ygATPTnf
7+m6TXJ03Nz0ZK9AoM+k8XQ8yjGQuPBtIPaKE4/eSCTwVkcw6LZESzvg8XZ9OeUuTqHGiAaPPCcP
Ps4KWxOxxNdLUefUTmZlPal4Ip4C7LKuCiNDvmcpXc79Xen3/ezY/T6e+1fpzShJ5IodSLi2D9S7
plf8XRxGkccGbV52afOdloXpVnR9sb6cC7RuXvedZmzkZbKhN/XKMzO7313O2cJB/2bSq60Y5q/A
+lA7azTBLy9Q98IgjDWLAeHRJnLukfMtPCsPu2e9F4/AAUL4UMqGE+DRVae6Nqq++fj777f+Ng1s
GOwRSKtZkAoJ28r2H9LAucUmJ9Lb8BndgSg5WPZVY+SP4PXbF8vpdmJqtI9q4Agv1G3jpkIieV+H
s7WDu1mcCsSMVwU4kBUJc77ky0FBpXltJQB7ZFVv2uvfv2TjbdbEsF1hGwQ3LcMxHVO8CZxZmhpE
IVmpj/M0rmN3bsjEcjDTEgtP226v2CYnq0H1v59TRxvHVuyJVnpm9s923hxhaoAe1EDMk0YAC59l
w3MA/HKViUw9D0jAPChTdmNl6vBc1nxAOg4BV1m4hgVXBrl+ntqa0OZoYpdapEzylutouGDRIkvy
IDsaeTtgQxIV/5ARNZw3Dyb+cce20MS0bJOsKHnGn+PskCLVNM0XNWmLB6ZIq+JEfiZYfFkp2ssh
04Pi5JdQCAlg79+cl1XZ49JXnktFgfReamLdtAzypt+lerm2cMFhA1KPkfgzh3sDrdpjKNxncKDE
QBpzQm/bDsTWMRtaly4Qe7wRIuStPGX65bjnSTojNUijHGRQceVonMi8Ql1ovFfLaoAbfSvigiGV
nu9mUHeQ8JcL5CCKX4WrrNSCoxwEwsB0neAEJBtF0yUbvxxMmSjBcD7uWXK2/TFZDrLUNmaxQjWz
27xpyDOkd1eyo8VPxdM1dAHrrrRRR0pmLzSi/tFOremaN+S+y3rEWpZDNT4DgE8eXtstQqMskpuT
bEM6Wc/z9lSkWBhYVYs0XxBqSHAb6inVqu8leU4ekqX1TWd5TrY2rWnvRYDYwDAH5VF1O4IPU3on
tLIkLv7nQTbODvrF28KcyqOsX5rVGIVKkgYjSVoX+0RlVrbGMvNqy0H1532sddm1s8zDaiNwHG/z
m+F1GgbzuMV7r0OyeGldzBlQVMvJJLr5QQ7SV5l6J7qtbJO9omyu94joTSxUlrn87+6q9Rga++b3
u8bZqHrOKPJDkc0zgoj4baUoKD03bgooSivdG3g4zo2sDvqkPOsDUXwDPu2pH/X8JsvbT9hFGteI
BJvXsmT5JjtARM+tqjTZJs6BsZINMft8VMGbaiOrl4O8okam73JKJfmw6rQE1ns7KGdTa9HW0XNn
G6qWcpbnLofQCkIvKKP0QPQ4OSLJgqHTUpKHRvGnYiWLZK3SLVJ3N3EXpqc4yBE0ccp84/AxrOu4
rDcZrGlIwsh7EuQa4TF034KqgA499PlD0y4ux5Oubl6rTdfdubhA6IbpF57Ia0IvVdljL0Tn0B26
6zyeTwR/0nNADg8VO+Gs/NY0nsZRtzadaOadrBZ4Pa3MeUpuqrAJ3tesWDQ3NZ/Seerhn/10ldXf
ZmCeWW62MXEBvfnMr/kwgaF58q2i3hUD25+iCEsEyqJ72QHhnmllh751O0ZufxRlgSLk6Jaf89cB
nFJx1rkJAw2dCP22m8x5JS/0/fKOSEn7rveDErEA9AGTHDBi5OgH2UFUSIwqBF16B3u80ksy3+wf
B5dNq4/kDjvnertgqj+Na3Swkk9TAh+BJbNx5Ue6+d5stJ1sjp0EcJ7FfiUbamvjhGI8LFgxYPwo
CSmhcqykgNCornMbLRSJsw3KZB82ZQbNym2PYxF8x9/qY/+VfEJ5h6XNdF1XFekpkE7PjTlvtKhV
bqDPTvcT/tvEtZT2Ksn18V5HNOuuM0+yTZ6pNbvcpW1oebJK7OLONE3rgEVWuG8iw9gmqlZ8mPJm
K98La+x6L2zn5jpLK1J4kxCvby+6mus8L/JnzeBHjcmCuh/DsXoQ+HfIK3MtQdGmFEBMGxcpDTNw
N+44hR+B3r5+ELqPZtLgILlmIL1+o6ZV7lk1PFelR8EsN5GqaypoD3CVKve1MMkCxhCvhb+aJvV/
0+fXWzBO3nT1siy43EIJdPEP07L+66yM0YihgiUzbcNy387KQgStm1nd+A4nb+cmSbsb1NirZ63D
7qyHcr+T1RwWtlXrBMxqMoPe0BGCnIa1XwRKn/D22KWXo28E50OJQTj+WVJM22WVMcU7WXptrax/
SE3COv9527qsrEhLWjZ+h0CIjLd7HvYOTVVqJk5q9YCOGiKKam1oV7aJtposXc65f3NO9nOLG0zg
VpOSkZVCAiDdRwSnD/1cEXlMXf/Q6+V+yufY2OG/bG+njpnntY7ZAB7VKRT3MX3uuzZdG01tHyoX
fTjRPMS2krIqs/J9FEYZj2eq8dR/xUxLuwWZbsDhiL7KXkQAso3hYEwjq7X/aANpeSp7FiN949QW
NjV5hXRQVD7pHeuPJmyx81qqUVmsA8OvH4NsNu/4/bHmWwA6k42RRuFioBay03MSP92FCHPcDGR5
T7Y/bmVtSjr3RpbqzlERjcEeKbFRE8WJnM6KlT0jiOLvL53l9USptupy6WtfeW3aMRvLk/2IiWwU
GJCeDM3fBZFasVYZyidCwDZIgDI9yP8kdt17Mpcmwduof9e3ORFe/iML+WkPiuCIgEpui+cyiz6F
8Zx9ieb42awLk2X/6PMFdZIrE6+vx6VDxDzxLhIVj7rBBTK3LJdei3INpU8Jn6w2dY1nGryIy8Kq
1rrS9y5LKQTnkNCG7LCbOzPbOtFc7VmPO4+kie8MIzI+lcJPEMAKjGvDCMvroGqYhJaGLpyvS35Y
71w1D/Z2VPfbauCB08RfZDup53AzpzgMm626SG37w8Zg+X+dpqwrBs0tP+lu/ARov0elSRcHErnK
Wp7nXfdi3B4/LNJ4u6Gzm51dusqHEC0C2SHFDmSjD0Z9QC43fswjAjTLgGpg1p4zzc4ZMphx05Q9
KZmlofNJ+CJMotzpfuMf5yyr1lYm3Nt4ALCMzNz7pi4a1GjK4J1gb1AG2vTU23Z5mmoTOYwpn55c
JD+3bWTkAF9pjUp08hScPK5law2E3TbzJ0QzxusaFWy2JPRKonneTYGCtkUXzU9t3CWeipvBUV5k
u8GmQ4nnUWkG5dbOMQaUNwbGvLfdsF/Li/DQStet71h7FGqacx1DtZ+nGWBHs+yaoth4d6li+/G9
WpV+fSS09GNVtkY1IQd5bbuYZURVQEg3I/fomiT+RegfoqAX34tMff1iN1r5Bw1WnrL5pU1eofhi
YySWCiZkn+S+Lz5UY1PDwEY/KA1TQvYJCZpet/ZpsSgN+aWKTYgdH8vJFw/J7Ny/nk9di6hbPCFq
M/p3rKZf5PmGJYmXNfA7waCnt1lbtqtwgZooE+r7WeiYN9ZcDdc5LlaFGqOS2HcAa9Ba3Nh5ax9e
i9gP2AdZ90nG7HBRQ/KASRZtA/OcT6iSNRXOC6/nqso6R+qsHH4A1yznAu1uanA24GHB8hWUWx9H
n+shuLdjP3rph2qH8WQRrsrsc4bfa7wquxt2xgKf8ySGoBzML83k31i1M3zGTOHrXBfasz6bIyIv
6BWNhL1XiP6imujbNgpRKTsI+Agu85DqI4/WOwS5lqLsJEuN0WL94TiZJ88pdcGFSsgYmRyDDEK0
Q47tm2y+XOcMOMmEGCBvej8bVy6qtVCHkmCjWJV5zR5XhZykafvcjbszuC1Uf0TYPCgha2UHK9WP
CP/c+AFoxZWyDvK+P485jJqoqMdzsBxkNQgy7RjOIH+WxnZCadwysmLV16MNAI0DwT7Q2CUWRG4Q
sxCBm6Qz/C2COP0hCJsP2mK3Iw/uQgzrguyM369ylKdkVytE48tHtm596WuHGElpIrxK41qsdX0K
bvSsnTEjsSaMhlLz3MZqv8HqOH/E5kSHSmUEn40RCEzDGnrVJ+U6QaXhSzEmi6CSZr5zI7Ss5Eh1
oH0fqVj89gxL0XeWUoszoa1CROHZWSopy9BzNswpOj1DFW0bW1lkrmmxUzOGVoLdmgcSkqhJ3F5R
yE7jUoq1KjsFZd1eFRhKvZbCv869aS2CZtioMDNBB6gHl9goIPelGFqqelAEB1mVB2E4ubV57YRQ
ldDRTaerk1iaV2hldNujpJY6RvoE5Ec/OGbXrHUL5hr0Z4ReQqIDwjCzWyc1sNVbGpC3KdeD2zmH
Kgjd93XaealljkjeQzzPh37ayiq4rz3GQOIRq4aYdHHHbRBT7bDn461m9V1Ejf8RD97Iy4pFb0Yx
6m2eRvkJlUWwzKgo7qo56O80d568MISMqKYkH4wlwhQssaZ2iMy9k9dPl1Oy5FSDuY4WcyoV/wYt
yZwTBrMOm35EVBEOEp6+VOU5eZhLVi4rKCQ4fjloLSEAcVcTAPM08mHoIpYwY2V9XupjE4BiknVm
8T/rQVY/mWqOhEuuflDBD2e1mn9jg4gGWy4+OyVAgzAxrXuwwtY2dMroaNlZcO6cJeGktPW7rsgh
MyPU+NJ9TtOk+JbrYEjrWnfeKTz2AA6k7TkYav1Q2FmyS6uuumfXCWM7q9LPPf5p8iqtL2+CiacV
wD3f49G6+33kTxc/RyvJEpqurauEhV0hDJWv088xL2KUYe+opf9FFAubdTaCY0asL1Crb3oTNJ+z
ZN58EDiVf4nxy/WS6DzpOB1pDSwxRWgRxofjHmMLHJwq32BFVlxHcd3sO3dt2GW0y8oivA/z+zRp
bwojMA+qIvBbt2BblkWZelHfgYAx1WDDrslcF+qEiMuYqjw6GA5CFJJt2+5JMxVz3U7I8RC3a3fw
YAknG/WeqGqISrl2sBbwja3ioIY+6AddQyslNz7ELyBnjdu5eIe3kAvSB0FKnfwmRiBOflI1X9tl
dfdOcWd8JwISmFAnxRXZ1MwbGlw/7PiBoAcirfrQ3IgJYxW/h/UWIQp6VFSblDuCd6sc271tBjJ1
PfjYjThh6vlCK7YwStTt4KfGdhZfOlPP9z2hlo1NfNwT6NJtiYBjlVyXrL1Ft/fnKL2CWgVWZgY3
lAjcza2T4/pY4igRL7kpyPEkAknOrFqNajQ/DGiAxgpmXFPInA9bC4q4ntgbcEzKBuBduZ0MNJOS
cCB1n7TVWkVfByFvpAGUQf+UFCgw9VZebfLAz1eKUuFVHejlfQwaEEiBfkaTVD+3Lc9SLeoQ2MaH
PIvHA4Bj94ghFTq2TdVvyBmGDwncJC8ddUKO2PQAQqzqPbJKa+TNSObH7X5GlhjubbmyRiIG8dx9
ydTKOAGf+RyExs4OWTNZVRHnK7+fqgPR8KANslNmmO/H2DIOQava60SgxsiqJfBizW2xArMaciyP
7OqyE9zM7FTxkJ5CNPw6GBl17JcPoVk+CtFmBxGRqvbNI+HrG1ROrA88e/ehg1cvNrJOmJ8Lw4qf
aiXdafYw4FESNV5BOvLOBEzX1+YqDW3QD2WInw+GSGrSx6u+79tzZx1mYBCbRZxti0fjuUud+RwW
AFQUm6y4ycdU+pgGqph2bO3RFIeyit8XmT+c/YmgbAIF2tFq/6qb9DuH/eiKR7KzR4UOjU99fNDi
uruWB91GCGuschyVwhrQFYTmozE1QOUM+1SSjb0ZQKKsJytEjdnGVRCwrTf4Mzba56ByxHvYUCsn
DI/Y3PsHJVPG/eT2zxl0wLOpj2CjDT5GrIzRIzbwiWRHD7gR/OS6r+G7+rOj70ZWsutMt71IMb6o
Q7XRI53pZRrHs5pnt23D/5134GvhPMJ2nox2neQdvrZZuCFg4e7SwC7WaGKurTH4ZOlG/w+PNe3n
mAFPNagAhtAEYHAoCo7xJsVIZM0tErPOvmaopRwQdLKO4EfWmNTGOD6kiG2gBO+vcshgK4KHPraq
KX6puoMxl3C83z9kXe2nzb98NZi+or/nuhqpT0kc/CEjNAI513u+3l9d1sSQqrsad9DipXfChUIz
tevZdJOVFUMDd0bnm6EkX7q2HU/d4M77wnR2lWqzgiaIdcVKZTzgnQj8qY3srRZWiNbOSFV1ffgB
RJJ63czhNf4YGlCDPjpnnZ7uOmS+xUZuxvHBelKKyF/pZfwYddUDz1R3E5RDhl1KKna1ajxFKS5S
sYkkjGklSNIs4e64czveLhQOuspSN1rQ77Os0b1QqL03BVqNEYgNqWWp1paVbprBPgYQkRCVzlbZ
iNUUKmDf3DYKdyJqn/V8RrepLO4Lx3QPeqAdhkh5QHgkfp/wHVppjvs5K1AiMqZOPYISMa/ygMdZ
oaTxTvh6fYyDTb2gbLvuG0bjN3w74WTV6WYaEKer/aQ76WrbgvB0UYRWy2Nbde05zfB6tIKi8xBD
TFaJ6kRELbRblJkVsgkRNmjNNH/7/eev/TLH8k1cvo+g003dtp03c2yBDJtdiSD/mtvqeNvXbol3
h28OHlmGhybUWaSXxHj15dtZVkV4J5z4H/gx2s8BKPkdFDZqk9hOunhcvMXGI7WU227t5l8B4ulP
xQTCEHMMu1egqLW2QhgiZMfBfUufd9bsRfkNYwB7F7LGwwgiwR86SQ4JuJMu6ifoqsx2v3+b9F9+
JkuyFFAHvxWDHOTbxKmm2M1oEgD4qhXpF1xt2hNwhxR1nSwA1glTXmZz9aQ+g4zYsWUJ9uGkjRti
wOCFh8LZRkL/jDBzdx4xC4QaPynHFK5rPOXqehh6/TQP2KL9/mVrb2J7vLUor6owKR1dc5fk4ZuH
jZaw/wIIZH/FYxt720R8crtBx95bgyTtB9U+ty0wJXP7XoQbguF7xGONj4Uz7pnrsDDFh4lZuxyu
lb5cEa50D409pavYQZsZMWdP42vF2tHRHqNKUzdTWFyhj6Gu2ybAuKFfs0CIrq0mW6Mfb+3HYG7W
hBqd3eAQHBvaFJ55hl8a5hSLzGn65CtjvrUH1ChDkrvHCrzlpvJ9mOhB1J9sayIBQt51qyhYsnVF
3KyqePqcmyQDQyiEXqJM3WYKRntbCCdk41b06ybuK+iDk7sNOmMbFqK+M4Y2g/ua2psR35Ktb5ox
U7jL8k4EA+GwuYUgZlTr2gxazy9Z6bnxJ5h0YVN9VkxTnKuUBZmiYF+oORinVemAe2EcTQSP/Ee4
Ze5+MKNvHQslaD5ysTlOeyQIy6uywQGdFKi6Y4rVDmgIRogmflENbA39GIO4Hl+Rog331pKcMtmf
4v4V4bAVmvtmCMbNgISL51oif3BRpb1y++5FICWVsQpAuVaDQXZbNiztbkDssCFSAZoe/Onk6mVy
FVaDhrO5Gc2EF3JPVKk3Yf16a9gKtnoVWl6D6ob5ilC/chflH3KTjD9K3Fp2xG+MxVSurYPhG2Kr
2UNTmNaV2Tez1xKzVYV2i8DvYvMA/a6Y2+YfZqo3DJrXr7IJbdsmXu0iO/SGFNypvsvv0va/WnUU
svzo81ViK+42AbKz1dSoI0vb99eWJfprM9DwN4uDY5Gi9suzZTua/UO/GC5B9XvM+FB+/0vTlx/S
BfslXx0BdBg+mk7y3jbfkDs1VU/rrCrjlxFvLETNcV0c1OKO70mBa+80XOk2PjIlqROvJNy6TbVm
ZQyAk6WQcjmjSxJPyKob6dbQrGYLRoFIX9Rmd4Wauxt1DvXtvGxP8mSI+PhTY2NmAhekInxqeeT8
w7/zy/POJrkgXAAHmqXb2ttlgaEP85yMQ/IyRN0NsGHtQXOBu9cgjD2fmXI9dXV62yJuA06i9zR9
gpGmOZrXCh7YioFJa9NoxcfR6UDQJrYBCDLuH+zh0S2cz1MwlY8BOf9/Aou4v34KjqGTiTEMxzV5
kPy8Y7S0qMkaFKhflGBYazMKWUNhv2vTmKUCanRba9THVaj4xR7ODukhYLEPiEfe2ql7yDVL7OVm
qleNs9KM4PXyvT5gflJ07Hc05MZXAehKux2as6GV+5jA4U5zgkUXAGINAjjuoR5mdWX4zQ6nhy8T
SLFnI3EArrT1Oc78ekdsOHnM+pqwGQ/Tthuffv/JvUGwyS+iY7J5c1Shg3V13+Bl5qwb2Lkl8YuT
6c3GTayAGdyH9t04d0ZUJkdr1KwNXKmXScH3oxsPytSIYzbWG9hL6EkO4dkY1foksrBErlT7YOND
fGs4yh4Dql5pzfeQfTH3gqyxBr0Yraom7T2CKkgMxEF1Pef+x07teEb7bKrgub7z4fUc6w5p2d//
r3x/fvm8wf+waNEdvqSWZr15JtRDJhonyPOXVAh1DZJ2uIYN7OKb2gf2PmKZiRlysgYnk5/dOXgw
2/CbX826l6i62KamG5zloXAJ7SKQoa8aAbISulXcdckdT15/XzrNM46a40kh3Ou02SZS6mv8MccN
LCUHoc3w2uS13ZqVs4v4bl25ZoBFcaqYGD4L4zrJnyN7zzydYk6GLDeqBrlrrETpQHdVjXeVhXc8
OXojMbUjHrNg+dse83pWCUkHbiaHHl/aTI3Eva78IA69Dg34VRPkS/KDLdZ8L7J8NZmWgkZ91hIQ
TMobJUf2vsWgEmCnW+FIjL4rWBpemOiU98qUVmtSFDfgF4trfXxs2zm6YssZEKe3IHVneYlpZJ96
AMF1bzbesSQE4tkML53VHd2qxpqByQdt1xVJxeQmZRm9mgG0bmIE7FfZIqtsiRrnySq/Zs3uHh2r
iI4ksXAQT0xxpYX+eJic6dsYdTpZh1w7+ItBn6/nL2FXVceGOOYKDejxVCK67lfYjLVINY082beC
VRcUOQIeKhoaSyjUFEsEru/tFU4Cx7Gv0YiJ0/eWWWNRthgq6g4xNzBDcGO0YxNOzdnsv5Ggb29S
FkOrlh0t0j3DbvGRfg/Q/+DXxIiL6bOTKsGJJzi22wEirTXQulU8oR1BbFw9iuUAQ3qF4V55Cvzy
M1IgLzU88CutENfodJr3ZteNVzbieAMygzd6BKRyFNmXvKvPpoXIcOsEtwO2Kbdo33mNlt0jBF58
swOmduua2L79lGuztZpIPRxzVb8ehaY/TFq4m5wyuR3YYyJhM7VXPJaIbw/hgCNECJMWvN6VFRH6
R22OtUWJ5XnMyuQI4n06Bx2hqtlxm9sAO5t/WNHbv+wqbEsThmAytF0NvOGb53CP0RjfOrN7sXAD
8JJwYhWXwcty3I5nKCugG8ep+EI2Wx1r3nIVB5pzwiR5HeKztbOi+Us2RmKXJugHxwId2Y9EPewV
ajTuPomXCBU7J6bzE4ZfkEFQNuIRF5zhZqwSKx8Q8/etlW5Akw6GyVlrwYQaczZMJ7X5mKT5lQHo
8x6JgAI/KCym0SAR27jQvplicA6wRnZI0Rt7MZID0sc2ec6aPl1DHWMW6UK2IdxryCKxhROj7yAP
wA0NouI4oF2TLPZteVN3D12sa97cP2ZkvvZjPsYbNXcCNJXyl9EBaWSNfbsLfBJKyfIV9uvouo/7
6bz4xbRzWb/uYf7vTyJAjRQF+lKg3gMYrH1T/c/HIuPvP5Zr/urz8xX/eY6+kJEsvrW/7bV7Ka4/
ZS/N204/jczdv7+69af200+VTd5G7XTXvdTT/UvTpe2fYkZLz/9u4/95kaM8TuXLv//49DWL8nXU
tHX0pf3je9OCy9dcU/wwryw3+N66/Af//uP/1dFc5J9+veTlU9P++w+F8PO/1GUTBQLTZA9oMskg
+ySbNPNfhHEstDJQVXJVi8k2L+o2/Pcfhv0vlTnYwv4L9SXLdtn0NpjQLU3avzA4dVTXRoAINQDn
jz//+e9KTq+f2t8rO2mWwX/zw9JTqAjAkCNyMYhRNc1E1fTnRU9G8LUZE2tAbXaBM1btfJCHcUzm
g4a5zEGfx8LLy6BHClatD37VcEA783tpqUZz+pS3PI6Glhw/ihJQi3136g+yRJIxw/rg0GLMfegm
aLqyJA/DUpXn7AzbUvSF6aOgF7lzdRxwkSPYBsX0iCJ+MHuulkHxzbWg/qDq88JW8bexY+SHy0FD
nYU5cDmJmhzF3syeTH22N/he5Id6GT5k5iUqFSgcRWXl8KEUpMvdqDzIgw6jafbmsaZ+Keqp+4VU
bbMJMOsgcrg09/08fO+JnNE0e2kST+u473Dc1ONKfX3HHObLK/h0m9ixeqyCl3fxtXmosmOTH0aC
6cyZBzH5xaG1+hLx3D+rKXnqFNnXMCaRheRc2x7yORGqJ4vBMBPFlEV5UFytPThjBZPfzzvVm3GU
8orlP78cNJx+yYNAYCBOtLz9YoZprGUlcofaWBxCVmgHaHyluoEeEKUrEVgaBJDltOxw6UWa5z3p
Seh2fHm3U1XdTxhJ4ViWNQdZ0v4qRZ1R40T5c7Majb62MYw42yqj9ug7XXNIWiSSVrKjrOv98kb+
0HQZ/Ycxc2N5a6FfVCsSjdr6zd3L1+bl7vIlyTFe7ySLl9cpL8zKXTnxXUuURD/0qaO9lshY66Dk
UmYMWZTN8lDN6UfHVP3N5ZQsZcsAsiQqBZ3AIn7tcTl/uUAwex+KcpcpGs6XucM7j7sHx9eyPH05
2Mt35bVdnvzb+g9DyWJU4cqaCAg5yz3kJbL0Os7bIX647y/F2P1qYISyf3uHH0YC5myxlCaa/sPV
P7T/5sX/cMEPxcuL/uHSv22XPd++tLc9I1avK5Mclk1OlWQrP//L11uW/stzr7+Lt80R2lJXb04q
Bb8a+dNBFLKbvTd3KEk7qxtlJkG2MqGr7nQeaZdrLr3fDCsbrPkujEqxhxhXHNJALw6ypOU8Oy7V
N+cKeAhwEJZLfinKrrJJluRBDiSHvFQFyMMUYhNjZHI4WRQDonWr399ddpQHeRuAoo9KN6ABu4yl
JzA0P8gixOde3cTNrO1UMnxGqiL6L5zyQFA/I4IIQOwgT8qDk+rmTCxqaZK95Nk2GsTs2XPVrJoq
RjKoXZD8smmGmDk/yKIqgqy4+WEY3QrUFQ6qcMyToEhXr2MpgJPiY10jjbnABdZTqp1dcFar0ho/
R7WJqQXgn0xjxxBmujfW3eeEPYhXt+O46dOv06ACIAjDTbbgSFBU1L3BiY5lCn8CXCFor4XLdTDs
4Isx9/0W1SdYeYTOPL9GkvSHV/n6b0wmuIcpqsNNt0xp/fIc75fnvKz+l+caOQX/dZBXyGtfr1gG
eFNFxR+C2puh/xvDgKTsWNw6V3JkV062cujXojwrh2Flzbz/+1eSqdEhjCeYoj+8mmYstqU+3Zdy
JlOFyA5uNuIrtZTa5V+5nHvb59J86XM5V1YWSLlL/e+G1XtkCFby6ssQ/7PbyGEvd7kMI8+5MTuH
xMkhSrJeGJepS19mU1mS52SVGfxWQ4Bheznfhw3JANnltSibYjmvymvejCirmZwhZfNrT3nRvNxW
ll7bL/XXMUMTiwdF4MWrwaO2CwVaRCmOmvqRvFMGviqDeqH2rC6mYDV2w7hr1MEA6qAResX+r3AS
dT37Bvl10yq9OGQL3FszjHg38pif240V2mDQROLu6iw7NS4iDX2r7dySfFySOB8NE3R8iSdk89FS
nL0GhGA/OBVK2j4eIaZ9D+N/AvWhkJ9sqi9IwpvrnhXGJjKuHSuYb4PK3zXl6BySGq57GlWPKjLx
O9TqPqSR8kWG6SatczfFLBDuVQGB6rMXiKcGr7sd8hTuRgy2J5Jwh4Sv16Eit+ohW62sdtpggvol
weybJbF1ZTRK6wkAp6GZbDNI1BtU+YZtbptXZVLdovj7LckHf8WOA5UmyzqxRcCiCzGN/8/eee3G
rWxp+Il4wBxuGToqtCTLlnxDyNI2c858+vlY2me3j+GZwdwPIBBkMTRFVhWr1voDeXQoBjn8QMPO
yjOWs5Vvm9YpV+VvhQa0s0jqG3npgoqxOyly6wldm/RokHkgl44bT+MEBRrYgd4vmTdOyaOJiTr5
wjxz38ayKvx42OS8JVnZ6VWS3iTT+lLlyZuFZk+gTK9yh15pfWl0w4sa0F9yEdTW1s9hSrS2Gvrj
qNC7WYKzlQEXxR3C1HCtFQzIg27mB6JU1F61VT1sb0oPQanv1TRjEN7jR1ZU4QZs0B5U7SPH/upU
hPH4nFtk85n7Pxa9eVMCizewMfIHO4Ry9IC9ErqEJG/r+WddKNuMAVtpo24G3kVNQL9H8A+t9NUN
cWg4ojMcMtRtQVNmp6mnUyXyVe6wOcK82ukCgp0DJmHOe6oAkcTH1L5BksZ3zCbyDadKjrGlvo7x
AxrUhYdJL+Lbemv7dd3vlVCG32hYgeaRbWLsbyT1bkj4t8x1Os5I1pSxmt6PA6o7w4v9hKTNuLeS
ZXKNTvpLig9hQ7Asj+Wv+MXjhIp3W44cAPYjiBblPcoiu8io0epwasfDuEP3lBFLoDpeXb1sS6+3
UTkpdTJTZd4dmzSPkSpNYr+xWwtZ4E08L7H8EOOdySiaA06Qr1E2/ETEdfa1hmRSkd2PMnHJhTju
vQEkssI0xQnvaq03zzaCj4uTg8uoPyQzQv7ZyXd5gQRoUyHH2w/KyenqnyV6ycYQKru6pjoEAIC6
QF+Teu+QMknHEXU4NceljOikERPS0Yra8YswSfwOjjQPjpkNoD0FUYeRxrMqj/U6dS6BUa4Tkg1I
p9d+nR/M3myDDgi6O6gDOXzOWOoY+WN5ucWg8kJOsn61cXFIlPXcWxbQJflblxWtD3PL7dL0YWC0
79Zdbp9NdBz80C5IlQ/FxVH1U1MtyllNcS3h/yFTHCnvs0HeHWpC7hkkHS5zaR6X2VkObe7Ifm1r
WBfnw0NNq/KGpAAg0FexB3asuCxgDdwNMgHZ3X5ep5FveAuIqx7wIbG0SNk3hv5FRZzupkn7pxYD
l8O6MmeFGO0uaGd4RACZkDGEbjC+u5XtUxHHxn7W8ss8Mf0bM30Jqsp4jqUBiuG6HMYpq44zDKdx
QJCvj1oEJ+x+t6bjG4h9WGYQbNyOhu9hXg4HL3WLXm0DAxbzgEPnDp1PvKeG+llC59Y1ek2/CZsx
9ZzlO4xs19Rgv+oWyDY0o+jdWi6QjK2BGtnodnqzU+xzRm08YtDtDmCZFoMuwWjrxIuH/Bv4N0+b
hsqtuTNf07vbZnJ0Eol948oxWN21VEpXVuaXvgekZqTToebluuoY/7WO4V9QnG8xKj2Y6fwUlg1B
XULcdu/Az2ysXa1g+dhLmoTTbP+lgljlx8jiu7IEiaDXtKeR7Ly/Jg7qdHYZ0BUulyntEA9IJEJu
dLpxjFd2X4BWqKtNesOqdzhuDjvog/sISaOmme9CzXwpHLh+eoatSIFOYIUkrr+U6mNj1V9pfanL
yA/pW9gHfs5W74S7atKZj2YJYkhrdE7VZj+3ODjISzl6cxE9JzRTkCxvSqUgXNjPjYcIPbFFUHDA
yXB1HGMbTar4OKYgnBTJvMki5YsyMCzDEPBGNr47eQj8H1tLJKJwqQlz21XIsWphsaKBkkWeVGaN
F8v53nR64ymvvXG01fOAOmgjnUnSubQ0bY8g8OLaDnpVS00GjvyLukDaRrHCDiLzAckWxU9q2uQU
YhoKNlA9zsYFmfy7Zs5av7Goe1M22MRos2PWfwMuA6XC8uSQ7q7vs+9MECpvGTvX6R1nV4Vbds+s
N3Kb1gJxSZOAkfSxlcHiqEt3ydAHWFI9BXCPVW9JOnpdFv2cVMCaaHj+EFmyNzWgbfUE/ti6J3Hs
eAOsFW+w9P0yhl9Xc8EQfXa+wm1cAz2HQZaTFumX8K0djPMIsxZZlYL4Vmb+VbS55KPulHi0lPIQ
MhNwo1p9Kmec8KAHt/CHzqoZo+LcIEXSzw6WonGTkbVIIF2Ymx3YgGFSS4LBsilqa9k+LJZUM4Wv
XomoFQC8GRENZrKTDPN5BoVsYtpSrrNOEqEkDswbtrp8cqGp36Ad3zNb776UA5mIQSPz5GhgoOxq
CsbFyNxGwSCqs0vbXZHFxyf+vn0kDTXfAbDYWencnyrahpWF046OpPf78W0c0FwI9dlPzJDEfR7x
uVENKrR8arK+DJCjP01ZshySAWRzlyZfwwIR9zWV7qxB/6GPkJZIjZ5kO95qBt60KrKG60KuYYMX
btgAxCxuwu1J11juVrCHwHrQ82FOqNT9FJSbGpdmJx+1kiB/oTNQ6BL4Pr2sV35b1S1IdEfy1LHe
D2n5xSZANNAfn1A13sWY1N6W6SaoYahDoKPWhIGsGURarWKiWYE5Gp+hQ7R+3/cXR2taNxoB2/Zq
fW+Y6lc8Rs9VuJ9Nskamhp0S8jedP8hu0WRPQ6bccBCvTXsgS5J7axHdIOn2o574KRmT61LOFs8y
rBMwC3zT1fhRn3NwDWmP4Gj8kc1fzQnGqjr/zCdpwYxWwj0sUo4dIlyepmcW4DME6Qqza735p7bQ
gcgNOiqgFp5tJ8ZFUo7vwhHPqdiW8Dq1xgUR3tRxh1JK4EeV4bFhCC23FWrLaxmYsg4jdvRyy0Zj
S9KOkH+xfcluoNFMHk4EqYcofefrjSYfG2verZWuHejjgkIBxGCWKXT48X2wNt6pkrmJzYOLUd1O
B6ll5DOcm9g0ifOa56Y+lPmSkPmW/ag7Qj5Tzr2zloznke5LZ7dWM8lzqlpDVar2VP37BAPhvlO2
rpOU1N6cZx/Q5HsJ9SYyY48nHvprZH9hxlYzrdtXXQ0lSSdV5RSPs16SHC3r20iTH9WpwG5PLp+M
YfiIuhGuUi27tRW/5Ck8M9TbVcTjmkBO1OGAjl2wNjNdc5zGZ6B7ZFtPy7xuaXblBfCH49IZmkGa
1Td8BxlumTaPu069YXNrBwDt1npcQ1HrcG5oQNdjRkAAYYLiJ38fe6wwjXEXachoKVr1WDh2ApcW
2/HSiA4DvGZfVtuaPg+54iFJ10Ae1fvUbC95xMcYabLjgPjBbZ3i1Jt8tLZ6106q+U0rIcQlp1pi
vD1nxLrX9C/ANZXXj9h86zBcAttYqaNknSRrc83JdZchmuROdhiDd1IGUFIKjQ+zLfwCGZk8KOpU
eWmo3kk116j6lkh3WJkIwJoQh9Mw6JWcSMNECm2AU570Q7S3Wmzro4V8Uizvyij/Fg9rtMcoOXMH
5j8q8YrnHslIFZFjmhejA2XASW0i3DH3KMBn8RueHNipo+dVhtNPtVduLGdU4P2NP83omXB8tpu6
5edUzBqwsQbAolRvA8tZCybFIiNbocxj+qmiOocIkrTUkUHtxzVwBjna29Jt4Uw/nKXDpnmYAMZp
+kmZu9suSxrs5qJjRFSYZHT5ZlQdegH9auA+djTjcN1bzvBXTbYTl7kglpN3EOWt2+gmQRsnQf1m
Go5x3n+0RejsMPo825CwEoSofMXko1BbzrspFX6VDjDsnFsDAqAObsF28h6hzujBJvlbqeFhUuxn
vRsdd2SS7GrW8qUNG97q8KzAvEeEGzScJWeY6XY39NJY1PeE7to0yNXqK7Dst7iabiD2uktFDn3B
uKuGsHcHQrRzs16JD6Oqq/sWLYBEUh7aPpMucmqEl3rFiwdhLV1ygNGIomkej+2McN1nmWLhwb5W
U3G8nhWpYewX7YwIy3YlsWNctbd+tWa/6Udfi9enrnkipT5dJmXa9xakFSaqAKNxjURcMk25kehZ
qsHxuiGj2LQZrAD4+OzOydmAqZgQIrgblTl66LfFkocPLQJdZVGdrWgyLmJBOHJFC3RlJFpZf5eV
5tJAAo1p8v+UDRuaVNUTdd/YgBZsI7yHDxPeD1TG2mouNAqVLr9HbbdQ1cu6LQjN1gd7QUBCbKJ3
oF3S1kruJ8Dcouha3pn6t4Th70kU2VKjXnJAjn4xdVVwPVZTQ/XYRUbE94pDftkBlwrg+i8lm8WN
myxVeRQ/LA7FzhYlmF6D+9HWvigSOxNQwmfDXJ5EkVHUyZ1lwUCN4vSBWCGm8sulV5TkYWpm4A9N
eJwU7VZe0vwGa1pQI9vCXmlXVW+SY/6nLF/GEjVLeHuZLIEOR85au9Gk4ZQZmXFJtoU4eEhM0jlh
BhwTGB7OLzEvNY9QUjRwuf/cRhi42bVVrnu12B/XhsrIaL6knX2/OvQhcLcn2s6gXxwnk+4N0Bvb
hsb05nPB1Op1SOP1tOg5v5Bv4M65hGpwPW4GJ3PIV7n5vJAlV+Y5KpJLURfDXY0aymeNWusk8ua4
d528QNWH0deDLtnRg5pCXA2j+SwOEwtIGKob2mV9EJviWMUue99oJhl+E2eJMnVRc1+qsluE72ck
HSPngieoc4kybljThu9R2DoXUa5axXiPt4kbpvi/u+KwcFiOtaXG6D1yJrPAi5woiMmu1L9qSfqD
FDkmgMfKukD0wqAotld/U726iB1Kn3ZHPDbQA9yOEzsg4el3DSp8Wpr1EgP/uN91haZ5Y7IwchsN
+Az/PjZuGst1gMrvc7XBVmtJIx+zjvgBhCUG2/qChqUVYjJkQX/eIa49eB1uzw/DttD7rj8SUyrd
eJ7lT8zV/6MI/hcUgaqg6vc/wQhuK+Rk/hNG8Pc5/+AI9H8BH4CJT5pe1fCC+AVHYP4LgCymcRqm
NyqIg39wBDrgA1lGWULFZQF1Yhsozd84Al3/F3JeBjAClcCyaerK/wVIAJidG/gPIIFhyqai8acZ
trqJbf0nkACZuEwNwyW+N5fuIVRabeMElYeyWaFCS/JxLSsLOVHtXAyA8fMx+Q6osD9puI/BQSZs
0sTnQS7HHdMLJoDlT8Zkbo5d2qtq9496zVjDGvWO+aOh7hQpp/Y65WForK+dUT0Uk3HvxBCfMz6l
8pds6X+sKM1XFiMwJYkXF2WZ1zib36Er7k08UO7zbJEfYqxXy053ycLabh4ydzVMCLS5TtKm1zV3
qhVfI4i1rl8lo/imLVKyr35GU4VaTrtvbXynlUEvdzHqTnt0VwcvQuQh4jRXiU0DKeroJcc3xEus
5WPWoZ/w9FCm1KPDOtou4/ctUL+covFtxhX9oeirYHAYrXUr7u2Wap2lMdYPwxqqTFwX2vGE8lTi
JB/NYJ9Rja6Qn5ZBb/uKiianbFf7anawX3WYZugdsd68mvdqHbqYOOKLEUO5xjZzJLamE6nlP9dn
WCUpeawI+y5z842N6sL2hykLVJiTfqpi8phDeZ2N+wbDPYDght/rkQ373nkiughyr5Uv/Vg17iCV
vbdmcYUdy1NHHQgkBfEjVc9flLabg0bN3xQggERd4miHlh7z3NpcSe7bhKO6VyfNmZcx6g3ALpxg
QE83dRMTWNKZYiNsV+Dss0vMFj0vnkCOgcAUzNZ3RrGPiDTpO5T7ZTRjIJnZI+Jby7oCfrCXe0SC
23Nio9eaSUSICtxV9eUY945+WEauAWH2q1VvdB6rcPw4V9+iypgPmjEGM4nIY57FpY97RHjIjWZ7
sfOdhMCel66TPyfEYbRSNnYlZqP7xAJgiCgt4JMfSpQOkBOt7yXyVx4SfYxEEYNzMQtoohTvq/qt
6PXUl5h3S3KX3jVKm/k42Zi7mU+zap4k+Euu06ZEyvMm8XL1pyPH9TEuhhc5wbaknYmcAhMN5ipN
fK1VexcUzhlN7q56zySYgWmpAnWJq3Kvb6Q3WbZiL4nVB1hkpR+3KHDF8dcQe7Kz3mxRwwQEqwTz
FNYhMlWdMrvN7DJGfZw7TzbjNGj0dxQ+SgCUvtzeW9JEgFqpMSuGdFHQvi3FJ2CUupmCZlCrZ8cF
00NHK5AewEYU2Bum0E6Z+ajSvBVt+IGzpezJq4K/1KLuABK53TInrr4Yf1nlfMu0j2unwK2LZhgY
T+LAp4xZ6UFuKonFp6guIZI5OnV9kJpNpBKjQxwnWkU7xUr60hiwUawalkILU2Qe+Na3Y0N0t7CD
NgGNGcZVG6wlM8wBNDopZLeerWgvI7ngAsP6niS9X1kgZG2AAvImZGl88MRLl6CCcs6mS99Xx1bB
T2nsLdwaI0AupX6cqbNtdNBCkxCAXGEbnUxvuanumN3MB4OZoYt/U4HgMBKhxI4zLx+rCQR5/FI7
8Z1cMRWPbWv0xooql2QIU+j5gANxufrOFqDM0ypYIMrsZL2c97WD0B1yIjtHwhe1yl+iSqGGlTNR
vSG8b2Rw62kwtN1ynBVS2jp5BHnsd6ouvdla8Ygy+JtRQm4sNANm5yZ+FHa930TLQzost/FzksDb
VhZfQQHFm2U4JFG/h5ZT7WQzsfdqDAp2Qe671RdvqmdfGo4DusD3capmQJp6Zt0E5gAyYVecu/k6
ARqDS3PKnbg7TYTZ904kE9r7d5E4AodXWW1On+d87ttO/GVbjePWX1aAxKktjaeMuQ1gMNaUCXK0
ZH5o2abRqSl7dYMQKDOgLcC+9UlsikXWmkVgRPpP5piAucDDzfulc+6hNeRun5GK64gGuYM9RZi/
d0dTZdIzkpXzmli/WemoEdMF5gzIXLqLGYbKK6nJBE2gT7ya3avArQR0TSy6us28lceAEwSJarEo
J6A/3ZayvpYpPeHWEj93T2Jk+KDwGZ2sqPPjrSdM1/YRq9ZTXeAQGqnrl4pZooZdJP5p6yEmoHZY
dPSkJE2Bl84CTRz1hKT7cegKk/m8kp0aAzHDOjvFhonwefStD4uHbkaOPlJm5lXRrd3bDjx0mWRy
W0fFgdggIYPtzRkKw/8+eprxk5U9UdY126vDkuQ49c9FPkcnu/TtrFsODNkPqAtEzEXstx6gS59i
mZdPxs9qWfBZhrq+Ty1Y6BsGZO6YC2cblkW20E1B01bH+KU6EKitT5b6Dqo5PFhLtYvI3TI9BS4e
4bGAdSQLgaxDP4EbFqtKT/fYRhUhKA37BiS7g6Y30aqcHT7gWWER6qnocQU4QeADBfyQwGB20h8s
Y37SZXDcBQgekyx0Ysb5PlTkmygzYf9a43dZkasdCcpjApJvJ+fKoUBl02OmqPiFHiGUEGYQ9kUN
0GTi0r0+Jp6Sk9W/QiDF2m9lajS0fjep5Ocgm8nI2/BEig753LWuUk88pTap66BImr/Es7kuVgsA
4XXzcy0t0KtDh23U2+EkFmsPuRoEyUhlqohW6g16oGmr8EwmcwaG5pCK294GU8O/F1qYGAFg1pcy
m3NRHVaJ5huhRh80svqTadPGmUXhtgwh6S1J/CPO43e8l22ioVv1nrcqbydhcbpuFuhAFgexZ7Zm
5o5iVyEwGKtAWVhLhkesOELsayV9B3csTr1u0Q/XK43liFaaqhF32H5H2+CiYu3zMp8/se25Xurz
Z8Q2nO5n8lfU038OEWviMp/HXX/qeowoq6Ah6wvzx32RWt9/2/nfboodv13z81Z/ua3PAvHMfvk3
flkVVwEfuTICmWGaYOJT/fKwxO5fDv/jf/Ln/X889E83jZv2QMoDE8ycgTmK0/F51gm/klGdo10j
K2h7r+1B7AgXBVarWC2iJKvczdTjLLaN4plGQpOPjSeyIM0uWslh2LkNxvXPq6hTI/jQpKqHBS0R
WSefmEj3Wg4WxexPkpqTIhKnim2xUOJyPLShgqjRqLSHOrd7v+5meJXNuZy2f0Jfa5LEquwTxlSg
DI8OqFITCxU69dNSzjFgPT5EfpTU91bRAE2iQldbH25vVU5szgnUdve6LQqlreaLtd9Oqaa8B9fC
sKgaQTNsi3aMqs81dCZmnzwJmmgbvklcpEJXbvHE6hjGIRYk288XolSs/lI62doLM389MDvUJxYU
wwK7al7JBNMZb5JCA17Yx36sU+JvtiMRqkR/a4zfIkI6wScya2u8ApaUMhh2jdBJA3XJf5SLenJS
jb5vnc+ZXkOBcojBbz2GMqunfnQ8Aq69H2ODHW7PRus/iknChmi7oEA8ibWw83ug8EczmT7Wybk0
6Oi64v8IM/MpbKZsV4oOQZR94rHgdh0573p/6vbFHDGoRxXx30+xLizG55nAg9uF4YcGVhutCsyZ
kRJ+4jKi+AInLg5B+q46tVr+Us+KQcI+h5+6bH0gPkMNjBnruITa49yme4YEs98nGIqn+XyYN/id
OjTlSsIlQpPVUvFf3F6Wk/V3rZYhqbndgriv0ExQMFbvV63sGb1pD58H/vNqxSYqE++ptiTks6uM
QHCKerD4FQGcE0A6SWDhxHa2LvyXSnGo8evLNbcjmqUUZunh/FJOt4MMxIi8Z3Oyt7EPCd/mRF34
WcdF8fl+xZsQcLzfXkxia3/lpKF0gGAIc2Qk/BpLQxMBC2JmWWHjY5sT1Dwy8WZEtY5kcm4G04uw
Iqi+/V9in1igHfrrptj7WaG3+vunTXGaOOR/vlRfjjNjj1vR5ERdEzcjNosqZwx23RZrn4Vrki04
mlj55/uKpME8yOQMxCHiZ5lr0pLF6iya2ueqaN/i5hj5/bsBZuKHrrccER8lNqnfSM7wRd++++nW
NiD6SeBktlXCJgidRov+vWpLEDPxiJ59F8eEI7fDP1fD7aklaO8MjClQjK9OoqaKteviWrashb5b
FJw6lMT7rQ8S/1g/KnzyxaojRidi9fPu63W+N9JbgBRIa7LeVcu6M2enYHCcd9XR1H+A7eRGdDBd
0EqO4mE7W5MTa9dnfy2D+cTMPDIIJW+9gNghfvK6eT1XrF1f43XH9Xq/nZuUz0MmdfRhPBrRcQ5W
3JYHsS1aHk88689i+/Pm11ohkCJNsi+uJd6peG9i4axvkSSVyPxsDx7i+EJTYjUeBoYyoiL+eVWc
/dlVzdXSHew69wWEOt1GcKIvEZtiTZRdN0WZwEX/n44TB0/h+6TAOP68+63NjaKCXttMaG/V+LMy
i1JHLYc1uJ4g1j6PEqu/b4uTPq/6y1G//8DvZ0lKm3i9+UUBc+2JbuaKeBXn/qnseojY+zvWVhSK
9yHWrotP4Oz234uy62XEL/2CzhW7ReH1mP+27LerXi8tLhBtHf4Mt3OIB+bo29CeSII2YvIo2vp1
sdpavXrT9j25Foq1axkaoLQssd30GqufR4ruVlz8eugve8RqiNwDOWmVLnkbj5hrCa762lB+2f5c
Fe3ql1KxLY7/tXkCB5qT3BuyVSGkx+C4eZe7wFRl/ZKvmcnkqd8ZyMFhG07wzZmeM7I4ntwN8jPd
CfKNc209EBcGoLAOzXOddccNjuCu5FRfS708mI0mPauw3y+jWiGqFY4IbtXJDqVGlAvSLD4m4A8x
znmEBIlihka6u+ry+mZdoPRZUZ8eC724QViMcCNxEg96buTZY9HsJ4to3TibO0n0cb//w5/dyVou
7rBNqtZi9v8Go2+fc/FhvS4+kefX7c9Prti+Iuavu38rE59uUfb5C3867/MXpsy5Mbu9DPK3EEM6
MawUbfe67WzjyJnQOWEx8d3ctqetg/os/OP+3043jX7xEXauXanfOjVxemFboIjEkWPWQLCdmwex
YxETsT+vJlEeeUZevStJa4JbTGZieMjtT8BL8W5G0GyK363yZpBqXnT1dUp164A+SFbk+Kp37YGA
nXWaEDEBtG2cRhuVgA7NR6VFJG527rRyfEswnv9uI1iromP3agzGYzjL77UaogJL9xwkDP23xHsF
ctYCeZmUE4hCcoqDgq8p2s6d33QoDzdGkftFSmq6Ic647yWk1L4jlGXsVEw93Eaye37iAlk7OoSw
GYN8AUaYrH3vT3G17pIc1+iwk4GFZGeF7+yBT/xLZqqrn5ChRtUl/GriIRjFs+QhFKz6uPlCIMdO
G3khomAEwt3G3iLw4dK6jmXSMOYZPEa43I1xRJQCYBIhw6LahSD3UMvNg6VmzRg2QZcJNGLXoXHZ
hXlQ6tWHpDj3SAiSnoUPjOPfT4TPkAKRsImtY+48N74idIlKPoE5kXEc4/QtXsboYGHLQ3Ag6Krw
22A2D3aR+nYKiiI3eaojqF/1h+aU/R3mvavnNDKcfmNnoSIc5EX5AX/8aGzCPhWJQmRHADYtWXkB
GOzcM+97t5xYOpG1tw9WVXmrSvxamZDczUfQNRacxg7gM0RFUh1mulPDsvCQDwIbKOUB0zYi510M
zLg0D3mrn6DumDs8HVrcB3FNlEkiOHZe7JQ6RubTcktQU/ssImyh6MBLkTZwpVJ7AoRkn42l0X0L
pF/bdM8OaW/fshCi123nCYzcQj68Sx5SY3iJ43SfFbOE7TA8QoSgvkgYj3lItyA5x5TnPCjhbbm2
5W4AwuTW2uQtcSKfSywegnJUDG+Y9L3tNG9LYVR+vWaqX6P85CJ0CdRD6SbEWMvXwb4rF+S51Rzv
B1ISBMoV67lYlDdmn8wqdYSNSgzM57AFGFPNBJ1Lwkwoq3mFMv4wp9z2HL2CmAgWtNGmHRJBGSam
oxtjpErgpafGlV5eDsRk8/KmBdcT68pw7Ke+drUj2UUpkDDJ02dgvxkB1mZoD8U9FtYT81xyFY7S
vq5a91E4RhfkivlFR0Rx7coPq1biH4sm/wB5Xz61Y5aeSqPqfbNSfKqcspm/li75Fg85+LOzJvYT
ckw31sT0JNRROZuim7ktu8Nk8F0BjQaSu4r2y/BXhN7kJZuyD1uZDkln18gN4OYAq/huaWNPNacn
dZB/rCa+OfQUGRGEYXL5DL1m8zKg+kb3jyPCS54aepBsrquws5gcwoJYqGzZEL+tvVm7jpYz/MzT
oA31lwqoCQa0mQl5ZCKVkC4v0bSBRHr1xpzU75K98T6AU7nOGMgdHtrvZWPED6lctG5dl/Mu6lqC
TbHkjVrb3lh2C8rRnF5Vy6SSECNekiSiSlvvWC6au1ECbm+S2E9MrQ0slG2B/FlfgL0VvtKpVYCp
J/jqBaBnR4+hgiJuU1lxxy2XmCOO6dW181EQaivmaY+L4HqTxyV2ENmZcOwcWNYxM5lrKvk3J+Fr
OLoIz1L9pFZ6siN+w2kPlUrcszSMva5lD6qdmyCN7/j8mQZgKLOxjjhMK8HSPFVyq75HgI/G6ttU
grmFcgZROQdyimEiXoX5eUrH2Wv5OT9avqoGJoJTIe3yZQlmlc6fAeYFl6TzhApCoEkrdMu6iA/A
WiGGNrTaQdc0btr4OhoVANTw27qSPkJYSyu6r2ieIB3nWBOYIvVsI7dLECREKj0JqjYE1zCgqzyt
9bnNtyC5jBxvWym39pAc9Lae7/RZCn0ULPhCLHyXiqjBk2xulxvGM24ztj/1TYOqGWO3R3lyDUG3
jFpWMIPXidOu5bGH7sf3dSiPjc6M0FT1gYQmrTyqFGSC1QUsFC91aSbELmtw7DZJ5l1N0iZx6hYE
7RzDVAQMTM9PCxwAieQEdgHO4N69WngWNbPe+7bzWvfkTNWWVFAkRz+lqH+P1hFpLO1hnDTrqFUg
4vVWRYcqy7wYcGOJTiiIZ/XZwOwI+cIsOw+SdtKWt6arpbscrdK8jvPbSZIGTy/S8UhSzq0M/Kfn
VEeVl86SrsG1ijH0xrFI3L7toHtYBlDAKf9G/3g2HbRjInRVg3LRgR/TWamKVIMdyR6Jxvt9USV7
mSfmZ5i37rUMr1qlukvtCrR0R8auBybkEsu/VaXxsvbp2Wnp3nA6/8GMeY+8KhSb5JakuArc31xQ
tuZrJIXRrWqqtTc09l0og3vV2jV2h1EhW2XOD0YC5ajOwbnr1XrQytI5n5SaXPBMczzL0nOu8HQj
wvSuE2KrqyXf5G6yg/wNYcIZqu2AUU7KwDqJhkOyfB1leGco8Dd5lpxUw3yYF21PYi6LI21H8Agw
l4r+2UQTb2wn6JYtezMP38lu00BDLlTphXQIEZ0zCuU5AzX1ADqoddVK3dvxdBzQIfFLOpfWmVOY
cSiXSGHQ1jgwd85jlETTEQFW1HXWQDUhglozmLqiqvzQmQ4Q+04ZGeW8VJE5MS6LmYx041rm84U6
qYXTe1POeHw0kA1RkwrfF/CvYaLQ9a3JEzD6xl0K4OZVI5HDLJ0FAkEXBapkMkhrmudQuVhrfpdN
ED2s75qzZt6iYVDeq00A8G8OZHPeAj+GQS4KoKiRoOrazNKWtBzOxqjKHqpQuvSyTJm1j2B4uGou
tcCSutcVA5Wm1dYv8yJdkg4J3hL9MZdKovp8u/alWhfAV43XBaTGXOAyJeUKbFgJcbO5gMUzTjhE
xqjSlc2xT9sZVka28pE7hlaDI5EdD0fHXAAqI5svJzEsKekSYyWFxST9ZOQjs7U+pij09ZDBJN1d
I/nOkkKIHBPMuIzkE1aSmdsub0TasAk14o+6XG9m0FEB+VqeRKLs4mNlRaDak/F+LWD9aE+gJGww
64bkzwgI88UEZZ61DDDr9cRXiUzw0NAEIVNg+/iCAGLow+GCmDQencFSXLmzfceJfxZL9grSRHZl
4hI3bdk/IoQGyN0YjcMc2T/iIvtiFCDxAMTIbm+BH+7ymWGSYjzF1reC+Q/paBvUfF6bASrpNwUK
7tJ3K4qR+x8IByMTKW0uidOWq1qk/2LvzLbbRrJt+yv3B1ADPQKPlwTYk2psS06/YFi2hDbQ919/
JiCflDNvnapb7+cFA2AnigQREXuvNZe9awrmLWHLVIyraZGn0WPcN2enmGFMQYeCp9z6RLIaSDWq
zJs0h67vAKENykwm73VIDcdh6J7EJN7qCjZ7KW1j6/YVI9R07ZEBpDUEZlu0xF9a2yGakS+kXXmM
yVvWbaLPbcZioddH3cEmE6Ez34SjfdQb17qwuGDNIEGcB6eRr+qQicLcKV/zQWeiXrjFWY9ppktx
ZDQ0P8VcHRwMn2NNDDBBA5Spzmp9n46qi0Vt+DF35luQBz1+uNmH3J1sJWh9aFLeXPaHBIDarkoA
UXUKP2EonMchCG5qg+EFsKWz9Aqhffhz3A37PKlqT40IgwVBFfvSWK5AXPyMZrhHIHhymQcxq8r2
cwPzlg+S894dmISn6l7B8IdQWz2MiTQf5OwheqERildHif7Ip/rWWGF9a3MifcaoVu6yUCN1Kd/Z
UVneWhbQmlDzWxqPoJ6WpclQoZEV36QkN7ox0nZb2qLi7BdfIrvyJmYAYwDm2pn2hWbuzR66YmeM
JcXYJvEyOC9ZTsgzbUkvwRAxVdpPZw4BzlsJiwUnyHalZchtJpM9y4avVUEWXYfmIFPtZqukuHnE
wPCpzdXBzev92KEkIBRr5P0Dium+DIgWTnly36mYQokTJZIhl99zSd5NTAHIIsMJQxkqi06z+jN1
ePjT4THrOAsHvZ1vaDg/jZ34YQlr+FoI97mqs3qDavVnjGzdC0hOQ1FdHkaD8yszb3Vq6U9Z7TwT
0wJlJtH8NrTxq+S6F+VGvlXahpicEV1SUIUHLU+eytYEP9kOliexIo4zYqckVr7kyUQQgtqSYjFJ
XwVkylptfrajGmPBmMHC57u0rYQzp2i8sCZcNhi7CP8OYVhTUWJZJpGkoManRV6vGLfBGIYNIQwL
SqTvgZRuHRDR20HPtH3oYCK0Fx8j3v9NbXfIg00mOvo4EnZsqcJz6kSBs/egM97sFGdYIAIMuSma
L/JHVcqbiFW0zTzr4a6wAmJFwjbYjFWzuK96phyRkyLkhwvB6A9XcDrAdSP5uy1jKCkUnzNxSVXA
p3HXWs+S5RKhceq2QJWGW7OG846Ebe5hJwjcoQcjttRNTVtsrIeFVdD04NRRjzEPvmsTaNcZiw+u
ZFnanCxnsnaRRGOfSfKJ63mAlkMO6MaGw+P1otnjVt5kUk6HqUkepO0UPtS9Iz/qwiethLfSOnc5
yR47MRoYaW1165R1/5AQz2EFiLciB2MULpjIA/6feKzO+cFxBu5AueNxyC3tFOGU2gVT9kRUIZd5
Bq0hspW960R0RwRhMnXxOA7Nk4gfI7N9SlZbcggHhHy8Pk/sI98GNlYbWe9WcUO+PBONbtqMCKy6
ih+0g4u9ULOtIFwiKpvIp++N4yK09yjK8r1j4tXWktTrahC32qxpd5pOKGgSMJnRal1H0e1PTvSW
8VluYcO4+zJOX+PBfqF/v1/e4jGxu28WVS7S2bMvNQEMagKozWrDvSsTCLRBXntD95XsoCUu7BKD
qLWMzkur1jq/4exLT/h++Q8c8aizBNkYYVIS/ieZHYUgBGe+0hIvC+uKTRg20a0rsF8QvEWoW0f6
Sl53DAPdl1nvvkot1G8Fn95dO9c3dYyXjkDhUAXJGx/QYL5za+NTIpYerO2Enob3XSrTXVcV9a7R
MA3F1Qip1yCO2emS7Cy09n+1xf9fhDKdsOl/qS2+vb7U35v0L4yyX0/6JS52rX9gf4U8jI8IHJm5
vN5/Q8pUdMfwtW3DERrIMR0F8S9ImWkgLjZ0oULUtdH7Gr+Ji9X/REy8cP7+JiYWpoWkGWW8oxr8
7hdqWvkbWD4zOkWdwABc8t5sCQzcVgHu/aXUGSylznXvY/Of3xYuFXKsW3RE/vXL8OtVdkVY8DP2
NEMmu/VvFWsven1mb+KD7p3YhOZ9rIPsIciG4py5M0QBfcCiUuPZGerP0fBUiEI/5vOAN8agcis0
7Q/qdEdeC4ahlXWnnJQYeTIxridl1W7M7x2KWrgTVBhiYrHtrt+r0biZjX7ek7AGLwu1YIervpbT
Fvfzl7bDWNdU3b2FOR06IcDAoS6mU5D31yzpn6gGHLOstq/uIvRp3YS4hsE56kat7KIAn2pZ0Diu
A9xDU4jRTz45rv19GAiaNIORMAFayiV4iZOlDhDIdOUPaTOBlq2rHTtj2Eyd8VNjcS8HBjz+DqtG
Pd2xEM+3SCkA5lCfTQuTQVY4qNMKxGttDPLWRsVhTkm+TbSGqBK8q6LbJinX0LbMn/QkPDQ2OSKm
0r8NZmR64ZB/StWk33TQ+72AuekOEWgkGExpRT+FfFG+A9HDDHSvMAZxGPM+9bQDKPzSUpDqYhxF
PO3SnRj9PB4zMnB/4shxd71wqVIkGOxmK7wQyf3khtLdFkyy/L7+nNv2zzZ01a2pqu11itVxO5A0
XEdVtIeANst88GvDfe4T7dNsFxZaknLfOPJhLsUfSKSJvlPo5OdhxbDf9bRHaqrVSt8cx1S5CrCR
RkWPHU/Gjz6uJn8YOQ8oSHxjnUIQzYBNMbOfQKgUO5R39sZUSXjrHMbkyMHrB6VdcSjZ5NotqNUL
qwUmN+YM5KB0UTJU25RUIxbKqLXc770NYj4vQUMv3Zm6bANPU38UfZ9DsfiuOFGzy1RZ4hR2IRKk
1UX0mfRMfpAbEody5i4Y5uOivIMNitlP4CkSGm6W2DbvZlAJJ2l1Z4e8bM4PrKkEFG36QRS4P4sn
vADlodPLagd1e9iVmXK0pQEuRfpmVSUEbVmP46QxmYFHoZNZiG5+WpLh61NZAeGwHfgQE7FluDaD
aittFT6mHt1kOLPCzZSDZidgMiD2epjpX6Brv2A19AqT8OkeKEzSZq+qurTArWNH8J1vW1NJPun3
nNUwDmx0bv267LeODdx+ylyBb7QPZm/oW4VVw5hm4kFjMauH2bc0Sn1VG1/mrP+D+NP6YKFDhXOQ
f8driEatJTzMML6IkrJ6N/BdKXpl+Ul7VtyXUSs/LdfXjZhMly8N1HQPbbgaxkPb2VsR6GSmDaa6
z5nWk5sXv9mpfOTy6M+kku2LLiz8mDqjYtuUAiK92Ay+2Rmf9bz8XGMYPiiqxZwG7cn7xlGQ0eNv
k6QRJbGOCc5+wFBEak0QVVtye3MMDUI92fo+AUhz76T9fjBd+m62eoaf0G1roo7Ggt8E1sXUq3OU
z0BQEyP93Eo0K/y6TGXecQEgxuRRKRD7d3Irdc08V4pvzPEzfPyeCmuD1bMa8Dc22TlD2e/Fp5Cp
xs4yBia4CbhV5PUgdYyfxGuZV0OON7T2nBp6dcAQvg3b8b4CnLpBFOscHGnEWyf9QqYRUQNOaXjY
C66hI16cSh0uNStqkSYHkh4xYdviscAOsAsznQIEeC2rm+ONZdzBIxQbOg2skFIx+YoFCNZkUfdA
KQLccWVtVbRi6pJRq5OD6aINLVkthcqEhmShzbaTtY1MRPtSBLtGLHO9+bUkeclmVrhvRif3ddP8
VgbjFpdrPfmsLA2vNMl0I3IwQ0Jv3ZusuDTq13GtBRB5WT42qSVvRh0/ajboGZToW/oEFjNr5aUz
BbGLpaZjuW5iLCxAVXRM/tBJXHgoXtAr4Skr5nrTLhp8h0A/lB+2TxFx3vadgwBM3elz1HoGxdjt
lAQEKMAKmTtWitgQ/TT5qUs0HpZ5qmeISpoNtqIrlNdq6L9yQeLWpN+5nXYpouJnWQx3DAaXmlbO
ButE6gF5f3BVXODEy7vJRLFieIt1BH25rF8jO5KbNoCMq7dvUzB1JwzEn5O2waDXVR75IvMO8fgb
bZoR7IhAJOaYl9gq0bNpfurQmG6VuPPsZRWWosSifCje5layeEMZPKSsLZuW1b6EKq1UMQJBi083
s+5gPNk3g47pdhqj4kp75GUY9cd6mi50QfAB91N+6YNdy8x44+rZk9aaGvh8o9+3uculNp7umYB/
qdQcTUvi8tuh7GjNKPynBbthM6mehuDaVgXrjZIfMsLE1AL73Y6OH8hXNyZqKK0U5g6AftXZPJOh
w6RbjH+0A3WDoDa+Ezy2JZGu2oYOyB6Xuj221wu+zhndefwwySehEzDDAAR6o9o6ahb66WS/WRkR
FsJAytvrvRdELOcg6z/ykrgBQBhEg5rcxyq5bSxYLulQKZe+wyxfuvRuZOQezHTEMK7veTCrvaqa
zliwhpJZRtHUXl8iCpCZm21Vfk+bqgPwGhc9fUJ3CejQXquemGeTGu5gl19lBZi6T/I3XOBbhGnV
vmVKh/idxafbhoe+aSavkf1wpleyVWt69mbd18wuakGZiuoyEAFPVCyTbC5sqMnPcVgouxheF+VI
n1WVC/68v2ce2bB8iWLPzTF8GVyOgQUNh1aM34M2GDeiaJxdbwyv4Qn8pXOA4+p6xUz0e5LE+7Fx
ujNzBXvTZmbJYO+6/DMGJojRLAC7Vi8aK6VjLdpDoNjpRVHlucDuOrU6rAUD41AXqr5jK5rXSdOF
J7tErMr2QC1zP7Vqu234sihy0zESZulh2WUVbGAY4PNLEF5Wr13HBcMwCpb/8YLNUMqJkFctulUW
ZJseBA1IIVKeW0cW1zYqN5qW00SxVU4gjEqb3pCvzmSkdDhgJrUHdYh/5nyT1ayj757kcHQmki6I
VG6hJhDrMTg0LIQVUtdVdH5Gik7jZ7L2w8zIWoaOnyQpxjP+rjvMRKJNTbVTVWorzbCEv5pQFqxR
fVAao0QXiCW1trV6D7zxMcflcLGUcjG8MGEw7e7KOcAcJDtWGN38igr9psz7n06T/pwT9aWpnU9B
RPerNEemzF33rYpm4U+dsE51krebifHdt6wJn3mcHOxcjtc6MD6781B6BQ3nLQULK+h/QnvxcTBJ
j4t6A4mNTT3BZnP1wbfBbOdG90NvQ+yCDqU811i75p+lFOWDBS8jgKdZkf+x0LV2oSuuVREX0AgY
yOewxA0vKJMQJthdGoAadgL+omqc2sOfRSYPCOCIGuYdbP5hbzlAHSEgS7gEzOnDWek/K9joipoI
gCyiHGWYxUElQ2CTM66pQbGjA035OmjjW1LQvJgL2CyOEpECqICXUkuNH2+xMBMiZjaGHaHERHvD
RXnhvyVhv0O18aq6KQT8xWSx7nX6cLfQ1o+6AjGxcODvjc6A4CMiTpyE0Wdlksp+SKeLia7iFjn8
sEmyOkzJ1B0Hhk28NVm+T9ReQeOe3EaZGkdHLNN2QsrhqDCV04tI3SphcIWUN3pJX1q7wVqytqbg
wEBxqRunPWfBFB+aYH6Ykj44jCTJbgbVOY1Oa2wA38/IhZ3HrC9z2kIYxwK4v09SYNSnITdqU+un
ehhRsnf8SaPiPJFe0JVjcq0CcZVcSDqtuDTFrN6P1KANbYounWH/gaUt3KhmEBzSsfhcNbM4y7L6
ZLm47tXcOejysVHFfD+rc+xXs6x2VCwDH9Bgvo9120ZsQOT4IObk1NnKJ1WSoBKwstjlfUyvQ9We
W52kWno4BHUNt0HPi7t8gOZPY3kWTE6LvGKesGzmhYu9bv52m0izH3HIjIOSdn8qRc+wiI2CUo1S
pwO0bW5V4TPTcRsOS9/5RNLgcFIBq+BX+/OYPh5BgPqyftAxL/Vyqnyyh98SlVbMdobrdVo3hQwn
wKa9jinf+B63Rre1cxN3lrLAvF1XLrsL4fv9uK2+hzjo3uXjWqpUSD8X1TOdOK+OnFVL/GsTE3tE
MEh36Mwx6s9cyK2DlaRbZyRudrtKHd+JsetuL0Phd1rzvCphV3nbx2ZYdHLr4aTQnjOtetc1gbrt
Qpzrq0pyfY11o3JhZwGC4X1RWX5s+poEea2P6NQskq711YKlUwz3F6Hex42uGdMYV6f9h/yZuRaq
3lXsV7vhfAw14hj/lBH/pppdZWXVUqGfIuVulZiy8KDE2jYAfUfqB2mDF8HtAsnHpRApbKA7B/IV
gvLOVdYbVViCakLdu3EWEWG0eJnWDRmFxQneF5oD3U9nZoyA13epnvAtLV/VujdKY9bIFcH/hetq
1bYbbszEbFG5l6pFI9kcna8dV3B/hdnaiwi8KKnxHSaB9jhw1QPjAj4GxIOnNM/4gtdjHVz6ifkJ
fVYF1h3hyad2sXmte2addgfLwTe5WMIAM9WndS+rW9MHQvVHvzyU2NC2hf0O/+DXybfuxWS6c4LS
NthqOAro3vMvh8x1NH/9x/mSlhMR/lviGKkfL/9xu5xqnWuN5WGQ2T5KNHsPkKE6rRurN8tTaZbV
iXxTxGRhvl9vmmcSGXHBswbOv6BXAlxM07j8DZW8HuYYzP3R6H5a1Lt37tQ+/D/yy3e95aLZniLc
tqm7OGQXlO470XZVz6/H62Y9hLpQg8DLXcRvkmU4anpcD3N3YREX7NYTR2HJ4EeBRHxk412tl/9g
/YfW/2V87IrFqgchne8kX1Dw+mLv4oJQQsDM8bIT0VlVc3NyFKc5YWnNagQWpEEF+qNlDloGLzNt
T8kCjs+WTcoPxUOCoG3yxYOxbvhN/9oDE8YF/+N4vVtdb6TLNfjuxBr5z+fZagpWbT1uO13WX//2
anNjyGOjvo7lyP9WmZx377tm5SJr0zrmJsuNSR8FG1nHXOc/HtnjAMIPyGbdWx8IUSfZUr2ZECZw
SuhJ55eWjQhvOQKEwEm07LlG/ZVURMdfj+qUUpuvhmoOsaa0yIPMYy8p6PQZTGffnwEsCG79Xw+h
3u9dgmoWKxs+/Y+XN4xG8XC7wERaPtv1YyV0rDmth+tmWO74OPzbQ1ASkkCSc0VfzaiUmUr+OCxR
XwlrG38jyc2haco7IFagnNDKUD8LcVzQ2oHbvqrv191q0q/k1ds7d7wvAC4exSrD/7CcvnsPKeNW
3lwthtbiQVm/zdXu+NvuajwFGnpw4qjfY5/kIskQzrZwc5P4gmRLnR/qtt0Lv1TUZ4a+X17a9e2v
h/HyiHVv3URlhQigQ7S5XI+UJUCg55LFOfzncTAQPyY6Zf/+7yz/3rqXc/0cez0+UCauPdKfARL+
eafV1ADHqEHRRJlY4U3U/pbrCz+gqD6su6MCO4uadrvNlouvJIjllCx76+EY1qxAJe7xU5t9jwat
P34YIw1Gfa5Ni1Fy0JQbAbB/PwmXc9IOu+q0npMW9bedNpj3v53f6y4hJvYmHeCLrYelEZGHrWnn
3x63ntlqq900SzF2v53862M+/kalIWzOJSnF623gE/g95SMz2HgBga9vcH1KYy9AhXGR9Qp1mL1k
NQlBVcpP8fIjj5a9vx2ud2Aedt5D9/6X9vJvaC8abZF/BXv5v9n3l+/yL/2Y96f8ascIcmFc0iJs
gjdNHXo5mS2/2jFC/MPEYGs4mtBtje1HO8awaMc4IBcFHBibqfdvmTHqP3SdZgrdHQIMVcP9j1gv
2l9z09YmkTCWtwGQRleN5T383pxJtJJak2Eqh5bC/04XY0JSr3tW4qE4lOGOJJH80FSIIMKG4u+Y
gReE4Jp6v31mv7Js/k8Oe7eI87YhieefvQ0CX+lACEMVdLT++jZmramnfu6VA7LmcjNluqA+2r04
jfoT1bIX4grdxKjh/C4VzrYFeuVFOilo/+Zt/C1AZ2mZuRrUG1OnWwVRh6/+909DmFrSuL0RHFTG
bi/IzGVgo62jBFujd5DLFMjDg3s7dr9mE5qxiLC/UpPEluU5lz2j729DTFD5v3lbpvnXUMnla3Io
HGus7ExBtqu6fH6/9dDGtLEqDbn2waGWtZFqV+zNpLoDcS0u0rFcZChwQMkkUJbKHq74CfvkmOgm
dOcGNGvf24Vv2aa9D7rw1JeFe9HGDJGrs0/HQFwaoo4Plivvh0I3L9Ofm6xkORxZA1h2Itr8fCgo
e7vReDdXsKpiZXoOKsReqJvJvI+V4hpOjDJ2ob4qlbBP5oMVPlZW2G1dNK7MR4hvnweF+TclpIAg
NsiMKv3AxG/a5uBU2TWAcekD0oi2fZ22VwqxP/vRpRiHLJR/O7+qyfxJoBndKdOPgExWo0mK3dj6
TngK+qHdCycrvHTqyXU+agKIOsjqln7ErlKqm5P8dKf03sTEcM7SDOQ7GUkbo8qmc64Pnwk/X6So
ne03LvJDuU10Pb9kqmnvNDfpYKQehC2GSxGjEarhyNhc8zfpJMDVOF4RZEcRaYcs4W2l8m2qVHlk
oERhELmvi591zKPxOsTPkmLsfmw7CTQTgq4N0yuF94edyKSRSZkqbgnG7bVgX03xay6p84+k8xKk
9ubk833hhvcVuLCElthm7KuH5BPz/JfBkfW26XNSrguXWWHX3oFsoKAco1LqXQ++3bS1jLLdOnV/
CaW5b5SINX9Hm4Uo2x3Imfs5qA9OnoZLcfUThChCTLTkSEEx2Yd9PWzKCImeHL4IXZs3ygSjXSEM
71SO1YutqbvAuddm51vozMqiPdI3ShQ8u2h0qb6NBdGQ6kM7tjcnzV41EyEqxd2EhufsbBsDhLw6
9JGXO3/QR4k1SaEqn+I76klhXxpbUEUUKuBLS5qU6qgiUh1eRwwEVtkymWpcbY80iQJHmWU7h56j
DGDOdJPW7ETYGfemXKRPdcRZQQlprGsatdL+QSy4RalcA88+DW9QXcxtqiExyTpF0CixA6/pKrnX
wPnujDh06MGV1jUPiMUENY0UAk0yJfv64GbGqegMy4tsszspFhtTcdCHr7s0QbrTx0a2keXBaC6X
7sjy6OoFyvjsr3ObcgS8FTbWrl7WkutN/TrJWY/XTdvlXzRK2b89ZL09XeZG6zM+nrve9nG47tXW
iKVNsQ7r1DEnhB0z22g+hyjb39O11hyv9d41ccucsmc9QkXlr4iLITaL5rzevT5QG5gJFrVjA+5m
ZrJuCleL0D0vx5wytJb5SOttrsD6WZ/4fuP7dn1U7ALumgcDyfbyJBasv6M1ZrsTtKXXp/72Tibc
VQc4BKzQAY+blZa8v8OP9ybew8HWt7DeOq1vfn3596Cydbda3y6XEDrXZJkSdaBurMR97QyT00vh
9FRCGgsp+ba6yY8nxHPFzL46t1GIzigJwJir+2EgOGoKa69GXXWKxv4zqvWfsrvDE5Q82bZ+yaWN
5iHvUfrPT6bRvbXjcEKCCIbHQr4YlMg2s6lDpwWPBrXcqB4VLuwbLQzFLavrQ6CGjyaEat+KYZD1
ToIsNqARZtwFqeoepqp90EPh7vu8+5ZlLhoddFJ2g+gBNFROAlhp78Fw3aJ8Ci55/o3QRqLIReq1
tHTwF9AJDdzylQIe01K7PuQG8tlAR7IbWwltLVX75OZqvC/68qbgoj7NUXY0McR91o1iHyjNj8aZ
EFuaul8vsGTsMymX5+oBdJbYjEEzemVkonIzSncDgt3ysOSS7T6VIfifzKOHcqRqSmD1gBq6iVzV
LzLySlOwVXU8Cd+Jpc7ld75TLPoT/H7/qMCfk3rhxYpBk+ln6oT2xY7t0qvhInt6NHZ+1y6DFt2e
zjaBbYlwJ5qu21WbYqRIIN0JzGIZT8Qoj18muulUFvR61yvC3DDANWMExXQODwPyM08nZHQXdz/r
Qb6a8/zSqzXliDp/VHqnOuiKe3Dhb5M4CVMip++OWqsBnd4lwHbfmO+5m6CFHtkiHEBrC2Qj7b9T
X0o2Tg1z3HDiwrdtxlFMG+cohejuqiye+YXVFhS4Fo8quQqMpBQtpE2rqqI1tAk6r8nuhVrkSPth
zpPf8EYn5yQr7WzV1U9NlMNuokhXVnfVGH2NXd3wdCeJjk7VnaTT+UgPjGe7+04xVCez3aLGQbvg
oBTKJ43Et31vyr2hoV4hIPlFl9UrHGgdbldV+dNsos90M/ha5Vmzx2smSHFC1X+bFSMCN0o3R0e1
PgBt2qpJsHFVzgC9MnaNYxy1xDpMln4hwHvPFAPPvkqwi5Pc2Xo07VQUrp5ph0tleqfp+pnE79EP
p8jxmoVyWzCbOfbj60wUIGh32owI83ZhO3yLC3X2QPeQGRM9ZLH8wU/82OMLiFNH+k5pXeaanpST
fwnaPGE2V3+2rVvRPyJp8sXYPsqgSyjb6t/rvjwYUS6xWrFEi9HqGHEJ8EsAs4X47rvlXTIj8K36
4oxMZiPHYJu6lcCNoGeXuA7v1QgzlTU/9rbxOMn+6xAYYuuIkVB2/C/UWR18UffM/I6pFVJtHgsU
LlQJ7HB8rDUTYEnVMeTOxptLbMwm1M9jYfSMloS59mW5F1L9hmRUQpsvf5h52kKYQm8CoJG6TMwo
lsafBheootv3htftc+dqG+XdmDQoGpb+XUevRQsRcY9HVbb4EcS9gMDbEKWNFh/4Awp3CtVXcJZP
dcqlyUXC2SunSvRwiIfpfoyB9YWTIFql8S2th2PV03mKI5PLZDZuQcE/OoHg6hLR64jCDt6fxSBc
wy6yCv1QOv0zjQlrKxCvJ1iw+HEQvJFWuxZzJPLb+GLb8oQiMbT7+BCN08Vu6YhZinrJM5J9Z2Jx
6/mRDjgRzjoJxqTwfiuNFJihqSELpQQ/mMZnZz6LmHzYOIiuqpp9nhL7VYzq92kEXx18USIbsVF9
s5jSRmBnQxd/WJDQUXHFz3yQz3DRKSDFB/eMaKX3bOnQvgnd7IYR0lQx8IzyllW24cc5Ba71nvW2
97u1DERWuDTji/JzxSBzyHr96/qooJS1X3YjtEOG/5vCJGaPH5YmEtTMxQaj7JJU5uRqu9NFJ2Zg
juR000uLEq0ifUq9FaG3sB28maJHjArIK/Q59EjDAeBZ0d410xpAo/rmHNAvTRcjRC8RxfljbQZH
WTbO1Wh15wp8YNgUMwkWDuGXcZnp1OgZ0gK1HK+a8jl2HP7D5Z2Yaru0EgLJVdXh4+vpBrpYXod6
7r2ysxB/xG9hO+d3o1GwgbayMfv+OwzHfqsTL8oXP5UeuejBtaPbecXAhRnbuBYQs1u9lVe31F91
HDtbRRm/KUhBMj1AmmQEF3y/4ijV4p5cSyhouXnNgRJWCNdvQqaxrxrlm6LYd0TOj6e5De8GLA8M
eq1x07BXIo/Pri8qtEyeUhzVAudC0VMmsghjHrTmFtIMtTKQGA6Bp5dyIldJKA3PdZpNtHyJpURC
GGZUO1UdV+zUaJMvKjxYCHGPU03BUsbga0b73FEiPbZV2d3wUuU3rGRDHqS3JomqgzZVL3ERngwz
aM8ucMSTO86PQTdMmN4EPHQK5aFM3yKb9+im+BR6/ozkzEpnq7gNVnrV+mmZglvPVc5132rUg0aJ
sGgdbCp8K1k9lqz9pv5GZMKxT9UD49J0ikQON1ULjjlz4a1pITCZ58pi7FfIf58mTzYEaLtTdMwJ
Jrply4a+6+sAaXQnVU50e37K3ElurEMyhCyGWmYupoMmQQ2C9iaM+AWxNQbQQJBiQE64pMp4DPT5
pyjGe8t9sWOP02LA586mXzaA0mn+rrtNh9B6u95Fg1YwSLGio0GwltLXvWQtsn8crzdS+icAdd39
exH+n97Y0N1PDSReeVcM27UtsZKV1r21VfE/Hq4PWXtm697Hcz86HP/sucKcuFZlaEnWe9cX4Ppt
Ka04rq2StX+y7n1s/sfbxNrr+2fPq7jwxzZIvGBBYH28lLOG2X4cy4oguvXw/bU+/lSsYxTfrneZ
0Rk6oXlEPNqqTvL++N/uf2/3rA9NxZLe+vH66+t1aAAg7NJcReSINWH5m++dsHU3QzRJp+8LgHBm
BUFyFyl5xsTTyJ5tS2IYCrW7QSG4vk2nZquzxDsmYdOS9LK4MRwReBXJ0n4ayvsoCR9iqJ84HDir
OzI0IluiVDILeZ06p96YrWx2lQiyq5BNvQN6t5j4OexDLbvGCu1aJbJI7ykH86I1xlOCynqPg3ra
ZFagg/IZrBKVEo5D0ItHIYRxcfC1zGr9CbvxEJnJoevr7EKyeHbBtx9tVYMxDNTsdh4ayvq1epc4
btsyLZrqC37yxSqqR7vJPTjtXFzIWv7CQny+9FTOL+ueqHUmCQUJGeuhttybG+JERTg5NlX862Hh
rM0Xw55qbMNaiER/X5W8k9n6I4YgdU1i+FPzxJqgwS9C7zLwREu/UcVkVxv2Eo8bhJd22WjULhpc
isekqrRNNJi2l91MRbmSGiFPYV4ZZz0EpD6NfEa8IMt5hpe5GC9cTccLQZyfK91yuC7ziDpUhkuq
4KGZsJD6WI6pAzmlZJmeUWEY4ydHr8vrLNDxJQH2ctfMfxDsjpq1I6/DbaqDiMyznFXrrPRodipW
hnOG7rpwE7m3xxh5FXqINom/1q4d70NRqBc1E+Adl711Y9CduABYntGg5qyXrHhH7Ucx+Ap6zP1E
giwPLSc331GZwRYlXOtcydw+W4Z2wHrtLB66Hy7LebTENejSsPWV5ahbzhTWF9QpTbtnpPrv2yKH
0spIZGk/PJY5s95kluZlPbHWPdEP4S6xEHp2mj4xcWwv3QCzypKzgU21NfZpkjzPi/zKA4ufWrjv
l7vW++2hNC4ImGpS2DYRJmFqthD31WI+WiUryqlAlKqiv3EsBVMXP5KLrkrlsu4RYCJYgMXEZ8ny
GsuL08YNLmeL6C3DQqieZdXz3Omn2h7wslbDtLHSPr3YepZejP9i7zyWHFeybPsrz2qOehAO1fa6
B9Q6ZEZkxAQWqaClQ3/9W0BkFTPjVt9r1eOe0ChAEgQh3M/Ze227fkF+5ope28zPopkEnGoQvaTk
Dqjrfy45Lz7f2M4RC8wjhc6Y/CL6aUaLykoMXInDabsHqaiXzrQN62mnn2+0BhMsbpuCa2vBRNCM
jmPQ/bxRQp/4lPnx+11FiUCbEdxHI3d8ml9oprcQ8UFS2S8LznfnT5tfnx/aWE7puRva+9dcX7h+
6/zc9aFbl8ZKNAx5r89dv7QwZHoYmmcjIr5pUQVh/MuqF77FFEC4m1/W7/qN19Ur5zVPWipnHr2A
5fxKx87likjdXpe7fu11VT6s7bzIh9WYF56Xa+vwa9KU5wonxRZkhcp112dWUMQPcWOfnA4hQ1qB
TRFpmN3mFJx3RmEQKimUS1TphKFR+VkzSifn0wnMsxuQC2PL8eLl7tFQ+69qpRTAxHEs95XZEK+T
TEpHHTBDM976KC13jOoD0CQ3fvQsbXWbULNY61X8VWecu8Y0Az6oZqYrckIjDY5O4VOPLdQJPmTK
4NVB35MnNjnG0ll3XT8CVdPVbVojnbB0Demx8+Jlg3q2muRzwLxmS3WD6ahBYgsP9T0rUaMVZzho
uqRDKdot6nP/PHrZa6oOzjMExaImVqXqtRsbkgCqRhi07R0WPn9R18RIDkyeEAm11TrO4heS/HDK
TX5dUVJIonH6tRHyK21XsZ8qHWsC4DDq99GlFu2L9Jzb1FSBG6GFDmJ5jLRn5mkmIrRkTWSKueZ8
7q29XKOk6uBJmYLSlCZwHzxTJR4ViYCiYH4E31KuvME/Mu73Fr5VbEZPMnVyxRezwF+OfHqfcQje
63lsUkFHzkaCX7x1VWKQi07e9BVPZXkNh4R6j4YMeTs2JL8BpP/SlfK1Vk1SRTHG5iM5lWHxeYxM
/yGV8dbBE7xhJzl3HZf/XES3LWk7IGb6G6X1Lu1AQYdDWRyS3Qj6gCkYFJ3aqu5UtyapLCzWTasQ
1JZ43dEcCZ8Lb5QaeBKKrUPuCuvUO8OIOFAPKEA32GlfI89yTl07FI+1Gx5qypf7vI2gG2SeXFL8
wrioAM7Wity6EQ3TpTwVGbCdcdOiabvXIn+TVXR129yCrdBpZ0+FL12kxiHJsp5cocA5lmEHktcf
ttwYBLUlw66viRCjdkbgmDuOWy/VFRKDGuSJpq/sGZDkay9QUPh0w1pNkYpGtoLzXEzG6mFU7ooB
d56DLBnZI1WOyYZjNoW+y4fohwic+IbsNHfhsEdRaTMo8nXbBD8iNHDMFUGimOsm6b4w6wPljrg9
dkxsRxipY41UuLnx9L9N379o+pLJYdAa/L//9f++9v/hf89Xb/Xb/3k38F3e0u//+bfL9/bt229N
359v+dn11TScdgYJH5YmbGGpLp63f5jwdPXqutNp8zqG5WLXc2j4OrT1fkZ6zB1g0+JZR9AONTXr
33LhmVOmyG+RHnSYbdvSddegkahjAvy9gxjUoqc1VBjngEtuNGV9oheOYAiS/+kT6rmEn0jlO8VH
SuxXM0bLOg7MUzWhXUa9+uTlU7Vyyha1CBnNprRRES2KKX20nnJI6wo+d65DxFK0/k0LWkxonVw3
5A4sOzEyPAY32Soj7FIt2+S9/YlormHtRsgAXS275TxlUpY+EHEpzy3+ID0nM3Wc0lOzOUhVHQ/S
IFm1ImLVmLJWK0JXnTl9dcph1SpyCWkgoXPW271aKyooEZOCYdPLJ05yj9hpn6pEzZ8Nl7Nb1l9c
x5NAHDoQUy1lanrK+cER5Q0AeDKewdhDkgd9hWN47QEfWIadrR09nTPYlDKrOOnC1siddXXSO2Bu
kf8XJXcKmXP1lFKb6epzM7n/iK91ibHNpzzbnGDbkIDbcUq67VpG1nrWHYhfJH4Vh/K6V8e7uHsx
p5xcdgmJhhUDR0eIruuTpju/w/JrciIsPGC6g/YJAZELtB77O1cvvru3kmUV0fT04ltzyu2t81Su
DUQt4VZLEzTcBPx6BP02jYZxWuU0g0UDGEK2AWLrbVzxzUKVTRSlt0wCwzoCsfMuDMQs7ThOucId
HvJ1Ft+IEioQTm1wxm73w5bdSz+lEsN8WfsROcVu1q3A5tAwmzKMqznNeMo1Hj3BqJHphzllHtsT
BcQk9zDo6LyBgsGfpxKciSk8k8SW1E57aBsIBiEdBKzaKrbrEWN0yxW6qLr4zPg9WjtEuFnJACfM
jo114rswz9qDd+tHSnhO4ha8AtsmJ/nyEWdckWgGyWkpWc1dy3HgDISQANAoaD0kyW1RqkcPENbJ
fnD02Cd/jt6M1fwwSYo8l1r+JUPRTFYi8TYgR6xFAhnm4BXqsy+YofpOJ9g83nFU3XxfdLRUFF/Q
gG+Ni0FIdZf61dFAWpvT6XqOC2dDU3EXUtk/og1bJKgkjhESwWXGvH2lCYiGIvQ/uRboDrc02G1r
FWlCqiJm6uU2kHoKjblvzxX/IjRgdxuEOswWJe5X4BiTHYCtvUXK8MKTlXPLWtPDpl3gd4m5Hlqf
tlycPZMTLk9OTp63NB6NJGhoqWQPiZ99wlnXrsiuM3du2MsVaOieWcuxgh60H4IKNTX1HQY/3fhk
hSEKSb9S3hQjPGud7EBNEMldaJxDHK/daQoXSGGol2oicXijgrMlTJ/1yQKR6sBPChyLC9uOzC1X
XzLdU+cUCD3dTaerDGsg/CIf6f0LdP5zrTrN9xLa48lWvdOIWG6DawjYL3SuoyS4cTnoQb5SlTpn
Vg/xAYTxi24WHkLpsMeNCVnSlBDTPAfNujVYZAorfXJDTK/cWXbo7cNCJGfwZDQdQdIxyIWUYNZK
uzalBEnR5njqrUBfeVVmr5UW1o+qmdq2al1vFaUdmVye91TXInpsmBpBr7OWqODoL6eWc8hVBCO+
HG/5nfVgsCV0jGdhy0Quj9JTgGHr/SaJIiqb3l7agsONv1yxNLnQurq+cY3+O/pN8yH2QzGREMn7
QfnQMHoxTYa+pWq9YjwBY+enR879WJ2EVy3BDCorLaMEM98Qo43aMZiSFq6P53sZAkFKOQ5a8/fX
B8jRbC8ez69fH74vOT9pVy6fNL/0y935pZ4q5Eb22u38EfMi8/MfPrFBv3Yw4JY7b7qD2LBBO3Bg
rDURzifd4ftdJefu/Hi+Ny8031zfE9vsEQDEWdChSoxW8Z8fd33P9bn53fMLU6mehhr5NoOdNCPT
2n9+7cc1UOb1mhd4/7r5U365+76287e83wWwdeRwR/U8/ZiPHz0/nj/j4zf98vjD75zf01devuxt
arnXz70uJ6v2YTB92A7X7Ti/7f0Hzgtev/q6TT4uPi/4y6+b3/Mv1+z9nb98/PyhGDwBUF7XsMDW
tjIlwbmVrrCl58+fb4RVSjS0H7b8hxUtXLEvErMiyqN/8UFYvb/hfaleINkEGoRlmWAQOrIjX+KZ
5yjPtGXu+wLgBxYqYBZ3KSaygz0QWkJtEVB8nznsLvOz15dqhKZby1MOH56fH5rTm+dPuL76/inS
r/isXz4Rdy4qFTSufYm5B7x7NOmcwxa+9GK+q5Sw/d8fDyGagICg89UvT9I8aPdx/vy+yPzC/D4v
GLRNr3YIAUKX84BiTb0Dl9yDbBg59QfxKnHcYxmj9kUFjeZ1uldNqm2jMfCz1wnd8vQAxfwSuh7Z
OdPxPh+ixXwqKPSLXus6R2R+rNyRy1XMf8YYONs70l1K2X635XfO5GJB4e81IQ0WlL2NUH6cboZJ
0DzfWHid/+XD63Lz2/g3igWZIgS22s2u75GaSWnvRZEt8Ot/yQK32lSVpCDgjjQVhdG9eKn1kOMR
xOuOO6+YjBNz1sNs5pgflnTYBFq03dBtDYY4BydBeK+6inVw7UguYQE1WFP87jDfyOmek1NcXqQp
rFUxQS6HpmXhpD2o0735YUEpdds6+Z6WT3Ccb+CbuvDguZrnQNpxj1ZOdqT8mcNy5C+djSvzjT2i
Kuk8+nKTprf/500TKj8KzezWyCLJQnA9I6Tcad1WnQyPA9DA5UCaAUp7oFmJp+ySHrq9Ce9QCNeG
TaCYUDmnJgAZnkAijIhod10zDrYtDRLJlAq8QwQ2fTKLUMlJGUFrkCPbEg2WdabYUXI546+K+ntg
rOSsASLU10YsQCiWtYfvzPL25C6Yw6iRwoC5DW+4LTpCcdHCwh7gTD6T0ed7nYXRGU/ke6hEr9Pt
S0jdWWfMWw6pT7mxVJWf91wLhTVzAkhkRnuY/wP27LLeodXGrEp+Fawqtr893XS1o+3L5N6ZYofU
yU8Bnwl3iJcYO7WU3fZKbI9tk656NxmSZth6MmYMDRjmzU4PfbISmZjQ0h3GHRIgQsNfXpnhMyT8
nRQ+BHCWjVRcOiXTiOMRCJzmSAhzwA+zVPUBqzJu1hnkf90B53sfnhvqJlkFPWA6ZzobunaO6MDf
SEaBk7MLL8zsE/nlsWUH4Zr5WUgG13Ry+QCan01T8092C0CV6YhQbd6n5p8373DpnDIxe7XmVxyP
pBZb3c8eqfkHz/euN/NzyC309RRBMttdrnzxdyb3NZwAlQdshlqWxNSz98y70HzvenMNOOBqwnA1
EuhPudjPdie/5Mo431wfDon60vl+gnNVva3DzhyXcwLG+10Dq+iidUwBpRUx/+x2iua9err58BAb
6yY1fG87O6Bmp9P1ZphikOaHvg6Njd3i4FAnROfZ6d9rdQChaXi4vaabIKAw3Xv8X/AXvZ0Q2daX
2LvDWKxn09C8/a4+tA+pHHWSHaROEwlHvrVtCG0Em8luNIKZHvDzHjEEofAsomIVdUD8Fr6pye3A
NW/+QYjdmDppgFNVVKSZnBoBsJ2SlQ51liOr6g866UoREOVW1W8czxbwBGzrEA4CyfKASzgO1OTY
G9HJD6PHrqtJjJRFstYqAaht0t+htybAfAr/yFCx4+CAS/5+FCjqqs2QfmDKhadd+v6xIVerQgC8
m/cOGAXxhnidxxlWMf/x873rzmBjhTqIh6zPsmUFaG/VT3Mjkbz1Wm4c3Cozj/Z0ozAZVMoapefk
6annq5rbhYekAL7iulhFSmcXqsGmDZqnpnCVjV8l/qpMkMWBhK1SBFHmCT9L/140r0XWbG1Z3JUx
gkQx2grHeaIsSF3NV2ham1WFLgRGAWeQ1s6hao96vAuQfGiF3BsRSV5NBqcDbggCRcEpTgA3xWk1
Pda83ISTyKXWxXQ4mQLbpdCccuk6DJvVaaxNknh1sFEjrFFEPhn4zxBgXpJUtGtburdORGSfU1WP
nbU1mPYu3z9d5DydxJ6zmr8HW7dBPfeUZvbKt6sSyRFAh5rYIcui1T6JIavp6i47YvICbTLZ19qp
wLww4tznufnVMQqA/sr6MZhaXuPof/KowG7QyuRHKb6MQhkOuvS1Y4o4LeTjeqifh7Bs0btJ6Iop
nTQ6r2j14hF42LQBsKRJYAP6CcrjTUVdYK2OKAmVH6QT5cegbD9r0kfC0NVrz+/0TQtYcNGTykQC
Ewf9dJMpio/mUv0uJMeig1ZklOoD/ttwV/3ifpt9cHMzyXO1+oDs1trb7Q2iqmgdBUGzJAm+AH1G
pPv7Ahy9MJXf7LZq6BWCJmlVb0Xzw5lYIugQpt8WFC1Svb5zFqXFdURON22KybClyLIiQxqAzvic
D9WTr9Qjk21UCqOtsXms+KkOLBwDsZdNIr7hHNWZszIKOIs1V4d566TDlO5DcwL1Dv1c4uXgYDHZ
BPA53XOu4QDzkzP8X5HDkdTdYDsvok+hK/O96828mHV97/x4/oA4zABcYlSaF/5lufmuqlsx0hDr
x/t75+fSqNuHmRovM/NrrEKCz+kFrrq89mnXCWUlTeTmaTye3VGL74fKG5F/3EcVshFDB20L9IES
mjJsDM+QNLb7hTm4X/wufRoLBABj0pFI27cWoeWtwi5XgjG2ime/ybapo5Hul5C2GeBZqDJfR/XV
Qlyt+iM20eqr16M76wr3NZ8zpQbkYV5b2kshmw4QAzVJRY37Q9eOyj2Ak68a4U7YX16l4QBd9Tvv
xg78CpOBoqEdCIc3uwpPSO2sTzq1L5pQJRGkrdm+xspxfr0zEkgDsO4PuMK9h1JrPln92L+JQJK9
mnr2Bb+vvGSyIcWUkssb1J77TPfoOSe5vyhkaO7rsYNANL0o1YXWN/GbdONk04xWgYoB8SFS1sv8
qWw1dvXQFGc3BL5iUhdezC/UjvISRLAuu6LSD6aAI5sORQM7knF9rsaLsHfHl1IDFZJlZrMrpTs+
dQXSnelHDnUHYVeGxqmQpXbL7GeCdk1nGguRnRwAFXtq5d3ZY6gdAV0Txj6tLQre1eha8edUqcat
3dcaKvgm+ExgGJBINkIzBD35JJZ+7GwQSmYMvuZ96/iQMMI6NG5bf9AQKhB2PH/kQHZV25uwSjOQ
FvmQY4AG3/mSwr+Y3xnQP0bJbRgHadrxA0LP1/l5NQmhvvhef6MPqXEerbrDCM06aEF+cRK1/ERl
MN/LviJGQLH8N7N7/4PpvoGQr6S1bzu1eQzj8X7+wK4AF9OaTn0JhsK65LmD42T61aaTfdJVeFkl
XKg1EuH4oJkRyM7pRVUe3UDvXkeouFi3MQqhzzOhKian+VPHwNaW8y4GGdu7mXe7+Y2iJOACkeO9
UIfwSJeH3ve0+pnG8FK386cwJ20DW8NmKAuxBwDm3mEjAbs6GNnXrBEHIvj0594ZCevUwQD5UdXf
+b2CSWJaAiP93rSU6DMZHRENugqhFCekO4lEmmMwzb+Gvdh6EJ8/N2HmrgMDREMwVUe13Nq5Bjva
/DmgpACTJ8ELoy19HflITDQiMm6H2qG0OX2OiTg56pT2JcGAvcbgkDJ+yILbqvJDjLws4SO3ITbM
e5GuXazjIu2OTAy0G8rEaNynta1QcoP4rV/9Qefv9nQu9E5a3qjgbd4/w4Jemdam8zqWtrvqCy06
ZTl16CQY2/clGsCo7TjKN0eaxipKRH0CoqxezCnQY/6WnnMAvdy3JHf6VYaJ9CStoLjYEtrsvKJu
u7Og0Z7mBdSikSu7rsJzXdvumUuE974U8NAiGuwvdOpgnFu2PMeIZtgFtYgSvky+Jj9XKAcW24vO
OBuiy88J37WKq077Ql3zfX1K1Vk2ihJcPKXyToQRN6sSc8GXVDnO66ON2Fwy7MWXooX41niknXgj
CdYtxoxpy5JyguVALcWl1obiJGSK38Kv1Uve8PeAfl9Suq++0dKhFNnV6j306IJr2ygBzGbt/ego
5IBqVvkNyQ6s60a8lUaqLJOQzyjZP48Z60hrOlSelNq/f/80N3gonNx88pREWdPNio+2pogLOxPc
sMDx3hz+rHnR2EDWnjZheW/mot3lsUd4Up6b97lFQ2NeJMv7ZUZx9g1EbrQq4rK66JrojrEpafi3
RfmsJuXtvChHz2ODXOyJ0gp0Og6JQzk6wU1HO5iRTya/GPgfxPSLDSa1C6u2lDuEi/qOwZOyHS0j
erB9StLEPFTfiFOEMNsqr5EispW/SkCnw0fpxbH2nX4dphxeYhSXefNYugNMvgqfhKzLTe/32kFH
7XXTS0UFzlVMI6Pnecmx8eg4t5p213utu+sG0hHqtjr2Tdk8oMBGIj1t78Env164w6sSFcQcwuk9
gzUITn2DxaHx7ODz2MTn+be4hftZbRvjkx0o7WbMHGz+qqreaLbSkX7ADqe153kDlczkyNIcq7sW
RP8er/ewrWPffAjbkTnhtGE8C58D7apXD9jkykFJe7Z1JT95QstoLcv6s5Zqx3lRKnVvYZBxnUwR
GCCPxfQEZIY2tevcWWM6UHw1xNcGjbLuVspL3CAf6+pcnuB3BRfIIOGKQWT9JXXusK+YX3sl4aLo
2sqNkao6rD8BxReJ7TME4/P8WUGt/lAiP3qkv0CIQN/0u2bk0m37KHZYaxNwoksgo6d9ds2xXY9W
0B+jMfNv0KYSDjWtz3wzP2x8V7k4KjsTBmzS3qe3Te+flzD8w//2xjNc7MNf9Mbx/Dl0s//73vhz
KL/mExvibz9b5vtv//m3n+/6hyna+jukWd3UTN10bMdVaUb/bI+7+t8dR4Nr4wqDkFBr6lP/g1Fr
/51muT4ZYBnK2bbBavzslgv97wL3MIRouNPqZLj+t7rlk803R0SRZ9O6khWE3dY0VGzWfJxmGR96
5bqm4roxA+vogknZ2R7WIVHfm1pW7cyyHzb0mtjhcYwU2mjsM7+YzmnDOrQNdduI7vzL5vtX5mgE
An9YHVufVAQYgB0kBb+37pk164VepObRYES4GkhJ2kT613awixs1e3MLr1iaTlqDHi1uOpov73v6
u7ThX3z/7/ze962BiIGtS5qsQwjk71/vRtYoXd0Wx6r3XvB0NA9m7+2sWmbUrkmu6qw6hSNXn6TZ
htu/+O3Tpv7wV7CrsK+Y0Ixt9SM8uAo6jCIxRcU47cy33BvirYUDj3EKNNQq1B85fxwnKCq8a4Kl
om9WmlC/jtIjxpYatTznfz9QQel2cvz37OLzlmFfNdnfHFVzbTQav7myO3xbg6pUAhqWrNaRLF/M
pCQIq/S0TSongZMMcKEIf6WYzASVMEXYBqA/bvWHJFeGfYb0GCrX5s83mpjc8h82GkcD/k/T0jAk
T8frb27xPJGp3YfiGLQeRsXS63FKFeoq89wfahz7n4RKxgvZHvTSRYdtrDUPSZmah7yqw228k5HQ
dxgNNlYCLnAYanujqF6z7Gw/ulEp9Lotw9emejDyUl8wqAcf5jN36Kz+G5B9667JX+je2NjgxC4c
B1IMwfy9WrX7ScGTfk+03y0HWXxG+LFC16fdwXzdULWk1+cOd43v/ZCZqO68nJo5+VHGPojsFyyP
z6qeuac/31of2APTv2ihsoE872hE5ImP7IFIC7wm8T1xDPNc3fieFCvL1GqcgCSYSSici7EHY8sI
Hd1FVn3NJ7rq/3RFNI0zj8aRzgH14UDzI2IngmEQR6Yl9B7U4JyqRBSPTb8t9PphGOOtWQzyKDyx
r+t0z6ywf/zzjfHHPQfAIPxv07RVJEmm/vueE9ZFpVh5I45ETv9Q9B2dHZphzbAXrgvMFL+LXvzV
6e2PZ1u+ExHm9D+QuKR/2FtVNHt2rScCpShk1wolIqWlh9x3bnOPBKrIVcdjakZ0ngAgxaONAw0n
ZKkZT1Vl/sWho//xfANcQIeHYRngH2Ymx6+HjuMZGsUDzTjmcX3K4844GS45xAkV/Shx71Vn+Gra
Srii7BYybu4YocH4pUE97uHthisjKLRzUweEyhBqeoA2lKxdK7k31MzcI/FDMlPF3h5V8Cmt5LDB
BbbEK5fCMWibd4r+f3vi1v945rZU5BQ6VVnu/IGq4ema7nlWLI6dGBjbj4V3wzSNuIA+SLd9RNCC
5zqnQpHkIZlTnJ80m7U3WK9GXpT3clJhFirTnybONg6duaXRVUTNFEG7bzrj2Jo68VQkEDG4pCSQ
amRtQBldK4NvbxIbCXFtEchsUgXZRi7ZkH++r/6uaHs/bgUkFOFOu6utfjhcwDdY4AsL9pvYLHe9
UtC9UlndDivPkTJj4/f5X5E4pv3/9zOrxdWI6bCGWM/QPx4f9NkqXO6YH0LTpSXm+8MtYXW3WlFi
WjArd+OmTrANEsM5zjeOTqfxW1xm6V9clLUPqBLdEQJIlY10EDfvH49UXOJ5UpaFcqi9mNqupj4I
KK5b2/KnVLGw3+o09jaFAwM19RXjrEu6oSTcGTtHl83WpUDu+5X/kGlt9RcXbfMDzYV1sx1GYwz6
OKSF8VFrWMSjmIg3zNfcaUpKBpxm1hjWWtC9lu9SX2poibJuZ9XW5VFjIlxQ0LuZrivoknQMBzbE
mdZQjp1JmBMGj53ZkuGlueUx9kx3W+XsxpS67B2V2rXLqIzQFOkSVccbo8EUC3zaCKoa89SXiX92
o1K7OKFV7qZKBtN07071nUXhOy7IM/NQV8BuZIRKqA+wtjnTuC8O0nCbxv2mrHLcwvA3saeHOnq2
fK0RObQTfqHe4m/T8vz457s2f+Hvexr6Tag/hs2B605CUkZ/v5+JYQdHAhqgOPjYkpbStD6pBK9s
8tBSNiiHb4wJGpmUjbqKyMVZjKw7ZHsrWjJCw8LkTazJKOI6Uqp9tg4duL4qns9DagzxPiL+KKkH
/RDWXbRh2PVK7O5+jOKOfQevbVD0xgFfLF0Y27rrO9z+SRwDRaDDudJon8exTjSQI6NtZ3XUQCOf
TL4Wn6gCOS0QPmUKF773OAp6KMQ6gYVL0SAsxdTimx/3EZZdKkTZQq0MLjKF7TgbD8+WgThyryRt
u8bgkh/DwAgXTli5BzDqsy0y68aNlzTpEYtvRvXMqjcMD9iFuvhYl72xHAdnx3kjvLNqQ9nSZHIX
YfacFIgmxiC7zx0T/vFEjWBYVCXt64AcjFKyfAj0Eq59QOXLLZWeNCZqeDHk14WaituacygmtDpf
EQcdwKgpuj3j/20ZBfKUSuSghQllNzawm9uDdGFPgxjJaVTx7+n9gaaTtyzHBCo81P4VVpzsYCCO
jUr9M7TnaQdGhWu0lIm5CD8kyWuURZ8Nc5eMWrjWGsKf7DbsT5Lq0hIG6HPe+v6+0cy3hv7xupAg
kkYFuSHsuXwrsTeseltVmM63xoGEAax7ogjF3mwvISzVsyTnj9J3S+KpXCa1az90/ugucsvDHVfX
W8JVrcMwDp+iLOxOfWTsILcFeMOt71nvtBvADOU6sbEXGHkYbsgkjVZ2UPu3bYs+TSW50UhwZsTZ
cCOcbJd6YXtP02slO4OBfN3cW5NNyEsykrhMjxiDCP9GnAePIi7tO1R8FUZwBh5pWm273qr3oUOM
WZglP6QlfVAL3g9P1b01Dth0jVPchahTM5g1k/Gc+U+kJFQYBwY0qFlwqT3qF/roOJ+poPuLKDuX
UWcfPfjuWwaqQHg9u1trCdZ4fxiqx6Zt1m5V0P2F/OTI4d5Jg62JveKimBZtfzIFxgIdpsVuvddc
bNU1Kv+1U1z0cszWamKOO/Y1Y5VXDeMZjf/GwLePTytzOJSSblX6TfG+h1eZuq5Tjz0VrMZaK70f
LgXrYz7m32CV4rN3x/y2c/ILZzIyaIPR3foGKEGMvgMkUktbSflF4dD45BkvUdbdu3Gon8aOkYXB
THoLbCM6Ahw5Y0nZdEiLHqThY/PpvFt47KtokLRholSjuPk9pNy0NtOKoB9qtks3bvM9OQxoViiD
iigKNiRd+XdDVL4Jo5e7SrrFTvoEMpJjzAnDvbRClLf8QDxtUWVj9/XehOsNRxImfyii7c5+o1HW
zKEfqPyrC9B84aNvsodl4UFqpDgK76HSoUz4TWN/q08UfoL7XKd3AnqhXArbqG5kFuNxT1Ok2ASU
W+UPF7rfOTHlm0zq8kbYiL6a8QuUyO6QNYNcmzFokjisPocqoSml/Szz6jXUwCLkZnBj5TQ/CVIS
q8Fx4zNtyWXX2cYBZxHamtzGJVNyChxLCgA4eC6NqIatqvBvqTCZYFkATM5sJTqRzPhUMR3empT+
llUica65+deUIcUilmAhcMDcEgAt9y2eaAjA3lkPsDHqY/ag9oG3sVxjEsm/BuZgkCcAlERTbDDb
rVh5ZftazSGkcusSso0okW57vYhIGWs06xQ6Ghlc3jlye3lH9GDmOfrGqlvCNc0q4rDL5ZpOL9PQ
XNcegSX7te0/NppBSF+SfqpE1J8ULfaeSiG+07YbMFMNMdNo1gQ3jXGXFGQCplbnPjVunF/QPySr
CPUNYZIqrVQD906IRrWvkpGE5fKZ/om70IRf7aqm6U9p6z4GQxlyvLVbo9fEDaSFdS+wLZU9WVxG
Zg6P/qlXW0bXQpVkQajozt34tfXLZTfZdTTBnDrtzb2UpbJva+229EreLpqTJ6VzVsZz1TpkxE2z
xIyZ8UavazZZVdFf0pww31ZNZi87fUwYLz6MpPRO4LRy73J2uos9iJpZv9ZSxzwO8XibkaO6xt7W
btKURGI1ko8Ux+yjn5J8QrTLK1Kz/D4dXXwTtJPXVofDNQNL99wKrd0UdI16hZOTMcZcIXT5Hf28
v8o6o91nnkdUDLMhuJxAtLJ82zFnWAWBGNa5FffsJPodQefD0jKZS7i6F3DoxojVLYi8RZY82miV
T4bELFwpOxeO+GohC384NmPBbLHobxHwLypR+MtAeuap0JVPbqWhakWoTCvUN8n7A4EOEYJrfmUr
aBE4p1hw+nusZIdetY0bvQM+E9tEx5ed+5mQ9c8kiVe7PhWAKdzyRSkZZvsDpBcUHxZU1ikdtVSh
c48exbFpcuGITn4bIp02F/qBI8pCaBw9VaNSZD9SDB0rB43aqQzsuxoPxY0jNYUogaLfQC45tW1d
3TEOH/k6bBiuZ5JwVsFuk6Jc+VqFfNbcFHafHZSA+YsxrPH3GhsrDxTYRQZdPHCD6y6IrX039Mwu
YasJjFRbuvbqpo+JGu5xseh135/aKqIXFUUV/2ND8kefM/sX1G+00qlOpaMczEl/iEIbg8XYdgfO
w2rGlNi1B5v5eNuRnF2vEs21bqq8LJdtjpswEkG9hyekHvU2ubhN9a3UjeE1JMstqfVtFQzKuZdi
LeKouUgPJIKnxe4aDfklKg0KfWORb/vMAPJfU/LSqaVy8ccMXvckxuGGn8bJsbPzcrJi2zTv1o4k
TVLBMwxDBTBxaoTReUgoOCzKEvPY/I1RGTTbAr3+IjZfSKnsThHgaCIealq+emSeaLNhckwr/SSS
g5HWILmywdwHQeasPQyB554r+NawMDz0Fb31KlE2XBm1dTe63+Hw/AjytttLR7y2mfWtKCKmu0Jd
Z15Ur6AZfQG0EjIlIUSPVuJtS6uP0DmayYHuborq/7N3bsuNKlsW/ZX+ATqA5PoqJCFZsuW7q/xC
lC/FNblDAl/fA9U+Z5/YEf3Q7/2ikFUuW0ZArlxrzjGR+a8Gd12MdyVKUWzV/U+oSsd+Omkz57c0
6m/LNt5Bo3N1mQ7QiikLDXzktEY+q1olO2uUP4YqTw5jnnKbZhbfGc7jJIm3jzzb2TZl8u44p7UZ
NiVkgLrVNLNL+T2VsCBGU34QavWGPeDo4sp0GK/jTZAxRZy9XxQx4O3SPU1csrvOLdNA1e+dV+eh
nACkzcSexmhMj4UfR/uWaVPLPCSIEuPWaloimrPuVoO0edDLfTkQhew9jwoeTTuJV0KXNrPBx6b6
+d2ecmefJtPRs/FWFfDG+KyrX7qcfw0GkIHZ+ERYYODLQsX1NM4qJikmswKrtg6yfdWG1Axk7vtw
uzoRtPaXWdgYPMja2GVGs6yhTwhv9I/KIm0G/2azqWqT1K3JvptHsppQW9YUxrkdiBpzSUmKZdQS
vI2nxQqSuHwY9SZI3XnYEa2xiwRpGaSj5Ey4OTzglNo03yVuc24mBrB5Bt+qU2BkYBVS/TrbqoPY
BVwR/VpakVpu9UzO9tC/PA5F/zTUC3qnBjMXAbsAjHTLJ3ME7dDGUsV93I/Fflymg+GgdVvGmr1H
DHzbJhArhSU5mzmLLEn32hqnXGtIJSX6D2iI8I6MrG+Dhgw0IzUYaeohyaiKWrZIgsxPe+SUlya/
00T+c8j1d5lIb2+hug36QQuEXV40tw2HCGvn6HNDZ6e2pUb09n5HfA0M0c3QpN/seA9WCREFtk65
HVvrlYXhnlr0y1pgcSoUEog/cPK4Sm0BBT54WpqGJspE0drNvlyax6JkSAfRvMHkmeyp0Ddkrx9l
Bf98mLjLufqh1prv2WaLISpcvH391kYKVBOtJJuhG/mpmrGpYvNJT7hbSDn4GxDqJyuTHWaaHKxX
T4ZBV8HCIlWVNxpic525j6EJGGrA2p0gabqLGRYPrgyj/At797eaUFckhN3vuzkL58l9TiPyzXJC
PoIoi3ZSJmLrxPFZNwBfgBTSUWaO5N3L6EHW+V3qgUOgCOb+QZyWpfmfyD/TDTPvBD+YiAFgbxxP
+5waB2ue/SRW/6CuohfVii9RSxBb2G0b6RbbtklHFM37yc9xQRFivFSk0MYVy0/XO8ghhw9R3i8F
SXsKcsM2h8qjOYFagMrmtkAoN9qwjqqPQpsBapdxd8jNr3zEucgU3UbcWJDZ0eyMuezORPBtVG/8
HE27DZy+OMcUgqgAx0Pp+iTN2bXLnXZK3pawb7o7L7Jx4Sk/xtbWPZgmP1OD7re+kaMd8Vd0OhyM
cYwgjAFYwr5k1e2dREGWei7G8qTbOgIIm24UN7bz024NgIRWNV1QFkcZA2+RoWEBt66B+uIYc+p6
HP/8zhxjuWsNtuNoBt2dJS3k64SAjsZH+l5NPqCOafpVpAlLvU+l7JmsLoOAshpA76XOt2VGeI81
bLzGZccVPxL5gpQ+F8MmmoFrdeD1spbVVRp2mBfumzDaYMJTH7fGwSwxRjrjr9b+UZj9l+bnlCer
XrbfmBNJZXFnnTqRFgG7HBGCmQKPhokg0eELaKhtLJWQABa/lnr9G+bhC1NhIGHKZztse0HvFXfk
nEDElwmENece5n69x6QVLLSnDy6gqsDU/UcQR9uiK8czLVD1hMvV2LG3AGXh0yUSS9PuEPpUrD55
tjN0ZAqGkTeBmP0g8q13Op76DYk0455xQYTVaygORgx5OB8nfU+Qo7YtECUETePOZGylZjhVzbft
e8Yt6ssz4dnZjQEOdxVz7/WR8ERTr5ydZ+H35+dkd9dn5AVndwnMGjEny/Hv17veAja54OWwnCpl
R6VDIjW5Lq5fXh/YlNRQfsnK2tUQcIOBEA9II2MfjkWT3NVC5Azyq3G+aSJ17NfXEN7z2twnX3Ds
kkM1tTEBJxq4/U6/cZskvrs+gIL765kjsOZO8dxuCDB/Ecr5YRViPAwOogWOrfKPSaydmfnwpaua
c17bnEJ5UPsGc4ImNXd1WtTvxZ54CiguWiEPJdlrbBNnD2gPjrpBy0lFA1zHrnjausai9n5dBrnD
R0i4bCrrr67MSMfNMxKXovHBUyRVy47V2sr3NSnRMEapYTDKn+aO9Vt3XCTP0Pi7/WADoqK1fdva
2OZHgo2JrAHyT/G6dR3ty7bb84KMb5PH9MdslpncHp6yLL4MRaKHVpXs+bEXmjJxkC7s5nzDLzYb
prT5Ps3IZWnH+bkjcmVOO2fL9uT3gAxs41gNF9DaYwRgMWlNspU2XWpgXXymdeu2x85akkfPGGEu
i+QevmBupMmtQjo+pXREBYrT83qnVPMsWLljytoyEyctVisZr9OPIFcs3KOdJJ7I905TPfRnr2sg
YQzlpVvS5a5GfBiySE1hKrh4IvQ8j/ZgHCxTmVs20eax0yfgEnL5mkWVPDG9QBbSJ2fPa7RDW6Nl
Rj3hX5xhU9pd+6Dnrn9oKS02ICfdJ4KCgcHFxrjVklyeOlteOttmsY4LRTzbLA95PvvcsfspdEuf
iqbmEk2a+EZPoQlPFTHMK1cTJxg5V12Shq05Vvc6rbLNRPQlSMPuHJH07prqTSZavGW8YZ+7snwi
v+xip1l+XsXQXeNCbgAwiHeSt4xc1AtZN1XoNPel3oG2izzjwU4eUd42OxWl8dvYyTuvNpKPqt6T
JUbTzcGqXJPJtdXMftxxtfystKI4IGRZNsXUaIE7k8JRuS+Z23N7By1yy+8CnFbt24l1IB7S9qnI
joVpVSc7qT7bpu0uFpHyhwVHF61AVlfTnt790X1dTBNGZGvIE386ulxpolMh6KVSgjSFNA9bD9AS
Aw/nhCh+77K5zS0/voWuaC7C5WokaZqRJGGnNfGBaUeqIBNBtensdn6sKe977DEnMm7fzErqAWmo
9gGLtXb2mvIJgiMUiYpQJIf1v+8Lea4k/ROo17t+8uO3to5+aZ6Zoqj3HmdltfCSnBejsI2TMWFM
dejR3dSL9qLPSfVoCHFkuw11pCHU6br5NKsmPvajc0unKL4fujjZoBDnRg1pMJT0D29rfdRvCysz
bjsd0x/zWH/fdfoCXGt98fo9qrTHW++pJL9Ss5zuIbH05EmpvNunzIBpWFEC4DyiMill/zD6Vo8o
H9ByNRVVsx0qyz5X0SR20hEzlEqrxIsyMQkQg6I7Usah6z0btdaiqaSNsVQk4ZXVvGvY/hyUcp5x
WfmHppXz1q0wQ9EWDWvVwOQwmYHzLplrmUo/1hnb5yIyA1w07noePyaL8UOffmQKFqsoUgx15Ld1
uj7yGSSgdetJW4O1wEWWlJ7csHT2oTs0uCLlauTdcpMz5ZZAYyo7Lz2oDPSKrJKvVFQsqvPWtMpb
xvkYgVO73K/JdEN78dmQAVadcX80efIpnMTYLRrC/Sx1giFx/IPX4aqyTOTxevxaj8N8c33gOnpc
rOzT0jzupN7UcNul1bJcTbKKnv31WQWtpUACaXa7kr4BWXTI+HU2/VtfEMQHmBxkX2dzVAqPlmay
rDC/Qguoxm7g+qencVyHcuz7Vb+xSZvcjh6+FTWi2IOxuMETCCWzpn8CSM0puTZ0bs16rE17PzGO
UiSgIP2iOHarw92cnadZOZ9d7NpB5lzvr8azaiY7HI36QREjEEzcrneTPV3SLKYnRZp91HGYxZht
KtSvbCe5f3UCorw2ZAQlddR4ou92yfAtG2s6ulZ3AlPPrIpSfetI+5jndKObuIIBgDKcu/9hkLwZ
YjbnQ+6Fac2Wb3aECsuhLW682n+pFzd9SF1YlXb8PViNc1PNvOPJ1rLd2HN3ZEu20Ys2viWEE5KR
9Osg0zKqrDKrNrKKxIFdbEzewqbhzrmp0whkYwPFJmkLGDuKmNqeRAadVgTmC/9VjBo67EJ7mlp9
7YBsSId1dr5Lc9+DGMGczL/oOQ0qQoXeR/aSxyylsU4O4sYdObmzGafsYO2GyW422C3AdBWS453p
waxgsNLq2cvZnAnCMTZExy33wjhquOhDuvwATa1HBMduYC9Ds9PIo12Q8Nl96u+GTLdogzjYFzTm
GHZtkU+rjvqsFYHhLjQ2NfEzJaAi1Ir2trdaeSxg5TO8jcKkxiWNPpMsVXJ9zemT1pzGbo2WHvzr
VcTqxux3UEV/6TSJZIHDaW7Wls8k+11S/3JzgoST6WFJZuuw5Pq9Edd9iHIGqkbp3aXSEkeQQqRh
a8NGq9QQVFXLGBuKeG228Y5mCIDBFPbnolen0YF3P3gJVR02LaKGvxtLDnvXzx8E+2w2PkQ6a9Wb
w8Kwj5HaeoZ1iOzop/R1BVTTVwHNAUJ7QXduKu5LwVJPKWw23Hnsq/lhDFNy2J12XT2MeRTtjfqj
oxl+cHx1qBKfYCXnMbZG8hrN6Kt1tG87FgWJdR5OpaJ5T9HzbDSf4toqGKU1LvugNHFvdETle24Q
L4khn3TTA9HhRD+VdAiVGb1yP7V0CVSHriHnth+2JXOaXrqHAmunX4rXKI5/+q1QQS1mTFeOB6l7
To1t5afcFditJpBO8SYxTEUUCr19RCkzga5awcOdMO9c4Od9Iph45O1j1g6fy9RzKv5WKdVCw9jJ
JFL6FJGixJ1i72U0RdJht+g/ljalhQ9imh+PJ6j25v3ij+lq8966cFFPbOCdSX369driYCK9VVYe
ZG0jQ62KKdPTwAGWxkSYFa+YEGcZ89mgRbFHRvZiT0Rfqq54tZ2WcGwqq420KZr9mnzZVDrNNi+c
h0Wz3mcdx4pjeeYNESc7YBHVDn42NN0OysUcrX5YsZ7e2m87m/Vt2zbFzpktO6Q5TctjDQqKRMjw
lXv83HwhEePy8LovjEfmlkRctekzBOPmYKzoxhUQ2+NvpQBfCBk96t6+UcuLJqsHf/HWRKf+gG9C
v2nqsdnV1jzdjzrQMApJml8ty0PKjJSuNoO4qUUCZmRPE1v4k6q2Yo2Lnim9sVpm1KSEvgcoazIc
hzDmMNdZN3ZKyqzVLD/duO9fwLfY4NXHyzD68YPZRQefQJDnIvAYrLZR65xVwT2ByPksNDXmyUqn
iJfWPJ4UtZ3pxtV+kEeElvW5a0L4Yy+l5/1yiqo+eLN7aPLevdSES/v06fdL2mZ7vWBjIU22T8Al
L+kynuQgpifJyHBTlP3zEmvRKbFK72wNCfWVtVXCj0CVWX5YuxRKtewyWk6CfbDJ7kjWGI/SZld1
DuP8q+EFgtqGpOMXeGPTrrPyLfyXG2204ieoOd+DBmOGTXN5K6vpzobXFc6maHZ6LT/LNaeGJl5H
kp73C8kWPrha6K9mvEQBpheYPhBEagJwMU82DNyn+5KC6yYp6bxY/lu1DjsiM34XU/UmVWsAfVHx
gar0k+jNaodEegw8KRkZ4W8I+4ygacLeBKNZ416Pa/LDXTltqQD7Q1prGJZ2RZKn+xJqJsoFK8Ct
5gc+raYgSiudUTBTIuIsQSDF5VflDp+4UfKwj4xbuwKhJtLxkKMmIQ63roNKFHB/KhGaBtYnYbNC
M0Pytl2Cj21I6vhQ8t83Ze7hxB1iESjd6+hZDUaILuaDeTT46qx58LgXh8IrMmDWDcz3rkV/WOIU
zJz5ThYa9klcb7uW7mVq10y4JushNoB5CvafsskRL7RbO+XuNoBu3RDETLVlNeYu9htCd2YjHFL/
cWht/SaKQczHk+fsEKYG5M7DS1GrRz+/QasDak9zCbctB8aSzMONhLweP2bRBZfg7kkI+xmNfHIJ
4ojCnGp0BvlR584ZwKYxtjR0c7svjsvI2R5tEhJt6UJSQ9MRhCrUASPVkhuBS47lnHlmRmDpaz00
cHIpRSomNwFkKRb9Jadf4I4zS40jjnYZG3tTbwm2J/6ZYbtTYy3KTrnbH8ux/dG6sgzHdTZo6coL
7Cj7PaczzFYlPibwSYfBg3EI8oi+Sxxv+24Om7gpzm1uoVKcLBe7ZhIfNS3XnqIm9EhPaVPo0LSj
5cVxXYI4vl0NcuNUW2dyrJ0tEhVMvhr6T8c2D3W1L/mULlpJqSpaFm/UM4FFJJs2uCnTMzxtifJ3
M5O1vuuaIHFqztCkpyzs1uwGDUzrBGcJaQ4GWifCCOINxyxnQ6WxLYpNRuIaOqWA3jgbBAzt+1Sy
+Yxdawf40b/xaBjfI6J61lGlbarUvCuUpe29ngouM5soNBpj5/wwJ2ns6M/Is8V8XZuyn+yyPVZX
nzia1v7deKWxyzwkg0Z6kKmMmYCk67LRoaT21Q0L6N1Y9KHFtvRidyPzUaM7my0clcKJkdAO9Xl0
2tuxATImqvlkjVVx1+B93HSL4dI50JgboiUnmXiCBj9ODUVJl7B4zQaR7c2LO3OpeFrxUutDvVLR
6JdjJFs60EEQl1jtR3u5Gzhy6Gn6G2tFuNTdCFHY95aV5shQLR2O6GIOsdkfhN+Y7HBxMNKQaBk9
rPYnspI2rpVKTmxkV6tqHnY9E5S5jYPMkNVuztz5HgoURWcEItMbmjOqhX5XWsu95pQQwtiFBeYK
kydHoQz8zpJ3LRnF4Tg7NdwUdyIfpGcLKrzoJh9fs8DpMJW7FVFcU6R3e3dCQZKMZFgPxDqYFm33
eWKSU4/MTDw5PsZIBZ+kb57yluNGUEtEoqgf1IRzdNr4lnL4SEa0yVRd2m0W+yc1+S/2kn0YQ3Kg
LhxYerP/fLi+ds32+/sfrq9pGAJZEQQx4XpO0HHNMHoFPqRrBGt2BUBcn15fvD40rpcFXeeoYGjL
NsS5dIzWUNbMhMyiLQYJQ9ev/37RXVNNG9augkqbp9fv7CLOs6RnyC5dl/23WvOvo7ydmd7z00gg
OkUVy2SuV0Aorr85ub6d61NdlvKI94AFBL/x3w8N3EnYRf9+0Z2pQ1Mn+9QAyN80/Hk3i60/Yqtp
9pYNRk8zoUSt//b3N4D/JwzdrL2gYyTz590a8UJ81fWNXx/A0OFLH8bz2KQZZf2/shav2YqKy7+Q
+XxwV8YGY9WnJhdyb69fkdtz8R3YTtd/u74EJKLad7H1ZMlMcgeFMxbneQX71GcSvIsXGVaCCOkx
YszayPiXs9hf1/8OIZqoW8trQ6N87ixB94Q8acJFkDxcVXb/j7d8nmsglb++oPFu8XC16Wf/n2Yc
Ez0hIuv/3cJzh84/+a/tr7zq/wG5vP7Hv1w8vvPftiOwymDQEzaECuTHf7l4DB3+peV4vm7+2+Dz
LxePD/NSR9UIFhNhsu4iQf+Xi8f+b18YOimAbEEEaYT/t2hD6rp/qnVdS7gOcm74DszdxD/U7AR2
1BR8rnmmJlsTTq8PBSUauEqxhCnqU4QFKBK1lcT1zzjT64u9DvYHMK2zvUaWzletIlnIo7SMY7X4
ay+wjQh7UbhSyPyall1xTZZ2V5s+XNsJBoZ2ueZOXR+U8nR5SMXoH2lQi5WYELddQ59iZeVcv7bN
6CQoI8IhlvGx8eHPBfKxHBFRkPjxil31PZnFox4THlKOdxMqRCwvKfsNwz5G4yXXAMCV2ULvqqlf
unh5lroazkoRR6fQNjIRh3eXIy5IPINdlEcZYHkPKs2wFiQEVy+i2uQ1Imqyk7eAOUlqiaxDbxj0
puYGlJ1cmypl8ykqAtdMx70HD/Wj8fJHoiIfZr1/K2wmR6ZN4ScKah+PqYwrYZcw4zQ3jh2dm7Kr
KZb931RRskV+NdlZxQu0hsq6v/URE3pS3Vq9re20xX5r5Hyx8xIxSPpu1w4kBiUf1tBdzPYQhfVH
R9cqsvveR5+IeAIe1ZZmKWKhbAnXH9gn3dtkJ2Ch881MDt/GlpLeP22zDePNeS/T2g9dUtE2TTVa
bL8e8Z4YgE/AIdGjtzJxTvryvY45qqQLSIYUBSRq4J5J2v5Eyvwczc2T0bT3Xue+0Lh67TwXpoXK
Dr50MLqQQp9T8rjNgwl1SUOMnVvs/1GUKIU8K4nZFPasWJUov+iNT1VbMn2MdrDyj71Sn0p1n56I
gJIN/T7Oicwud9y+byLUy0Oc7tG/74Wesi+IIjQ7zrHVrQnRQ0L4I/hA3KfNb9MkemrWoRYnePc3
8YPvmpeiN77tgk+rqJ/lCLoPpQfE/8T+LYHt2JlzouOHaMftmcqqWm7IGDhppHb5BTXQ7A6ceG3y
nqIs3LhuNeNP78WeUjNtCrRWyv+o7YJJrWovZflD6UyvCdpqcbsjEyXC5Ml4Q0yMis6QeJiJWsQ6
fhaTv1/Pp1qvDpXusTMgXqDQgS6g3bpPi2OptAszle1ImprmOhdzJBhCLPYIW0MLVUWCX5fPX4sx
3RUOLty4zy6Dp+sYZMmWHGz+pyEfWgaSGzZDr60RvYnSv+sHRwsGvHxxqqHNksO00Wrzy+r1e224
cXuy65oc2i0DvoNN0FNgeTR2J9fYs3d6sZXzNcCo2eZsMRCoqrVZ94QldYF4mh39ZbpgsGMvouhT
myJlv6mYITrUTJ11X7oRaZ1FdIeJ7CDj/A09KPVIfmhFZwX6LELDTG9br39WucqDwpc7q+RMdkxG
FaVTvNZ0yjYM9h2t3RYVusC+zg7tkxo9PmTXhZlOY2y2b22EjNshd5gb2zGBjOK0FDqFbmBzUHXA
tYGXm4B96vk3v+CnTK17LWn6Td6mH5YkHmoEOdq1T5GTffA8RdbhHDxNQwvEXjs/1umYQ//IzmkT
P9JbG4dQjRVcy/Xv6dZ0K2Gy+xZWPmGmlk1gU8LKdSeRl9mlMzxcAM3vrGc26d+VfvvctzoA3Hrt
U6xdtQwdRXJbtFBl0qJ7cET6qqxxr3XMRZp+OALzRrJdqXuznB/dISxYJTi9svdReNCwOud35/UE
YfQ5+xBtOhHC9ORnnMymDZfV7dW3bt9FPqjv2Lt0RfodGZOxqQv12LMT4k32zwCKBrqgJpSfpUx2
Scdwd2FJSYboaUzGz05Uj3o9vk81b1IsJCXBAyPW0A/5y7eea90nfnlUmSp37iB/aVP7YiixHU3r
BVvHDTNCL8gJdjNK1EiF/hixCLB3/G2YJZimJmTW/XuKy1M2LXvNrPvdELOawBoFMUrrN/W3cCv7
jUEWU9bUO7O60xoktSaKBFAlWAm8wPTcbKdHq6dKEEKFfq+NhpBKy/8kU+63OST3mWd/LrOFjDHx
+CFpeut7BRq7kvvfgjN902OYT0frFBflIc+styjVv92IHlllaUwCLEDplnuOzBFJhzqR7YP6SS73
aTScJh2A9ApFN226A3ICjbqmd+910g31KC8C2Z8ZME25vLdkVHHMYBcMbE/awb9JESBhBwuLonwo
xuIb6xxABtJcfOTzHpGJiHKqe/jKQbpeXRPUDKFBuzaS5Huxl92o7JkMPjSYmd9u1Vxshfbu4P9A
pcvox2P3Hqtxm+flQHiLe+eV0efIPIqdPxrYcvnozfh1mtLHGAgc0Hm56dn0HFKHOr1z9R9l1Ht7
W6Dx0bz5ODWQV113PJpNe0YRej8nlBMqCmzwVmy5ERg4KtQJhzPkMG+aDHRChHwYexMsaetWR2+/
zfo8ZB50qJWxb2z3jSytJFjPdt+sjRCxJ8r1bN7Hk/kzRqAWxJ34kAI0wJqDRjnvyx/odA8EA3/7
E8El0r0tlHgBLgiAi+GNOw0/M6zO4eKpm24RwQCZflNp3WND1N56azj2/sHo4KRMU/UgVpbJkpw8
H4GtQcKh2TBcbJ17olCZ6fNNXvnsNwz36vyXpZCVOWn2Wi+ciHom6DoyN9b0AXx1zf1usmm+u03I
HA6R9MK8CGvPORqrFDBYPwZQAZKNVzQ/bCWbjW7zeo0sZlNGRFhSUgSq0lndOEOE1YYx2UEOSQN4
k6A28YbrdHnxJxC4ijzkzGfaMKbHbHG+kpytNLHDW4gmHz6uJrK7LjbYvqPKxW1fJA5D5uK9Z+Mc
rvs2rxPhmNOP0fVc3ysaLqHllyZuMHM7DKiJ67R8dmoucUc2vwTk33LmltO2zbeYu3zvNS+IMPxd
Rpd2UxbEA/XUQ9hcuRzESzVyuSa19+pWTAC8lxTkFCCp6C3PnWRnJ+1P0ysus1ORBlNlj46Mvsuy
hZGKMGFyswWd4ZvTezdRakEr11PuN4zchJw+RF0XgYmeuhYfS8X8RhXPhk/Dxv0p0Zes7TMDZkhb
cEeUVveM+YxJhtTfNE1fEYScCaSO7seO/6JX3ttUo7IShrvRx575ES4jy5p6dv5qpEsp0ZaNT+RN
ftr+vfD1d2V7X12ywqU7coA6j/6bhSg1kVuC014iH3XWkOj33appyVD9eYIettk7ayKwtQW8AwTP
iy9mchis4jjoKfVRHv8sRP6RNfGvJl/uEpE99ibqmki/ZX/sB6XUT6KDednJbbsAGupMIF0AJGAP
+eQiLs3T4on3UnNOlY1wxSiKp6FwzpXB39jB9AOIv4eFRSJ2/Gav6tAyT052I7jvZiXcqnKrldaz
ZiZQxx2QVX7W0aeZftgZzUSCR+4jCmv+lAH9g9OCyMtYhJL4Utkmecwy9M2DXeRfpWGQ7bfAaV19
RthLMwIh9NjVAGmVxd6bFwR4WP/BiCOVp1da7dfrvFHRc9q5a2aOjsIjSW91Px6IubFF4I4PlaAP
nHXc4OakeIw0m9/doznWbSC4+Rj9iq3k2fEWypQyEoE90w61uuoNWUO8d5rPsrMeM62BIlgkvyZP
/XCT8Wse+m+TiSiV9kfKHH2DA0YwXM0eB80C5TnIm9Yfw9Hqs4MRDY+GKRm8qLPRRicc/sCU4/Z9
iDuPuqPdo8bPKxpdWXYAF//DxLJPrtPvpGeJnY3iXcE6sA3v0E8U9AD4HoyBtrbXep9Jr6UbrB23
hp5ffIOWk5s4H33hBFFJjOmSrwveFLCOVwPInVi1HToPefQczQxnvWH5H55IkvkQGbN4mJghN9xJ
LmACXeQ4QAg2aujczexNn9xwHkUCHQlBDhrTHGsITWySWJKcbPEs37p586Cy0g+Ej2cwMfDlZC+T
VT7PcczyH0TSRuoml5jNBgLWRNc4XzLrREGwxxtkbxp7wtq0WEE1mBcAUhcV6RezBhMzNx2pgROb
oM4JUk/uR3M4N5V6Mts1EHGsoKWg59H9Twx3j51A69EOzf2sjFe9Ju+mzs4adC4uXS4wj86mU/Yb
2jqcvEoGSjOPBL3SWsudL8ILH3LNC9uJ2Jp8Sc9JyR2q8V9NI4r3VQeVS6S6HuiudWkFMT+98UrP
dud4dthEOApGJQ+ZCwsqes7UOg0r1qoWCaFyUPwQo0JMZ3o7dEx40CQN6FWng5i5R/k+qa3Rz0gZ
/XGQqO3jpNwlz5qOr6l0CUnrZhqOjjwLJd1NJN0XYSWv0OSDSrl3Ncc1roeA8cX3wAjZaMZzab5Z
5vidJtFXvKgfvmt/oIJ4jS3qbd/Dkq3fW7X7u8nrh8hbdWeEJExJzeSACinxSbg37M/MxNdlTOc2
vUwYHncxnjqvQi1Z0HgWw6ExKRYmuaZNIYemGwcNJK5qFGH1TZ8xSMtpn+MMalrogMUv2bCJXBL0
H8uU/Ezai5WTGx7XLPNQc899SiTPIhCdzsk3zer9ED/brHums/scVi7gZKXugUQAurqgAq8P4AlW
Q9n6ddZH8QYtYLq7fillw+Scc31aVjFWWeMQiublD+H2CiP140uSNggDS8aHfl1/Xf9fMQHcq9sm
3vokjv71s6v11wOOyHbMSOM/v+/62lSbAxHi4OKCcQAxub6RKwEW/582B+hRpp0O6AlrSHlzfVBc
abRXoeiXzipyQHATMLp3iwCYLuLYlYIY+ykthUSP30dV6zufgLucuWsm933eoXGHjuzQbVTDOO2X
P80YleZHBpKMqUDNFu7cb/ok7bd/s1bL9e+ybaTaug2+tIddc3N9Vhsev+z69Mo0tROTOQUnLdrf
8sa3/830vX5daYRc5tj0DK1h8Vb51fZS3hSdRqL09S/88/T63XT9wQCnHtjrP0+XYtw5pZMerr9v
6rqJ4fFa1r0tk/nnyP05SqmGbdQuZtB6HJDrUWE8V4PwMOi6rK9dj//1WF+fXV/7czpcv74+CNzg
1PrJoUElRGTR4/WDT/FmMLi4kl3Xh+uL14d2Atrc+AXzGznJP8fHHFuOD3ofk2qbdsdsNx/91O28
rkj+HF8LHeey08iCkphzOOtogZT9kYEcCvZqQaYwP/4HdDhz3HAhoDlGxMSBZw90oAeNfInWDpS0
f/zi64H68x6uT90CNbphMja5fuefTy9NdGroEWLulWOMFqu6GVqtWtFu2+mxKPL0z8GdaPcB4fz7
qvFMN5qD68H75xEU6GWrNPS0hdFmsqbeZ17yrg1I6v8+wlwiN6ZL8high7+guJU+/g9755Uct5Kt
66mcCaAD3rzClmWx6MmXCooS4W3Bj/5+AHtvqnV3R5wBnAhFCUAZgMhE5sq1fnObN4hCrNfSX+pT
ps+w8EWtR3U150EHcYtGADd4/Z31m+vWfz0GDn/GmRo92bUn9ElGLmGBxiwdQR51Y6NeZBxx/3rI
lg/o9cwHVMJiGGH4d9OZwb8Nm6nARA58ToH22uayyoX+1/PqFIQXeqwD/gMvuOXZXE+5Xu2cHE1C
N0LDUm+2q3L2+miuPWnd/T5WUtBbRiRNng3vYtSgcY3s1giR1wU0x6O4vnw/rb910a/N9f2ZNOiG
opSz9oSvr7QRpY4ndIhQ0VjGwqIOr4EcNtvvJ3z989avrMfW3XDphWIPg7lNuU0GPpDLZahrZ18/
8f39P7vgur+22rr19Z11/2vzj/fX3T+OfXXbqtap7a5vYURD6hj6GkqinZ3JGwlFCge8CdZky4XJ
FvXPUL6CfZP9BP6LCS/1q8UHnJ483TgVc3s2oO9dSvMgY3kKWMluh/RcmMDImm6vLSLi5BrPRb4H
frA4ystQ1cpUbAAxiG5VC91GmMZ2t76g3NvuGqnRRWfdR90TaHMlhgOISAPfUvkiOSYMBbKgNe+s
n//nzcK8VP5gyvdpVs3bTH+YELJEj4SXSzwwC6z7FxnKibNudpReN3EjBmhu444JADXcr2+EIROF
bna+Dv0Q2XqmpW9N2+/d72OjMnKLV03br831rd8Udv/86J/vf8nhLifCULbcqEBJcDYdm9lfP/nn
x79+eVXd/e0kX6f+7cD3Wb9/5Z+OfZ99fXfUtbfi0phhoFw17483v7//dbp/0gie0dP1q7h9/Pq5
75uz7n+//Hap3z8DWAQGDYQ99/tUCZ1LQpQ9gtBF0NiRt/ptc4wXGfYcT9vugg343+WXVfxhfVmP
rVtrXWbdvY7gDi9Y46AfgK49GJdyVy8WDuvLtB4MUxQhrmMYeiTNmUaiZY7lYordb/tpXukOiSqC
0HXcL9YwZnmx1nEPjC2bTdX4pSKd18qMlg+oNANeIzpggsPlh0VNs86Sc0JOQzfwUlgeSHOok934
VdOp1xCiTRdfiNTEhXERAkeKPRK9taATLvOR2IGvjQv9q3aaqRfIGmuZcy14ikthd91FF/wtp3bg
SYuFgbw8tOsWkUQwRHNDphLqYSzOsR+ytEEFqViwlVUPq7ieUcrG62BX/b31x7GmEQ1WoUNOToMK
VisN/34ZwrLZfR1LxDFIQVeL4AjXD/SA0QMYA5ATaM94EdNftyRuzNfWeixe5ek1yBjTlBQLVJfo
V9MwFhlni821hdd9vZGfLmV58dby2lp9i6mMZPbawt/VuKlqUofVNRnjJa6rl5d1a23pP47hC3cl
MVh/JOtE8FWB+9peGxqIcb+BlOGszbk28XdFTl+noq/9Nb6cCb2Ktka/guJcvJbq180ppyLCmAyS
II3rX31cVd7agupqNvHdouvBpCjJzRKrdoLIHZij5hrojPJrTV5d2vbSKwXC6EuhHo+QxK/z7FED
HbjL+rYc9lWZLNThV0ASDd4aYAy+X/7pGBmYjQAlIIgkvGUmofv3SwsCn6ykAh7j72NTHbYYc5Bd
tsSL6jagYndz/EMJrWpLDlLzhmv/okmL5dLaTuHaROtmxxACei3ypeuVvv7dEmvDfLdO1EgsUg0A
j2sTfL8YS6zyvbs+mVYLJzKd0l9rM6wN9E9Nhdx1sRtKGSQM6a61UcAv+mqV68H6pH010frkmUkP
n20aKIksiId+yahPBnjtS4HB7Qp4WKLzLYhsW1mREHFafUCfRHhmuU8hBiC7zFwcsNb9r03wNaBU
ItbP6y0Ul/v4db+XrXVXUnvWjgBiv56MRIYknJrP6wC5PjvWhFq3s25+PUvI4251UM1dZVKa1nNz
BBAPS2aFfGBiKuN3ApQcYZp0MxaDR/3yL0DIvIwUF9SNPX2unr7xHuWCCvneXbfWY5ogUHgggFh7
2gr5EJbf+D9oxf9GHRXtPBOUwX+HVmyLn/F78R+oin9/5y9tVPVfiHopoCosi8og6o1/oypM81+L
5BfCX5K54C2Wt/5CVUj/MjQLDTTD0CQVHDL4jn+jKhTjX4s4Gup6KMwgCQng4i9f09svabPrH/v/
U+BfyXzUXhFuRWDsP1AV2qK/ive5pVsUOHXz/1OV62QYW0sqYztdPEo8AcQVg1Eszk+QQ1msIySA
gaBxc03AtusJCCgVwp8Grf0Mx0d2lVEN1Ax3SBw1WFm0hb7rhizIO8Srrs07CVv0aFL5h25Uk6sW
0hmsP4n8NH6vjSjyB0DFTqma7b4s0QbIlhptkpch6gWReADD7s0lwEYABmTPxpcWIuABd4qg6pR+
D0d+F5sIJKR5DZjeIO2JbfnBygrofhPIpwl6H6XDBjKLeNRwUoUXVixEz+THJLe1I6iLdvl4ofQA
6LFCxggtb7uxVPRKyNdjzKhJTge/o0V7x7nI1HMiSqCTZryV5Er8CUhpWDXZvhZUm49Q8wiHAFJQ
sqhIl0eJeQxZiypRi5+arr0mi7FnLqKjPlef/bMlYrmuXrN9Vyamiw+l5cq4Q1tJbgQTMFNHF2oQ
Z6HKLcaFyukljQWA5GXWoHjwkVGHqnIKuO9RZ/1K8V+qZeOQZ2nQF9IJQIkc1PoMlXaonzSKxFWV
brD3iHBMGNsbNekODcpIuKVELHPVjDSr+oNMcnuKVF2zDZYAmzIU74X7PJJCP76qGGFAImnaosPl
VPImhFluMBYTz3VHgfdkyXL4PIwopOdDmrqKIeOSbRi7AXKbUlNZGi3ojHAsgnw27qaYDOyUq/qp
zs5pwgl7NNh1xIZwaDHCW7R/jG3eCneCgsFbXaY/dWQNUYnvGsfSrBqCDbDg2Mjvyh5BiEiS5k0U
U41KajIx+I2dr2jEAPvEEauvsg/cyzPgglWgM2PguAh58moI101sCo9xAaCjaJRzFLHe6vp88uOJ
giwlG6ze6tm7PpVjqW/lbLprlV5ylXK4bi8Gbj0yOHjCXnJbF9MWlLoDCKgBlpmG/SQOIRVvCdbM
BVmFVtTvBxQin5lLKB+5ZhYic5aVqk+IzOo5RHmlaLPWnSPs1Q1cpEwsOiA5DRtS5EhglffXGa2x
C1CYLQKAPlJ8V0hemg6hZJIdKYW7gfG9qKk5cikgHKJczYAF4UehvRmgFxHCCsl9N6U9hzKUISGD
Kc6CcZIX98qh9vKyxnAFJMtYUBntcvKdsmEcpDL1tWumUdlF62oQSX3E4vU9nvXn7gpoGZqAY1jd
G/SaUzLh02PGCan3troTzFA7ZPWZFIV5kybAkZIEnQqtFxO3N37hdJlsB7Dgl7mXAwk1KBel+h9C
FuEkMUUAqfMPIU2pBwlTUIzNRqa9PYrZjDTCZCtaw2LEdGL4O2mKSZUpSWg6SAlKRAulTSeZu9c6
/XYqEIgrVbx8+rLVMTl1htYw7bluX5Kp3iewgDYZ2mfAsD+KzFSRGdOPYVJdcBqA7TqE7bnTul+p
GFpEseinZDF0Qg1VuQsFf7sFoE2GXL2rjwq3S23LCzAdSPazEiZ2e5Dl602IThbW4zctsS/sBM0X
83mTGhgAReWcItnAAKRqoelJ5ryB4HwUFOquil5FXtZ3O5x+VLvC+McRchHoPnUYesd2LMZNElYx
DmP64CZFfY4KgxSuCX2QHDV5IuUIrvzixZaCeFwSAZQBa1YZuBJ3eMrn+X4QnjO5i1HoSZ8FFeSz
Fkc9LLGpcOZUPQsWfLUWz4+XtNVta6wgobQFY4RePkSi9RKhH+EhO1khNdObwdjU72Et3/RxNHh9
Wj6ZU2Vsrr0muFFabJoBLY2yHM6WBaEBXAQgJeHiq0Jr3peUFcI4HwKlDG8vc3c3xlRxQh1LOamh
KGkxjksdCOsUMUW7m1vbMj9DKcZRXu4eqzZXz1r8y2zHNtBzqDBoMXlktLUgUbuXGXbdddZfrCo5
lmJ2J4ziXSvWP1UTZluMZA3EfxP9Oqa8mMrYbhpPwLp9UwJoiCI4MgRC1XsUGEoHsZ1whlGXQKuq
xBu8+6pTJxmPRSTNR1O6TsiSREKg1K+s52J4PMIBPplAWmt+R3q4CmYp+gVRdTwkxqc0hzrSMttC
QFfZhEowVfg7JlJ3NpSsRGHwBPRmvlMvjKFyeoHQ18nchWTaNHMBQOZK4S0etFNiTZqtgQdgcZ4N
9tywhLpqhMJqR4XfuA+HaSsLGA/oLUC3UcvhQnUVEg2kpyNxrg9Xc36/qEWyS6v0CTGS4caqNJJY
AIK0aqzuclQ7U2gigaoyGuhwmcw41I4wPs4DqmcOHlUgOqyqtItGwGpFrH5VKOBBYZAZ/WNMuGW9
e9cbvdlNGmyMXE6OoJgTvGuoPGgdlaqsAN7eXq6+rkGelS4W0iDi8GNWtBsxQYtN0RvoI9aP3ghH
r60pVhmJXPlajuhTURa3SBbtpJD5NrZmVD+6H8nUqcFVTcAkA4PbMyixSlKYx/NoX5ja/YS6mitc
UP5TO6aKbpZgf7X1g5gS4gi53nuaMnuVhFvNyKrDlYv5oa7AoCPfeFvlzIXCdNV9ucR4KpQeosqS
MSthOEPxKjk2LdbsuqBvxyZPSf9TWqlScp5zgsL6KH3KY1MFJsaMRivig2jo7gTDIpqpwac5E3S9
sWaJFY6yVCmRd/J0RFqCBDliNNDTCJVH81QIiG1K08u1gVeAPq+dxGF6JKPo5sRP+8kQb8OJBIs8
99iM9Nm0NXr5Hfg6FSajM45hD0BdvQpSgEGP5Yhq+1MKtfFQ50PsIiTHwoK/BEuHGkarVDY/R6Mr
/VIqH5FGeGsrFCRStCBQRVd0r7V2U9lm93HbKC6joSlhDlUJ+TPVKdVnWWKLUwZnoi+o+IsjYzYU
ak8W5h8xeAJHSoqbpkSQ0dJa6BAxGjutJPsy8EIbdSCreapuRYQVSzPX7RgIqCtVkuqbLYX5pIdZ
FF4Qlinnj2gAmikT6dlZ2cHvTVFSMhDJyCqWm5iUBNWEyVI+S69C114J4lD0sKgFg0nJEEAHmGvF
SLW1lPMuEuOaVOtAZyBTdb14QkXAz0qF2n2nd9teiwdHxycL2Ywc+BkxCL7kT6ZSi6ckP0aCdR+n
rbBV4hY2iTR5CEqQPbjiwAbjp53Qu5nn3kUFL8Ky52lmoB81IIhWOfhmZvq9hKVQgcy635QJdJmS
KNAY623bIPvQXo4R6eabVBXfosVpDaQEgwCJLweGbjwhiKnVwSiIu9Qo7mUDDP+Xb63SkPRY3W0t
WaQuV1VQRsY8+rma3epZg/VwByIBVEF8wQgbVbrezcLFM9VUm9Jry4iUNbb2O315gXfW7tCUh9Ox
7q8vxNjSFnqoMiwZo2ZxpV39aflu4oXQJMAILdBtTYVZag5jCN2dsbbAvMbXOvFUd+RUmEWgRCxb
/7T7T8fGXjYQuoyh8C/fzRpINeQTKue//sr6uUstyazVqZc7RET9b59Gj5S0zve3W2J4N0JCnCrX
3+/8tvl9UaGugD82m8z9/rYgyIIdLiU4EeD4v3/3f/tXUkxn5VVRZ+UReJtq5GK+z/b1F6w/lSJ4
Y+eKYH2deD0GAFm3L0YKY2SxOLSQDqvbUtloa1doFFJh6xvlYp28buEoDED8wnT2/UbTMNwYSy8j
7ZkvBoWto695pWhNKTVLcnd9uSTFHunDDJOxBarPUPfby3oMu/PIDYtURlQCWDeqt5u1trjWmtIM
ANJX4deQF7n2oo78jIyavDRolNNDv0tAa93lu9TzXSVSVbwAEwCrk0HcspdrrVgQXjt1gkg8aBUY
yyURubq4yloKWhL1YgMsvIxiIHnTPsboSC7DHsgHRb7vlz8qfesbJamrzJg1zKvJiK1luhBuqX8Z
UtQ8yWd/H+97ANFTKR/WGlxnwJMW0MpAA3QpVEf6XQRS1P+qWH8VV9d3FGSRFSqom/WCq+Ver1t/
7OI83/mzuqdHH1YT1uUKsiteEMJCW0pXEtSyZS5ZyHUXm0SqjhHelfqSsWyWFFuz5JzW3a9j9Dv3
0tlBur2Ftb0j5WDfwlSzc8pMqv8sWnYAip/03F3jDX56KGzj+DzuCjvcAnByry6aDpOHjQS0/ETz
b+fd8+AHrYfKjg0eC7fsKTlYF0+at5d7cHm7/JCZToB8rKedM7vzD1TQnM4FeDvZwbxDT8tuvNfl
ZAcGZ1Dht2njPiemcxiddPuMk+azibr2afrgQOdyQmhf94DnkeJF3F5I73mwg/zwfLlfyuEEOnHn
RKYz7+ItUfCZa8MBmpMH/DZD2CeIMLt20cFwBhcOLqq/kVs2bmXd5zMy7dwLNH7464aXuD6qCMup
PsSo63xbah/cnikVvXneWihpEUe/jdOpsAaIzO0mwir5inOaB95eFPwrNNIc8Mipnm91RHdDb5y3
mDsS5Nxw7ssxa0MPhRobOJtPk8BGGHAPTQ5ZuoFo2H8WpkPOAkE1crYiMn7DM9eRHjoz4DIotzXo
s5AH9XUmhW0y8GfBg4Bxj6AcYgJssGupPiW+GegH1ogxutOeeoqKQBz21oSKiU0jEBLo1tFkwfyh
aEy4PlkgWd9Ib/0FSiIjlVMNKAu5TXo/tMCfcfS+7uLMN4obgv/lZOONlKEgaJcvM862S9nJ4exI
2wq6SxI1hNluK5krnmbmtWOHZmi8pVsgJkwu2IPQH16A2wFhuDdP9dYEGX8Bjjx6/Kc+l54cMN7J
ZwRPtNq9ZO7cBukTKez4STkBfQTO5VSwQe6Koyw5/TECnhHbOxVE28OqFOoM5g/xQ+w2GvfaDKIf
4i3uo9yw/lcdOcUbdyefni53jIqIumJn9w5ezY8eejdOnenH5vog+h5ew4jNbePm2Aqelf+qSlcW
tlhE3IH6/1Hkx2TQ/Tx9kvA+D0c7rY/iHZgVN3ZFJBUuHwSLwJsZA2+qYyTv25viMasOwvZT5cGp
h9d+O2bnVt4YfplvNWpeYJ8gdtKj+2h04bl6uaK4hDga2p+f4yeECZDAh+SdLtBpgi9iwC6hHOF1
9/1N/rMCpPuErpPZom8AM9ujnZInvTpbsAvT6gFSd1ifr8UrX2/xIECYFMXDE9KhiEHS6ojg0nnH
8U3I3Go60R9pss55nnfiR8Cb3Qu5kjcEL3unXyqJTgpOqnKyeVN8Wpk7Yg57J1Ww3k+cO5nokG72
SfNX+FouJUSHFKJaHelcYeRGxnJKjZZdBIaO0RN/HD/JAxHRsMb1rkUISF16dKrgre7T8Wf0xNXe
RgyLHy1Qxh728JAZDCb5U+gX6Pc7PfnabGUktIVDFB7plBBqFJw9VJ+DHRJqVbE3rzt0orhLRbpL
zce6erCqj075icY06GyvbrZlsxWhX5HYanx+Mga/1/y4Xph9Glsz75XGz+VDT3Df40xTYMc5TBup
e1cutz34UB75vD6nE5Cy8a0uXkUEKrPyVq7QUpqlXd1K0I54iJFd4vmWionMyhY3Ti+SAn4iKn8+
FyCfnq5XDwwFIyPPHrlAzW54JsEu27R7pzjYGX/A0sK6BOTHfGu9mSdaWG423NfeeY8d89TaN3F0
pwXTB0+wLtkMTzwmDAtDswF6a2xy6zSo3rtyVoLKnjKHoTw9zDmjJ1s0hxH0u95bxm7G2Fe6EucI
pF33wbg6siiakCVl1C0+NXY8LuVQPJFnmny0eU3k1/C8tN4ryEL3wq+GRN0bjwoap9MHWBwPLbqG
Yi0x+c3kq/f6yThG69AUo2hLwgBJ2R2dkCsZd9MLROob7gF5N7IYway+dBLalt7lNPkDwg8PjJwx
amRblBy5W0b3yCWofFgznN6jpPNijv7k4wkwfTD6MJSOPGsYb5tMi5eNtJOCZebAIqr3Ygcufe4V
TwyWWEMuHZUsXwIInb/BCMz4oJ/MlJmUXi884m5VfApvgE5xhOh3NBZpHPkEbFINvXxr4ToMTCJ5
e1XvheOv8eKJH9y6zuUqIKbzJPE4Lj+fPJNJYdjV4i10M55g3mWoXk+voKJiOOXBqJx3483j7guP
CDXbwwua1G/GmemPdgTTpdnR+/DBRjDg1rvMIrhFYHLb2gAkfSZ2kYZeZkLVZXSQdsIj4BHTpm8g
z1kBnDdPieEymc1nyFUeXYtrRRnCAfc5Ld2hsYFb7hRuF6Fkul3+ZEf8eKfnMV0YDhT8XX1g/jJP
tJJ15qmfmYmv/uykB+Oc83vMB8Gz8cYy7FDxwxFYlgyYvaME4kk4Co/Sjkbi33PyNDof3AT9fnRo
F26TduSOs8nfz59F52cK7XfLc6rtUbyCh2BLZ6YXdIW18il7ku9pxvLA9Hy5N46tR49WGKMCK2HI
4l4ZR2Y/7cxThmpB6CbvUbGXaT8g+pjnbDjjHDCV4U8ycdEDvCrCE/5OoPZHhkryrPgw2deXV75M
jJLTpa0c10MCp2LexAcansEne2IYlHY8edRLDvxljAEvTO7a8ZW/QnnjrwkRqCajC/nSbr2r4HMq
4+21uR6Q9RHeeCHjOaEf5S5C8W6+nULPOHcCHbryaJcCuoUfvWPRfmWe3LYezlnEChePmg8XYATc
4bxxlTPjP98al06KAMvCavzkspj8F/kgIP+brtlUl9vrB4/1xQholWLeMmVPKWGDx6mtI16z8ZYo
SoDvAaB+M5r3Sy9VvUwKZDr6Ae+9S70laTwSLKj+cJt9kos3ifbCO4B/czDN4z35A4DqevfIvIka
mVm/UWYGqDDccgvKQ3yboM8zBF3v5NsejIZX7C/ddsnp0+tbTHtlWhIxNCc3GnvqjnhVkgzcoCOI
i9OuQreQ5EdPriS6XvkcPuNqr++zCDFAhSX8Fic1ilq1CO4dx1yn1R8qygcZJeJEcrTju3nPIt2u
ELTeSIspiYPMK8pM401oPN5O9UuBgxwMxzeknmeRbIATCsjECJAVQBy37da4zIfl5uOrtoRofjzc
P2PkiQwvYVPlMa2a/V6+l6WDnp8YogzSEsPHuJMmMhhLEqByqIi8Mp0O/AyMYPTu4IUwq421d/FL
61iVT9pRt3YVjUhBRApQqSqKG2tEcnvpBmZ5rJolN+w8htAvZvMmavxpuiUyF4dALo8R3ZWIGAS8
i7pUyeBP5Er73IXI0XhKvo/yXyZr/SemVlQXWVHSgUNP4TkNXUo/xDRLBzugWcbJ7z/os0znxNn0
3XyDUPdw26j+9bWfHEDirWZLYpBpfv0ydVtxe/Fp6K7bJKo/qj5zYFFgx3zTsnsezRtJhMlt97hZ
KV4QBAxybXMnPOKHQU8rXxiv6AGj6GjktEe/s44YlHFZcXVUY9fy0qAcHBgSy7AyOTMJMDD2ussK
g2hldMSfZhygTiaID0MPuxoVVJe+FUSle2W9w/RK7GZDvTQf0MRbtHUIgDumz410kzV4qoA+9yIC
YRT2MMo5jtNGDt38cP0Yr595QfHvTHWv0LiZrbaTH6S32uWhNAIAIDDqomYPidMkNGZAVncKqsoX
suyZON7WZKRbON7GD0wCWPBHrzXY8+Q9hE/LUia2kLjcae1TGvDFkCUqYi13AJK4FeY2f6vK7Wjs
VA0hElT0UMBwcifO9nN6is+CR2zpaXSuDYFt49EB2wYac4w8NOWv4/W15XHPAyZSotb2Tt9QsoDL
0QkOlh83wDc+eOTKxOMhXig0Ir+NKnLC80iZgUDOQldoS+YLK+xn8k0T+fjQAbNaf7SfTFPG3io8
VDqEI4MJjRupcICPZeKGwiaTnPw4HEk+Uuy8nqEjzPkbxV0ENTYp1ZPIF0kgErpgkgzTQOw9Vfci
Z8IjgJLYQLpW307YPA624KALZCAuqtyKr7WwdKGRRxntgO6niQTqbS2AyPVzgXTsTzO6bUXUk54G
Kt3aLhFeMF5Cr21UjkK958jEyvuphDNxMxU+zD6VkR8Oy/iCdzpQbOfqioimWL90nVHotYOxUAUJ
qhy8Q/UIEm7hi9j9dOc2OlniOwV1/hQ9Dirw1kTPSKeVni76qWM+3FnO1Y9u1sBEZtVmh2/WDQ+O
cWdpQf4rfJxumfCsmQrdXkVjjMwuQvFpuOlJBDDrIupnd8UBeyBdCARn+hmSpL/rVDfdF0yDdvEs
dCCe7cvDZcOie+z8LkJ3u9SznZhA+xbagWLPWbu7khhGGhCd0JYnqRVBqb0ZjD/1G9JJtDUrpwjt
T2JYhMIc7e5yRt9b+ZkpTv50eVMFhozcbkw7uQ+P5He1O6uDofQDrSHgOFUdIJ8r3kszbDZk647S
2+Vg3bUwRMsFEd94/SZBDU15o5nVfgv2Wz5AhrzcjzvGH7qCYfNLtHWmbGrjoLU36LzazX7qz7F2
Gw4Pc/YCcqiMpiCKXpWV+VVDgYdOV9uKDujgIF2d5pR9zIrbnYvX4Q2FuDl2mYEZJfdw6934MCEl
Z6Pfc2BWljFPbu3mB/9Hp+wkP7a3FGKu6Gah+gjMoj9Z/Q2wB+Bb6uDAvA4TT0BA1Y1brybTBvDg
nREDcdgEuYcBXQMH6EKBbKKDHchWD5C7YoSB1315m32ArYeI0c1rDyFe1lCwwYaF72ZwDDfzQ+ql
A2tLmDkhd6TfXg031N9AL7h1je3tbpNUxMqs9xCoeL8K5q1o8ExVW0hNb5aP0BXt7rCwegpN1zzq
jyRZPJnUsHhUQaQzVNFrnxH/xzcVA2qJxB11VMsXMRFhfbUBa0aMcnF1SHHZMUZyw0/3IQG9dRL2
+ynfUsbQz+G+DsJHGW4O0m9BmriQ3iKYVLb6il/FXhNtZZOnnrKBbH5niY0dHfB9UF1ogcJeO0E3
upcZFVI+Nh7KglrnuwLYku7jNC/FtqD4415e60CsyQAEJaJWuypQD90WImp9ew9v340OxkkgpWAb
J3TcUEm1x/sY3o0XEYXKh/xzZHl3qkd3fIg9cPoQc+YX/TV86x5b0RWjXeLWjyp3fMMVX51FwQk8
QotXgc20+izdQYUrj1N6U8r70vSa6z0NjcAno4eNFDxECIy4EvBqmwbdhJBgKyiPQ72OiaVjMebf
VMiwbw3v+pI8M4qKr1TIwgACb6ts44Txe1+q4DDsuve6+q2KH3Ak4SmW7mr1dsJEx7BndWtKn0Rd
ZoNbJwKkCIlif8ziPxfZU0T7laUT0x8RgtAvi5i8BPTRjGDJw5fl/1KDF01Q5CYH0yt2swed/Lpt
HLwlR3kPVy0jr8K1hNsc3yRE92esFxwETF4MIAjEtOZzfsCaDzn4Lp6C5hmMQhl6aub0uKFg9rCn
mMWqipIOpTYTYBAUSrs7q5gnH2UL2hUKJrYKG7LwsOkoug2qzI2BGCpPa/JIuMkKfXpJZXeecDux
QXlat7N0JtUvbotlzQ6SxIs5CSQmDEoHVzhO/vsCYQUtySwQULaZkrcC91gHGdKbaDP8pPTHqqlA
moO6iR0+ZmjL3xte+2zpOyAWdvzUGT5yteqxhA63jN7hY0tpyFb88SX9jJ+7HylZGNLvLrYfZE9c
a5NCYkewftqK10M6vV0/sWhClJaSHrHqEesHtBV4Lj71KxLqNugCIo6DhDRWY1OAkq8H0gEyaZTI
Q15zS5kJfBDpAxBARAiM8iA6KjyCX6r7KHWuwUAFY2NuCfLvZzQK0KRBcAyt90v1Xp5hbeJmoad7
8E8kh6yb6KQOtlRssmeTuWpwTA1BS/vyM0GPDRcLsztcFciq3Maic8dd/Nq5ApkiZVm9RE89+n6y
q81OcicAY2L5jN9Q9URK9aNNzkRaQoAnX9ci5ntjlTsJVuNYUWaaNwwd6Q6i3kVInH473EjP5msn
2EEdsLxHEY0b2t+3z/prxChKSdwvQ81hVtJGQKW3aQd6TQuACnS/uAOsAj/zG7n8pWncU/Wg3I3E
E4+Iacj9MX2XWfciEksXKW3Jx2LEuSB4hiQA5eXn6kf1o/ywjtquYWVPXuMEXAC0gFLfZzzQHZIH
9ugRqvxKsGiJibZvrRtlT+/A7ZI8RqCdYGyE5Bd2IEulz8uh/RE/Vs+Vt0Rlp8tDoeDhdQpr+6Lg
sZi6+uVXfUWjXV8GA6akDE1I+dGMW/sXNHDcGDfhntSA4UEaQRWNwc0mAmAA3sRB/wNah41xDQqu
mwgO437ctJsRLIKz3McNI0l4Jrw9WjdosT5UfnmTGi8zaTRfxDMIiW3AG/d31k34Rr0qMqirvor3
5Nie3ikA6cto+xQ9E0IltDKnheJeP5q3meWXxAChzbDfPxs3WumSFz8pjORQN0h+2omPRvo1yI/a
84iBjV2+KXdwxredahvP8W58oCf+qpPbvqhJaD+p4c64e1AF/rYPzGkeJdu4QYdlvjrCTboTbhBm
zOkKl1skdGcXywq7K53wLQeyaJ8WuyDMR1Gd3esOujL2THYDI652wNIKtqT1gNzdoRXC23Apnob5
yNp/3RyUpRbUTMSQeLai/Vsqjtj2KTUjuGFTJyxqSD2ljwEGwnrMqmMQ3jMT1YIyj1bg+YrqkhtS
ksk8TDiL/PVOvmx976phD+5BfGjFAmu6pTq3fn99WT/aqgmpnSnVkBofa8aB//x+KjfSNhzAtiP4
1iL5+vUSLrvrsUs1EKJHpvZugRnydJbDRhf99tE/vrn+hobyzW8fKZtL6WeQNoH9A/5rIo9CLWqZ
VIvWl7BezrFuahTsJW/dhJCJVrcBJyK4jnCE/v54//dlfh+zQgHmyff++pk8a2K4TKH/x/Hv3a+t
KMe1b/3G9zupGikgZJiavt8wlZaTrPvlQFwmVZWFnB9/xm+nX28AiFCMoYSJx+oaEkDyTOeV1Xsg
o0h+LTncuJj8vrJI6NX5NunrjaYZESoDphigLnsMc2pecULualYepHSRsxjurxIUmorlX6pAHuhb
DQFR1lFQjNuWqV2PzLs4FH6YaXu8qvKbZbTBVICjbEXSaAjOoJz7HCm4vCmULCzBAjCikv+ZBHSS
wfIiNmAlM7lmWPC5JJEx7lUfCu9GbIAVYItpbRQNmGyUPmdDMqL6qG3bqQGDJz5UK9YHT5RFFvVR
sSRGwTK5HwYMuy+EZyJUQwRPE2kjJxZWf8SWdXqb5C8hglUqWQ7cwlzNtLbCdSRUxBM4GjJEXJqY
9Up8iq65r0rwzRQlvJ3fRVPdGVgr2Voi7NS8eaxi4V3U53Ohpf4l/DH0CrUgtMwWDL0Fl74pkF1J
LZMqqSZ7etcejU4iATqT1LkYbyNw0UWm5BaoWeiUTaWxOAIdyQqA6iuziGa9hiFgvUoloVMOvXCM
spvhYvya2lF2U3ShQJIc0Wp4CVMgrHI3B2P6IUk7PIw/iuH/sXcmy40z6dW+FUevjY5MzFh4I86k
5rGkDUJSlTDPM67+f5D63CzX33a0916IAZAgRYIgkPm+5zynzsCIzQwCQvKWs+6L7LQP2sj5qRNG
vyuI892FBKeW2n6ukCZaFtPpVkem2+YvzhTTK5fHGigtYpJDltFnmf3LMdLvm7q/nQi9ioYadVR+
nBI6QvUSAtZuszZZ1YPNWIzTPWhmdrr+1Hm73n0EZg//3tE3nTXvpO2eAmqerfXGbvpoEP1BE72R
evwB836VjkQwzUSw6CYeUqoeGfvMiOWvMu4+mkD4NBtMRntc42tELuyxyXYuWwdYmlZb4Smc8fS3
pA1OSGcvvMqw1+V4VwWl+TknC9PFus/a6UdW1tRBvY5qqpGiM8p/yYD0oLAj97kpSGkuwApVzm7M
KINZHTQNc+lTM7CMY206hFX8s8hWpu6IdZANT+SDctJrLaLK+mY89El8OaIHIhIWUq9WgzYRaXkd
NeJ1LiE3VbpLFoHBfDLTn8dOFocmm98Se+aUoku0MoC8kAFosFyGV+b6dJ+ClUxRXi6Ias8wf3Ek
baRsn/3BfW8n+8anK02+lr6axfg0jv2JuMRNbVcod/ssWEtxNTnBgxPmx4zENCpWlD+MQb8fn+uM
gk7q9fohppdZ6q2+CiLzyehc8kIs/b36FIb3VSUZMTUFu2uEsB4600m3JFlx8DPX3jRx8er9U2sB
59MqQIShdZShdj0Lf4vC179G/Hry4vaXHDx97TN5SEv7CTV5jRAT9S2Glqu5t97tHPkC0eklQG8C
X0j51WpB12IqfsZTtpl8o7sBYIqdBuxK2t1IQKAXsp68rRmQyWsM8eXQYR7iNEf29NFKbZuAOLrb
4QTOY6iJy0yzr9oBlu0NXMVd964mPnbVEwWd919mMz+gdo4QvTAt9H0QwXERn2y7eYk6ZheZPhBX
haKXjjXNDqJdyHd7TmVm7Vo4uqWmPYf8Ntm71o/I9sqt1KjIkPvqBhO9Shssdxe/TYN86UPkX3rd
BjuhMWMGc445AcxamwA88pvhQBbPleXKkx3hvoVWcZ2FKSPVIbgtfvV1+dNv6fNYNCCzo0FAwLqC
0rAKHViHUJ8722k2hD5Sa7P0ZUhIx8WfIvyH3RvpPVQtica60Dj37OvUp2I2RuCOK+iGzVOVD9fs
8+u51vcQ4dZjF9M11cRL4FL0SrxHf6huMzh+WlneRgu/R8u5MNTOLEBkRF/m+ABgw7wIDBtzRBHe
6iSRIA0mHz4V4PE9CQsMhelKs/qjp9tLsFjSrkSffmoF+Qb+3H6ZZMeCo6sOgZl8JJy8YWaGHy7J
fgekwePJ8Znyc/5OqwLuUUJuDeekyWkfmi76Ams03cqWo38OUKub4MuQVvMLnJNim7l9RHmwizdx
U/1IRvgUTZvfGCRKXMxaCSk2+2Vlur76aZu0C6rwNW0/7HDmpy5g5xSTyKEHAtq0Yxymd5pfXwcj
gWuoqxdVKQV1WUzMbPx67w8p3Zo2e9bC7sPSjXJNphDX2KVWZ9bQA9MUdlSucXkeniJ7bhideuSG
sLt9hHMlfc9yQsCub7QUTOjo4BwnXwb8OfC8gop52VIEgTK8BYl0a+T0vpDi5hemP7yI0ZsuItM9
1AVRYflIgErkWS+iFozYRc5R27UUQurkUcz6Z9GHGxIREfOQ8kOxtgT0A3zHXTkyQUEw2eTXxFTS
W2afIRWxTZEBzOz9lDBZE1LlAFXPOGrdpQMkcmUI2gyBD9ysHIkuSyz/KqDk6GWIPh1j+vRSA45W
Q8mIaNs7raegn7jXWVeosDPoSSN9kjwfF3CxpNBe5vddUzXb3hTEADWUAFz9KHywnjIax3Xkaxd2
LeNVhDhs03Tlp0zs/f9Zyv4VS5lu6p7xP1nKbhLAeEX2Xzxlfz3pP0m95t9NQ0rOM4b0DMPysHT9
g9RrwOO1bQfDmQDkuxjH/vKUYRzjEUc6titd13Rs++wpM/5uS4uBO84rfM//S0+ZLgWo4PLbfHb4
+R9/s7jDcDwcb5K3sdjLcLaVn+/3EYGL//E3+e81Ebb5aEssi5FzSgvOJJwtjiRXcX7xw+ehpis8
zhpyaEZenfaQYFJj4CGJjKUcSgwU3pklGjfXqAKNU0I3mKqViE3z4PmadhQmjk7TPOZ1UBubTj+E
Qx6dOuQHgsQ6o/cZ59Ttx1gJqk0NlfcMeIsBft2c5N5DqrgFf+weZyOjOusG/ToOCUbQC/LmStt6
Li0i3uqG83ktNBuiBd0QtXS+0czVqEecMgUyacejQrdsqQeyyb+fVA2Fc0yyoNkWWvLspZN+LKfg
r5ugKfWjX/uI8C1s6Go1yTKiGgixXp03Vg+om2h5hlpSr6KWCLGkeG4xaIFhRmf2K2wGyNpuBlhY
pNlJ3QjZQcqbfXtvxYyaJ10/ekt+1PdSi1UL8NNqmpN+FTA4P/iEN8bznJ5cUm7wE3vaHYN0tEU+
RP4ZpUFj22DQ8Eadb2IAfCsAGKjOEh96oh/11rr3QmqTlk7Gsh1dQpXCREUcJlmjVaPHqGbQD8Z1
dqsP7qddItHqq5nQbZH+SOcsXaNnfnNdMp68ybnzh7imnmq7xUXs5qemQMtKtMDadbVXrDshXQAE
4pWWrKQ3osBe+FIuJR5gGc7aHCud06Uur8ZhMidsSeSoeNhKtnEd70U4JQfNhZ2nN3SRy06Gl9r0
ZRDWetV7abLm3VwNTb7vHPNUx0Z3uVi54lb/CIa5X0UjDoZcCP2q0ljFp+KvDasw6JqCvgcIi0Ah
7R8mgD9j4k2X9th5m9pqEAFrVniFmJOjs53T7ZB6zX4wjX1T5tm1GXqUWLK63xlDAMBYJjQPLJDw
O5POE1fveeUKJGp6NlwCmqWSZbfMacbmhEHFuhRpZO8cd35Wj3lM/6G8iU3m61iklg3s2HYPeq3t
JB/9anInJgzLu24banXawjIjhk89Ni8b2LhBJ7yoeDznJzuI610LxYyKRD5f1gMfa7Aj9oeVgsHT
Pp25DbbzVMnjIOd4Z9FYJ3CU37zSEcexQdKs3fyX+4b6tQ6Jkm2DeZUmYXbSdE/sJw3hVI4Ru14I
Jg3/nJnysqjuPN/kIRUwwGwXnADblZK8SqZHu7idTmpNyY8TQX94nB3AaXpA4ynyEWndzVbwNEZM
eTg2qMJjmVrwCZge9A3znNs0wOsnuukYlWRiJ0F/jZVnPDLpQqTR1uZaJxkTBWsOP9wdb5NQb49l
7OpAsrM3pe4d9AkenYerQVG4vvFAarGkW1HLpNgLv0Te95m6KcKfbhyO+nIzpO+mxTfnekwuyKGn
Obcw/OseGBby6L26y6tpX0g86gSiyXrDKQGFzgLMjcqeNG4bFChp2UswyxJt4P1D/8tg6zMZ+34T
LgyIeLmZFiSEWlL30TTaxQnFUyLcUfUSs40Rwt5nLcyrsvfmjYlj7cLxvXej9lLCAWAOqLc0g/+X
SwXoe092TApIo9NWKK3rY26ma4hxwIs8Bz+NNUswfSaKwBz9yrgMSysSeCi2oSQwFpm8o2AMYvG0
k51MJVMwf7ZxjEU6EmCRI5uIjWxvRLBmrWAf5dUu7TyqMBoBBn3cPhnzZB8rjFvYdKB5+uz0qKdN
lmmMsQDmDjQy6Bxgv+ZrbA0EBxFtWH0yvJXTzLSN8sumR3xuRdrPfOG8o83AhWbtGetfKKIPE0ou
FWpRadfPPK6hci8Ml+RY7CMCN+MiIlcHwFk/3hQFPjSSRJQ6XOnEbYu8p5XCjvndcvFKAeZ6Pi6m
zGmndRTjhdPqBEpnTp/XSElaD1pjgjCif+LWFBur88mdnps7J+39YzU0xp5J+dS8Ws2vYKFJMMNk
RD0vXARUSha/1NxzktUoQ0ajrv0VuXT+1Za4U+FuleQhq63BpDOGXEIe/LjbOFlM5tOgU+A2WrSV
hwo+6gEHn0PzRJs37jRpa202X/T0fqhoNP7x2dVq/w3ymoOrqQnd793QxMDyGI/u1U5RN0oAb432
ZapPH0MuO2xUtgHmySDutWRqCb1fMH+IHPy/eKMER0eyHKAJReh5mp2LWvc6qpJLlLnWe8f5esQQ
Q5tbbpmuYGjO68vBInc71Wk+dzaulM6LyXxZ+HCRbXZHeHlOhDA+lvV4FGgPRyuiTcooQPThg2g5
QRBNhUY5piNTYpSCDUec9QJwUTczrCEq3gvkxbEg0nhkmQHoCGmHKBtCFs8XMTFK+9TmWlASYfaH
xP+s82/m7k4EdbtVpzd1YyzJB+dVgsLKYxaRgwdpqcZjGnBt7cq9kvsHYolAUYvqxsVPvcp8JHAW
Vb04iOkUCeY99ugPdB25aWXX7AgL+z4HZTOn9BAfWp57wHv0/gaWyLxp8SGp/6vOt+q9/LE6UxPf
EZ+Fw89lQOih1G3dg5+UtHz7CrPz7KYvjWUiv2zJQ1M32MvMdZOxRwoRmJfSqaqd3sKzZ/wFyloL
T7qp0bMox72eP2q+nSDGWI7MEOVkoff8ltRv8xs+aNp1BmU1Ynq81PIH8p4OlC7J3aavPUChpf4Q
88TIBW3WKO9JZSQY9JtkNy5lfeVRyWbyosHgUMc3lxv1yPlhme2brjMO58fUpmqD2DdLimNvxuKL
wRaNo3+Z4S1r7rJT4oW8dF79XjLs5GAMnNorO5AbdV+RBBDb1H4sLbvoT3FV7AD4WTuDT5zrOfq8
OBWXce9gA+m8Q19CBA2cbNpEdf4rynrUqpqBipC+xVZ63t20oHDSJa9FLcXLUh7VQGPUorrzvM0/
u89pxmEFWBHx+/Ja55ssd+o9NM/1+a4/nq8esJf4GbXUjRXlDM0wv396S2l6uFG/wqomVXTljkSk
60yaVyMn9G4stpVP7veIL/+3S+h5VS31JETTKV4urmpdXWbPqxm4+Kyfp2M7UrLOpRg36pKjLxef
ul9Se9T6sPyOAGtQb2josoYLWUbduGJsUFC1nbvvqwG5V0mXe7mh0FCQT4VINrWjZl3KcqQo6bhc
kTlFH/Hr9Ed/LnxgBORE7iYcDV21Nyf2hl0G47xSi6PXM0xOF4PWnw/9tlXUxYOgKc21Um2VbzpR
lIfZ4eyzUXSeZqFenQlaYBCbvx4pKZfWJ/UQs5YK2OjS4JqXH4rE753t1eKkYGPnV9Ebi9qKM/bp
KVjIhoWC4cl+oU1+v/jv95xf0l8ohOoV1X1jo7uHDvHvcvcfW4UgRREAKmyhWlT//fuNqE3VekTu
EzLW5T1//8fzSwms8Svds9v85DgQC/54/fO7+H7b54fPr/4v3FdkJ0RQou63TITQX0+wnpNVBLxZ
t9fVBt72vBfD9DjmJmVGKFvYgCtAHAK05pBz0pvz5zhCrVN4JbwHo2cwO1vbnPCPnfSd24bq2g+m
wl8M0d9bJ6w2M8ifdTVr9L11NpeFGaxwklH+bMKn0crFuosTgLsovkxSQi4yn3CGprGnDSrAdtsW
7aNRRFxp3AZDBFcUlEj94zzAPO8q8WIXqApJigFC7ZyCPD5pYVSTMQUgGdggmoeRWcDQNdtU48Jn
O9t2mJJNxfh0NbZxzW+hBYra4PahwJoiWGt/UYjDVDDCyw9F/6q3C1XG/kFGKNznMoZqBZHJRKE5
jfLN0NLqot/2xdgx0HbR89macXA6+5jxc8F5nBxDIu2gIJvgY1oUAVH0Grptfh2GP4fpIyVFMjbQ
/vSx1iPHCFElwRd1jPBgVkxI8wI9GFJUoy1vZBm0fFWI/Zqg+2njFioFmjndpyIBxHsb1Mzcurp9
IZ/kJzrL2l4KGNnEtZWnXnTJdJ+M/taAlFFPxUVTIjI0U/SFqfGR+OmdR2kCEeyH6NDiMOS6mbr0
PasZ61YoZcAx31bwrADLGRS7JxL90iFnxmF2GF3sN8LjBPQcrzkUSdpjqjCDQ2wgKmKWvTAX+GZt
DXEtUMU6JTbTc9t3QSbdeqyD52b0iCLUEpqDJhqLkunjQmzY0TNEZ5FZ6G/hhERlSCHWcN9jjvQj
odW8f7OftyKMHudRPvmUwRmRaEQzMADN8Djmli13Y+sfBwE+PCxHYz8E8sEdarIi0+IQkr98T8n0
wS3ptC39xJjUMI6nANpevAOGPdCrwBRFOWPts8t3VPh32kDERZB1l3kU+z+1vrnkj/yEJEFXNGD8
DCNOcI2JUmoOOU1GDLCQw61pK8w7y0yP1ixuPJiThyRo66Nw4kvRT9ONN2kIVbT0uqywnzccr1LC
hTdLe9dXmBmKtNmYw8TB2c2odHRo7J1H6khs4hsw0SW07YcC2rnCGQ9DCSzD5bTaI+kySiLuTBSv
WUDoIrX7K3cuoK33IYEYGGNPEKyNXdU79xB0CJSF3CL9HY3OH5VhfViNdW8SZvOjbIqXklPUauoT
ceFWiFeGca53+jz0V0JcQeDBPTEi/jH1omYrDMSpQVOlHq+LfG3SE10Nibyzi64BefIFWfChAFBw
4syKwBlbgvPoXFbCS+5rNL5VMJoUsLSfs5TPeeRv0zDceyXyVjt20QMFNjYA8rWY5zdowvrmpx+m
1pry/4PlVM2+OnVxA5nIpGNQ2RWK1m7p+2rgJ2zT5+dmHWeqWgzzXBhsdJ8yooCaFHsIieq/GOQi
vBsN3EicnIqsxwCZxruoc5AEN94xc8NxW1jxdeXLdmMHyVuRCK4BEBuaEA8wkRXx2lmoQi11H73E
ypWE/kvm9zFZG9BTrXQfDuKhdDT/mLYJnFoLIWplnhJBbJM2opiJ5ZBskSj8HFqv2fmcowjmyUjj
a5njQlyCMtBc56QGBL1hbzubJCL3cegSqlLA19euLn5Gtn6yJgMd7xC9zwNuIRchwkLUI62Jbl7u
9Ve+Xj8btTUQ1oQAeOrZ0fpz36dfZURjzPVqZ1+QS00WtmWW75Qp+Ew9aklTJq/glfYzqBUZOvSe
gSB1BR2pYg5TsCYjdibTyB4y2916nrcGf9Pdpg5SLAh6TZHe9xPWgcAk0ACETbppywhb8YSWMyZk
BlxJuYnG9y4Y3kYXn9k8PLUBJkGLgeXYpA9e1D9pE1fxTE82YxOeJm28yXX7o8+3bcqpJnJitFmI
6ysAPAUAlfUovoawFOtB9l8ucrEk7AVFOacHIM3hFyG8pZQ5X8tlB+V0eLcpIu9w9GgCJiYSQ5l5
hA5BOSqNHDI04yPaZdFHSZ58WsBz6frdkHTouaq6wXwY7V0uVeku9bqr1BDuxvAQ+JaRWWEZlz+n
PCAiJPphmijCrQIhUdH0Hx3sbXQSJb+LJCRRG4pTA5RHf+udSl/5ZeLAsV6VBek6dmdeI03d+CIA
ozmBBZkcyBDkcHrEF69mLXw1ras588ltAz4f0kXamX73SoPuWDAb3taDdeps276WeXhViwI7tEe6
EeofdGh8bXFGEFcQeEQ4UR6GPVPeVanccxUG5Y6PIXYiY6PH8wvYBGQncWtvelvP1yGDxgtymDA/
QQa2I9BGDTV2IxzfYfgIUEDAHJv0uQ5nFJia/ksvbgMIaCuzoAM2gg7KtGc70U8Nzrr4yZy199aL
gID64LXk3CcHpqvXk4+ycA6QcPXyysSVjpnnJsvlrTuTgZF7cbXttXEzey2yqzaQB6hLDRkS1bbr
jae2Ik2rC7kuU0C4NzXjyYFlhumqFHclkb0kk8cGZR7tnpbXjJ2FxLC+DFZdm+HoKnBpjvF4oYee
QMHX4O5mxYmWA2KGP5XdjqguVjFfGfGcmJkw9vpmaoJbdU5aHoSHokAEYtbplvRfz0+TG0Z+7Spw
nKcyqU8kKt86UdWckMh8mCRvybI+FiZBz1E76WTkUQsMYxelSZZc+FKQ6df6nzIcH7uZ/ajFVbVK
F5YW1zHIsh40Xa9iBNvr99IyjlYQX88I53TNwDIWkmRRNjGqARBMECU/UlLDtlaFkCfEkkPxt78w
LPfdj/uIIipDQMNrbgh8zRBC4tI0AL+4/SawiuAXcw6q+GbQeS+1lt97JQJCaUIscQWAlOg45MVu
yJ0UHTaK9R6YIKo3Y1t2wz2zXC7U/OpqqXGGs7ALkShyMZIlttLl9Mhk76HQm+RyiORmSFE8ET7I
2dy7CpdpyJwhWS7SdSL6tXST+WoyyjsZCXnS6C6XuXZq4pb+Yk2GA2mM2IDmqrzzesy0tSs3c0Dm
/AxNaVVXxYmSeAjwl9Gtw5xP+6FBPLtomHutEnMilTBxt1SbcsR5nnNDwvvYFt4bpyME+Azmt2UL
Vy3tRnnd18mpFuLoeVzBIxmMXGnzcdOlSNmTYeNMlnEo9Om+XILVHUNkG6HJek0NHPFAVJo0A7Bd
mjbMVol4OKD0lWfFCUTbl0N6OMhhugiiyz+L2PwZaYy1Ugf/W8DQCvutGG+GcUBR/5gzJMQSVdob
O+0O5SDCVQFsfm9wauCE6Im7oR0vw6RCzORaB5uOtZsSuswwSVshJ6xXzGFXmdUAdAlr5l4j3fGe
AqXnIEjVBMHSfRut48hEryXreGfYBLu3aRntiPO1U8NctXpkYwP3BNeOj87Oyu2cclZG8ED6SuNf
Ih6gE+6HX1FzhXJ3m3F9ZRjp762svDfsB8eT8tGv5XoIhmbruThFjWRtVdVr01M471r92dQZ3HuO
cZcF1ktpNGsKeHfStTPmfXm7GQFarcfG89eQeO4LHZbKCIrkQrDHp1BrqfgExAKV3T4dT32XdFhr
BcXk8b6zB0hyxUBLezyiT8Qskum3LY3OVSuIbsndad27oNtSokFWmk9Qs6jnZ9dZ5gW+DgIBhziJ
l7R9tOatC+jMyXJu18QQMYShL0Y2E3RJ3O8TV5uhTR+nDPm6E2U/jdzBD0lkD/MxF6xQRKpLUQFl
qH7pIWiwyvLJS066I3m3+wKxHtoMSr5JSOa99Kt0BVawhMoYb5jlgHDu4i29xavU5j+nhQV1n/z6
cDBuRMdFazQRC0QztoZIElkWdW8d5/6V0cGFDhP7tW7jjhOeSywNXDlZQ80a28ek8+5MMrJJz6XG
IIkL82csAzCajWl8n3IyCjPde+kz5OLCETDIoBZ1c8l0LZwyjuwB0YN5ckhj4peaUdKnAJSh1kNW
uHxK3M9WfOOXO6eH1t5k/bE4wT/5sCKSjPoFi2Lpz/Cmv+oF1WCN1tYO+l/mNF9nyfIF2uWB74xp
G5TINKvxU3vFk1tx/Zgy7yWZMYM7/a8uG590ksyLwNwxrH/3k3A6BB6D5dyz70WTg0waH5PYJ3JG
a4+t1e3ywprW+ZK5CGHJcvlBooWJ1r0xXgHbPBY+mKbReddnH23fEHgb5GBo/gIazYFKBQ0KedkJ
HViFXY2n1rymNYT3cEaAjwrlSSQ++wm3BV+ZsZ7S6Ya5C5UgSzu1jEk5C3uUa0TbPc+5UVwzS4HD
1gOTY5eVE2rkHIPiFLaoMKavsJuXhyg8BjqHtm0+cZb4WdE825aZsZN9UPHDCLFaeZy1fQv63zwG
l73WcxENyIWjs066Ja0Fz+o3nlY924Hot+tYC9x7fj2DVSbMUnyMYi4NvTT6ifBwxippvRZ4XSeC
h/IEP48XfTi1RdGPY7JxtJHeio7xsneoj2BT0iTFxKYuvsK5QqEdTpAzpw+ZI1Sr+vjgYyTEmtfn
exnWWIBz0gu1H12A34WL6zVjhBejNR5qvUcko925MrrxYr6lLA4opWbDp+HNu6rl+rRYLTtjRBAf
PgWOT+4i2V0GAks0zi0BXlrIDDkMbj29gHSdhYz7QihwXdoRA+9leMZbkwozZ7UJbvKIq9BI0eFI
FFBI7nN2iM8l0hQEcuFDQWtD7yaccG6ICWFdRIzwZUKFIbIQUKfO8G5UzSuAp1U2I6WKSsDJyGCf
J/ke6vI1yNDNtc2iOJy4OoN5jHrZXONWclKM88RzXOnGYhLHKDGa4BORU8y0+09Un5AqErcCRFJU
BNBjNe+6p2hCqFMPC3aa67CufxSdifAX5upWYxrP0nA/lc5WtkJs+iT58mr601oljr4D3b8xcCOE
TspY0xgmPhHiy6yVVBInZ51qRYHL4X4stKdu+PJCqt62fIJ5CK3Cdd80C1uDzVXO6BFaFc7eh57E
kUWju+MM4CBKwn2F14fm1yEs0eqXolrNRSAv86lnI0aqVbzo5VF4jgVUENlwBhGIbDO3uQ01moJV
YnJ6iG+9kAi7TnzIwK93E29hVUrOfLzn0HALGFWXvmQ4WnsYxJijXvi01aQvsaYselJIcC8dGS8X
NjTcWEMoFhAbvyrtimBB9xaZebTRhnTdkRkKHMh7Spr6q82Kr0VTYmXRTZ8X8oKZis933FTRczh4
7lqPUDRGKaNz7YcRhR6sf2u6cqJPM81urWy2DtVcmxcZ485+Nib8McaVaLSnZsJqN9p5vu59vGvP
mQ8/kakAJ2My4mQbfmo9cucKdDez+1WblY9cNK+Mcr5zAg5PcBPL9yQTXCBImPmMRNas+koHBhpw
tIglYM6J9E0QYmUUHnw0+VrEOCc85C+GfShjwMmh4TyEFKCRyF4lFhKD1IddH4S31OPwkQ7JrQPR
RkdmUTXDoz3Fj1E/3xNheRdE0yFqy+sWtXVdX1uJ/lrwEXwsBk71WWLHCgbttrFmDi8NATKOvHx2
tsvEdIaEyQ+XAW0gb4wkeNd942nWO6gOc7frSBGNQ3zyJrMEeJkkYmpPLrGqpSWu+s6TF3VE6CDi
OMzzlf1mzv2dzrdl+OYGu6AIzQd3Bp9ojsTJvdJUMFIGiMxKV07ckweVccTUJhpvF09UO3ubSNRv
s+O82VlFCUFeCZl9dY33ZnTdR55/DI3vkNskLjPhP9FGuqu0apXZ+ZfOm03BK8NIfEit4pE0oRn2
OuYTmWOI5njeNUn3mjPAvpgjTklxNWHjaYv3NK4Pde085BEtIjOlUDAezClfp3qJ7SE+1Y14cWTz
MDjZNhxpFReuf+eOM5Xlvv5K3OTOC54Hs7vRGyz2bUy2YfpZAgF+rR0ccjhnkYw4KxFgHa57NKpW
45VrXVYvWnRbztFr0ja/suDaaGqkTGUJ9wRFeoGdrejCGx+qTYXE2OmtL0tmDSnfS7FKN677Xi9W
9NCoIjHSDjFOOdHRb18Ms9mHwY96DOANtRPSSqaCjkCBFt3P0e7/BH3/iqDPMG0dKd1/z4h/at/D
v/3bL/Vaizzuryf8JeZDK/d3YQnXdQUaPN0wfxPzSfPvwha6Z0lBuL0wnX+I+Uz970Lqtu3aAlW0
J015FvMtOj8hDGGhEHRcqVv/G0C8brmoE38X8+HDQGQoDFPYBtpF2+DD/i7mK6oiCgskQle2pDGe
qrajs3Qqf1uEJcpJr18UJN+Lf25gpjuSwh1+AU2C8rdw5lsE2tAAkPPsiHnklzt4z31hDduuMC/J
pY92+aTdho4c9nXnXta1RmfPNwllkfMXV73oNp8w2csJdz05M/G2qDVm5aTY0rYOnJVR69MudoLr
bB664xDGr6E2/wgl0IHUH5b6HpcLEuN3etZV2wyKP45a2ezSyk7WsJBxrMPVhQG0fFTEcHlxoxZp
v7nzg1o0M1LgTpR6AYL56KHCpQv+/YRo6eJ+74rfXkY967e9pLZSdwrb3UUNg+QupmK2UZEjMqns
/oda9Lsh3ZrgOK2lQ6ruUjcqpEQlzvyz+8wBWOWFeuQ7pUYt/hlvcg6sOb/G+d/kKt5Grf9/i//z
f1evpjZRSxjrrMMU1eOhHZAmCBe5glrql1W1dH6gWVCg51W1FFglHVi1eH7K+WXUU9QqaRrhSkTE
gvyzjaVlz/P3I7+94ve96ukWTRSkZMv7Q0zSz1X4/Wb/eE/n/6f+yx//Sq2Gy0Gh6WaPYOs/P0/J
7I8yx7IeQj5e5WXvM41Y5AS5uo1UKIpy/KnFdNEXLNfAFLLxTt31vSGccsYEy9Zqk+/XUIvfGy0P
n1d/ezhRKYzdYjT8XlRb/fFyavW/f1j9C3K/+A2pxWDJrAy9CLkS6QvVBWmzWByXN6cerlQoj0cX
YF235B5+rxdLI1ptpDZXq1RU4+Nwr+5Vd5xfib4TrQ+1ni4vr5bOz8yVDOv8HFfrmACDmb6oQ+3G
KDV8kTLHpGidFzs/r3HvoH5Tj485oObSonwyaEEAAyghxB3h53rQ8L4n5l2Givog86w5+i7iqTxq
Lp0JxqfTAnqa8baUQLlJPF4a1d+LcoGBWuxN4uEWuuf3oro3bJ2TGQfhTq2pG/VEtd159beXVHeq
h9WG5+ep+3wdEW8Rk31RBehowPAVH/0EoxLr2InBnXEUOdUJ23KiCz9t35TcRN0YzUjJ/zdFicxo
hRRF3TKPWaSIi8jJdBAR5/hiYNJdz2b1qFItGfnQIFDKNjwNddZg5FrCuNzlc6ul8426L7exbRTw
qOH/sj++Uz+zikKrVhsvZlxBrncQGoZ1ZewC6PJHP+AmRU6+jWb5GGXjAGsiaJgl9f6jZ1t3DQn0
q7JuqRdENT7ooYrWajWrK/BxfAq97+LVNCbzMcZvhCXblYyY+rhbnTVVTl15u8Drtu2SpSq7Z8vo
3w23o0rWBNUpyrvy5DXEWJFxyxVCGMCH5Pzgg0Kyy07slcaLiNjmaGlOc1RLjVtD4VkA6It20Y2w
zVo2PR+lcVFSm6Z0GQufVTdqKYIzbRAR9h08qWRDKgnzLDNSS/WEeM3IzGulb1I3yZJL5eQSYFw6
0VixqYtqwU0lWm0Hex3gO2JgSKtZI1d20OCjppSb192t7vXD94FoLN/c+fBTS+q+KgWf6PQoOBlE
nph/pjt3+RWUE5JCq/aoS5/X1VKFwoZ/5tXT3gXjSTLRCF7eWb5hA2NQnoOCpiXEeujy0FjRj00G
vV/lptOCbfQ76HYCuGbnDhotm9lEeqsWW+DoXYPwf54B7NZQjGq3ughKYdNM4QcY5lhgCul+31Td
gc4uF+Qudo//j70zW1Jc67bzq/gFdEJ940uQQPRNQnY3isyqLPV9r6f3J/K3c5/yfxz2vWPvIIAC
Ughpaa05x/hGU9XmtlYmdKBo/hZ5M7OPB4BetuHDgbQDZD+cyDAkyEEOXWm81JS1ntANIBuon4Z3
M1iz9keLHpKQ8Jy4wp88gHRgM6EXMRq1y/h3SPrFOezWhf/apnyWXaFmbl+dX0pxxOvHvFwOELQ7
3SAvHaMLHdxEmo8On1hgCAHT0RfPUCdK9XfrfXTp/NGoKZCkSpmTUIp87gO7EmgrfKTKvkWslGzN
YYfuKPFX1FAiiFf5K5W1dPqSZSei9VgEON1Wmg/AaklnP6byHxMT0a169a6rrqptFGXX+S/GF4W8
UbvTK81bp5LcirwE/TmgfZ3AO3BMyozjTgXROLezNoXompVdNw7NMjVYT9NimhUGyrpmd4IOqBlw
gDAn4YHlPiI0gQIOHoU/4JhR3GcLrIXIV1mE84lecUKelWYrGqhCux/Na5as+/YlxdPZ+uei+a13
a6jFOwO3J1Stbo3+EsIbxe8s2QSCtjRNF51mQ+5wfDWgm6pLTzz63VY33RqYg+kqH70/gdFdi+22
iDdyvE/rTVcuc/EYQE7Chcn+VW6h8oxSMz2P/hrvSm3hEls0f0BBiq/VsylsB9FV/kQ6wus1hskD
Pm8hcT3N0XHFe+Rnsv5cds/RbrCc/uRTh743h9BWTAeJSQx3DcjbnAW3GVjmBZs0Qtr/RWEF14Wf
H0xcDKGbeyt92pvyZzQxj2SYhP0DP8a65AK0JWgt62DaVgaEi10UEofGeaEshiRCQfon95/V+uBz
HO3IWGd/IywV/XXEd9MXwh+0GoZGOZsI2rnFtaXj5iszFUDt1lOx0/5wzqra7wDLKfxY2TabrfQn
ry5ZvCmw0YjzDmM/CSjPvYZSgC0bLo0vICopVFsqHnC0QLW9w97HTRnSxafp3SyR0aIyzaJD2Dro
h3p1aZg7sYGMZ4v74qoJjqTeiOiZRFclj5gVq+tVtBJWRr5LJgclfNXsDaglOFwLHc3PQt1PMFMc
UMr3gDK3OzeEtEsjb/oAaXYH1mk1Rqthzdf0dR+unNs2G9zsOoDHr+hdF9jUYdEjbKVhLV/7dG/o
K/EmC7YqvInZITRO4as2UP5Y691W0pmBL9M3S9nWnAr+OpXORRUtRBbTUD4myGqctVW0EcMHm5Zo
AuTZFFzhxff9DrRbBwiQMgk5w/QBxyWwaGTZIBCj6rOBz0xrNJJuLcDVxMaZklozrVH/TYXGusMC
0xzlCF4O+BtdmdxaeKgOPaeAjfgWo7igQTiC7qLMvGZZlL9S80VX0UKQ0W2xtPmUGlpZgLvIZp8f
OZgN6B/KDlSbOwOXCUBh3GwXM4cN7Bi4usGguWSHArHATtfcWTiBYSt2mIGV17J1DfQEbnuVf3sK
aAKXTaPbWRBqTmubYAu2yavXZrqXlQXcHzg9wE5ISVdh5lm7ZAfyzBNRrT1lOIfxMjIUS/2+6/cY
c4LPNjxiRm3bjfCR8HOVAMRGMorCYwcuTF5AEgvv2Ut6IKT0pN4Ep5muQbhC5S2X74pyIqOrpf6r
Z8zhnDlqqESQdJCGvaAeKm/ngw0p7iOiUdOhMmMllw4mZLxML1R2JdWl/YO/fEzc5my90CqxfuXP
GNlUd3BVp3qiV1yQ73uZdlDlJloyLxbUpnEtZnYf4/xAp48yANKOqGyRRYf0QDrLrROudWgYkWzZ
8ewNWpScfftCuGkC0SM3dUIIeulZlNYflrhvKi4MNIdpC/MjL3m5FiFCw6oFw+/p1ga3cdqaJqhP
ZGvRtk0cQ19n7ZMfURh961Qm5vWEuOElxSXWNQfZP8GDXoo8EFdIBUVEE+YV/2dSEqKIMcntGFnC
LeKNsPzoCbWimxuv2UMxl0JzAScmHJBsgHOiyor5Ba32Ajtu99v8YCtPwWuo7vj0eMeCJlAWCsBN
fRHc9CWwtiuOAQkAU0O0zQJHb8Y621ZKB3BO8wmFKl8H1Tpu7Rtm2pnVIi8FUDEGAXL2L8JioOSM
tn6OnWqjXlDYTavIznbjGdqV8u65IPJybQkIh+I2jVjAjHPX69m/Ud4Wn4xjHzlsOUFuRN28gJT0
PJfan39Xz+ZvsicP/uGremkF+HxgCGmQV96S8COBI5YHgiMs8V5da9DUnpuC5goXwVJa4Ai5/lp8
FU77i8Aae0NdVz4rx8yVzyODAhOAO8QkzpjsJXoBAAWUq3rRrp23pMOTqpgqHO+mFzPnKEgOvJSO
Q91t9AbaGUQ97+wZTiffof6Y0bqB8uYhL6NZSv9wGdhUM5EUw1jzewda4oJ0k6ABz1avi1NIvRUr
1NqvryyXyOPxpqWPoNIJ4fV2S4rTRA3Qs+qy47RVqOdL9idJQoCDMD218kp62ait3b979CT3o+O7
QFHro/BLfEbB19GN+SAd10Fje9Hc9CLe/W18sKhZZ2gQl150xKqW33P0CrB5wov5Bg+If5NeoLVB
rZs+EQP5DjpAWm5BvkE44mM6Ydq25Dk8gXZ4qUkIaxagQvBXz54A1ssL8S7dSGbpnuRnNFl2turO
2h7hRXeOwfsgap0Wq9Zaquy0JebqfX3sztXGW7/jvpn20748KitETr4LB2hvBc6B05t4qZgi8J6I
k+oGjo/69YpA+8WYPfEKeu4LVjp7bRW8NRuNvt7H6Jhbb/tefwz79DigKFqQeGVne3mb7WnqUVRn
PxJ06yS2tSCBaxEdvCXNIjuz80OyskDnRedmo5vL4hYfi5vwGl4Hu/2IbtYiuhkL8U/53DvFBtw5
8K1F8+a/gH/SbOum0CyjBUtAHkcPIEFbWnHVeGEk49BhD8OJI9WOCaKPg20ew/vzdK32JsrsTXwU
XM0Gc3jDMG97y2xtnbNluDLeYNIIjR0c9Go5vREwtRxAXzJCgUQlIOhNUFzq8Vxc3lK+1dpfMynZ
JDsOh+fo1uz7P/ERzsy+/ICRl1P5ehX/vKbH8Apn7U/wlv1OXZE9wRij7VBBHSAUAFBh/HxqD5m8
XLXv4j1ErbikPcZhxUkVLm7iVwZ3fQmiYrzDGh8WN+uzfacxSS9qV15S1/xQ79XbeGQgnKXCH9Vb
9Au/7xFxDUTgXbyT7/qyO5cX9R474pKdupYP3C4ne+ZIfRYz/AzD2jIjaG+h7Q2XPJVt8DofdK7w
MtAYLZHzziNc+Q7usT3QmODJYZFeJDc7cUncll8cq/kdGsRm2kWr+j6B4mIse8lx8h+4OsVfj+O+
eYlO2FP5f+Assoddyu8V2Q20U32reEtCpwoYDxlqskX4BcIKbiKxZlzdANtIuzmIjl1Dm4oLFrsJ
+RrXjM/pM3oSvOWcEA+TrVtJyD3GNUTEBpnnXfgUD4zL5GWvhg0iCc6WM1A6d9gM/CDjcfhdvcEQ
BIGx4njPbj1T8l8+UL1l/iycsIKsfBdmawvnpwYI+Nwrr/Fa3PibcDM4XIu7cjXBVBcO2EXz0DGu
6dfI1K62A+t3PC5LHx0Cl0zMkC+msSAUJbiMV3FtnKZ9O17iQ7VjSqGRDA509w2MIaxO7/wVXnp2
9bBM4wW8uZ6p8jYCNzu9DI8B8DFKoMhiUEG9W9/zL5+4MGDAC+0TCBj/N+D0GD+4DH72EI2X6jMs
QHvYSCzVPpoTfKfPNCHRe9lfLThpH9yr3oJXbd+d9GHe6mnvk1h67ZD9VnBKF92T8SLeq1NcgEZZ
p5d5fvAufZbvbGJU2CG9t69u3E8vXBC7zxnVAXlyRtfOAxtThP4Aw8EeHQEoyWLcjs5n5zLDY615
VY6m7S9g2i6Dpe9UJ8ZSLpPvs9N4XNf3BH3QIjn1B/Zr7IpLkC076KfSSd6CkwDrxmn+Lm6ASOl7
yzE3nPggZaFXOKWdufT6bX1tncS1eMzdprG1m/9SrQp7pF61CBjGnn33M4Afra1Rw3jucNH3NO64
4EUnths0tMQgKS6HFauxl5Irzqfxe3pr+qX2W3rTTibXbog5R5h4O33T7AJU6Fc5cnrDAQLCJU0+
Mx2kDsNBex9cheEZwdKysoUd4nBwbcxQ+eT1GU3SlTlF/2XO397fdrt8DTz8q2OccLFQLcul5Ear
6Cm8xBdtl6366wrBvPQicwjEC1g+8h3MTH3hnPWeqS3yA6pfSmhnoSM+jx/jR3GubvE1PTb7jFHQ
+GWdgpvxJJ3QTZEys4WsdDQvogOd8u0TlN0VSRKnM0xR/kMgEPQL2CL6s/yREC7nIMDsExehM/Qg
4RW7kQIbjCnUEmjuqxkcuNKIz6iszGbFvHirb2MHMR/l3Q3rhQvqsiPTTI5a+U63NFkxTuf9Zrj5
W7AGE6QR6JbOZHyJc1vPv8T6yK84C5huzQ1xr7+d8cCwHm/51XphIz79NRP8KOpW35FJHRMrXTYU
1kasjx5lN0zOHFsPQ8x88/1cTQCgSU7Lo9Rkzg2Fxz1pLlE97j1uRlNqV3kfXViFUMZ9WNkeN49K
1M/Dxz1/xOgu9yjQHlWox/aYYrJtAxqcvSE9xf00bAIi1kqvLzYKjBipgZAt9cwFu3BXC+/AkhAk
dwjWOqfsEPaOGJdxZbKP2PJQ6F3JmL3Son+Sqcmvq8RnATzfsHTRRWL2/FL/V/jU415dKxWcdiJp
ZitkHc1V/UfwFAUgpBCPuzHiAq4CPcMl8Z+bLACkE5pUMM27b1bprFikQpJl13yas2czhQXvFNFP
GpUSLjm1wYcnTZqfGvqg2wazmLgZ40+pAfM1YVKLZjl0AaFhlQ/DPClPl0OcHMZCZxo0bzFVLToC
YkSqpxaH1qLxEPQNU36UFYUBtxRO1GhdSBcJAyfbpPjEWmj5y9AZRE/EI23k2frZGHN75HG3HXRK
GiH09/TRrXvUeB9Owcc949Gs68sSrJufYpD5Tw5wqAD/soE//qEQ2tCtAh85/0h2eiv1UAFLrdp2
883j4eNGLChcdT0rsB/DayEIJTb62QCre96ladNu9ajLftdq5Qnn/Ld/vg90wcViTyqHoWCnnCvD
4/+6p7WEdD2ee9z89fDxusfbYgHCDwWk8V0ycwrd9Vcs1l/iYOJ7MRgAYtgWgsh1BhHNTmoQ0VrV
MWkKvtdAkRIvr1htS0kZoG8ja/M2fQtYQ24VRqI5v66YuzYI48vve7Fp7aYMw1s0DedcxJb4DT1M
y9bodhJcLUTqEgJpiIyTXBBkR1WdGqn+bMhmu/l+9PgHSzQNO/Sp2f/jycf7vh8/7nYDLnmj2CHG
oNzKgA/rKt82/mzQrDUtoDf2uP94+nGTzVbBh1/w5+HPv5a4eQGPJevHy36e//4U5UFs+Pknvc8u
Zms0AD4N9MhiSGDSKGqH0KILCnx2jKkyoGgbVJ3dSzKZl3NsCyoEToQtb3miVevcUjc///a45xe8
Cl0I3+HxBgUfieg8/ulxU8oCPxoR2XPUdQfnbP7Ux5uoXkPBkB5txPnvDUbCK78/6ufZ78ePNzze
+vjQyIi5DD/u/nze9ysfT/68/ec93x//98sHzc+Q2XRPf73l8Qd7g0yIHm7m8udjfl7395b94/G/
3bKfP11qxOrJWLq+3/L4yH9s/T++3ffdxzu9n338j7/0fffxgu8vaLWsM/WEqu3PNv+X++Txl406
/J8/3j/+8s/3/OvLPD72f9uCnz8xvU+NeqdN9/awdP6YLh8Wzb+e++vhv3sJPQDqWn99jPRoWv28
/HHv5zWPj/12kP685uef/91zf/+Zx0f89bHfrzEU4hzot63auftpPnqxfjTm67KOts3c12zn6+3j
X/96aDw6nIzP2fcLzUdX9fHy77uP1+fUmmQT4ey/+4jHKx43Px/z/Vd+tua/fN9fG/ZffszjdT9/
6fF5P88Ncxfs/2uP/m+0R7IEdvH/pD06hL+C0P/I/qk/+teb/qU/MuX/UCXZMiSVTimGNQUl0b9g
Ypb4H6poSpamWpouaiCxfvRH5n9IpoU0SbcUXVQ06Qcmpkr/Qf6nqBgmMFdLN43/J/2RNP+Rf8qP
ZFORFEVVDB0LpKqKf8uPykEYIPbWWEw86YnY2/xAVry2zRWN2an1OUgDHs82D8h/gpGby+F0wg4b
7MhOhqvPI1Cg5jZN4BskFR38IH0t8wnA2PxIG1gpC1KAPr7wf6kpxQe5psUiqPsgq8hBlArcLpkX
buVed9oRMpEf61ityplznbbKYtRSyVXKrER92YHKj/WdoXfXuqqZp1aZcie9W1mQNl5vMfwPIFDS
E/v6XDfCcM0MPVzp+sxTYeqBiahNIX5Gg6sFcn1S5UY/euI6lX3/Imkt9IQRdG+o1Q1xgH3wodMF
TYeuXylohmwM09lTGUfBYkRYgrEv42obeCRQGIp6mcQ2XNLBP3eeLDylkfahaLV4GTqV9ThSd0Mv
f+no6Z8gKfbrKUpaO0q56Jby+O6LIhaGFo2zEVEGU1O9WqkyUnqZPkuS1Dp4fLF7Sn2KqaVpgXyn
LkeSerrxOmFy+fm42iqKcTRH4EWSN3cB8EHtTbU7YUJaVlkzbqRGIACjHVaF6mdfo9Qa+7avLUSj
hMfIcr7uuthg2ReJp1z2dLuvAlzuqKYdP6y7vd7oT7oYeGtZBQoB5DY7ZTCEYiPVwcaOtDjI7Ohr
8kgDBUC81pmrnJcfIwM4tF+dQ/lPNkkCta+I4BtMW/WSb7cRTV8/6/j7doHmX8xejA+p0V3hmBhX
rYfNrMvNUcVJ6whKYtoCMPCLRZpCp0XRIWiE92ScIqdprHLnjWhAEkIz0obZZ4cIKRCLa19arKuN
vFlg+jV3Q2xoCM0NgoaQOLimLDkmAdYAIETpXFvgNfoOtrORMdEdFY7tot/+Y4A4f1P6/lvWpuSz
Zs2M4/tL7yebKueZyZAgmrKGIvEvvR8ggB5bGxyIXjcEp+OCbWOq3SvNAA+6DQ+12AYbTQmfmgDD
HxKYNyRiVH9UAlckP/W+x/Zfw3/3v/J/sz0yusa/hwDOe3iHqgZUQ7cYCf6zAlEIMVgLbe7vLPQg
myROo5WGiGeZFP21jVN1I3aY9GuwA3i39fdUEoWLV2i7qpPgxirVSx6VVKYxzzRJap7LxJqWIWuf
916l3QQeIFVhAhv8boSgRv7N+lVYuBlUwRqxKMGxljSTNjYQzHUWmeCKa0KnGqoUHdGEAJyonybw
HXJrXDUtb/T1orN9C4SbL8/c2UJrF6pBgAN2lgkTIplibeqiyDI2ZdeZdgZ9IFH1XdApFC4kJNER
SaBHVdw0ipd+Ct2k2QSfG2vsEocKstnNb5v9iCUYbKth4vvrGgrqkkKQp36IBclHqwkYVi4gy7RF
0BzSijSUUXjvLX+8mjATtUp8Bv2j7nO0G7osqOep8taBR9SfFvWzm5gQ+6iQbyJGTMABajSIG8nv
rwOsJVoNmMT9KFE3akCFTSCpq+v/pJ7SrMuovUuVzskdYtAvFXRTtRUQfATOsTXEfOf7Efg5AOJK
+pamBNmGfaY5amI1JJNIEOppV+XZpNMOal8MfcA21sQxKbVzD9NKNjgN6V8XDU2DJoDvCrtknNKd
WmcCVROMfFWsdBckpU4tZxs2KXeDMSeoKiZONEJ7o5X9sB+mVnZwWeAVbullRsbMIet+G1ZP+FpE
+bMJWFxIvkqwDS1cUTD2gRbhiKoS1zTqehfEJqZhLd5IGgdI21RvaHHFtQDAcJH4ur4Gt0FcVwMk
Au9JbxctHxrN50ilgQgXK97ujUCLQwLK6FI3nUoVqRmtfFeqVkrfG+jwSCM2wZGPC4kSuRqo6k6e
xhvf6TQZ3pOqdxaworA71JJ+TKbStB+GyERFwN6i6MJ5L7pN0IQwgtVwBUI3XEtYz8sR3DxnB45m
z1gZFdYRTGdLObeo5omim5uKtdc84xJgpF9FxCEszCRlae9Z5t7XwlMlWQLV5jtFEXWDIScCCel9
aBZaXN/yl1UhoWoDpAZx/kloqVUngUEkMgyANoU+QPh4oMOezCy0EtbQFXamVPTnWjQdg1o6eVHf
8GgPV9MgxVXgCuDVwngYAdxCTsk2AjYSGmfakzJI6mlqV4U0KZtakX9RcCCVauJ7AtK6KarxnGsw
yAUlW1eCGjpllOd7mB2FNGBoKYdzooI6AGR4LKJKsD0Zs6yXhc+ylLHK1Qkd5VLMCj8aB8cISK6q
xw5bSkVixuw/DeqUVM8uJFac5uNoFtmyMfG0plkcLGuuUuVQaU+Ubiq3FGphmScX5iSkJKL4xqNV
+s44IhIx6/zud+OnWpCcqILHj/DKLJpSDNdhNV6HMAvXpZq8W6ynOdYYeTCvvAci5pouEOh3adVz
l1n3usW3hekxXQ+gU+1+3g95pe3ESBjsGPx6lEzyWvNuBrIbC1CCJp0bUbCYAg2UeVu/WQxKY9qW
3jiRLrttL5KGGlD5ChKB6EqA70WYqEflF6WtnDlDCiWmX6ma9KcPU47FmiZlHfwGa6BD9eBkzDyi
aPXKlTJsiUrXh+s2RJw7j3FApjkZVCYZtaHsi6FrdiPchWTADZtKWrlV++o97/vIFVIUdrhfK7F5
L1K8eZWJ2GIqaUZHHRnPYyQsrdnlG81nrqxSbJfpuxd95C+8Pltp2JY9qJOtWBuLadCOwHZIbpzP
yFTBaT4G+dEwqm1RM6GqalBVXdUe8ykvLh29YF+dqn0xFuRTNmMJRdOnEFs2X6lsQjRt25WEHdj1
5OKIc9Y8W6JvnU1zrJYFJlrac3PXFG7oSAgs24b7KUUWgEMmHAnoMT0lvuqjsFOLsd4lPlNY9PaE
kxQIm9I0AKRHQ5Np881LFPSXRbpSkgmKB4kroCdtIyJbKfMz+eCNEWXxKRBs5C/BLjYjYnkmcZfF
vbYaW+NP33P+BU0MBtcMxV2XKV86o7EbA39wVAl2h275xgp30WQzK6HB5GlIiH0yZZTW/x1bcXYp
8axSGsjfRE+NtpXSXnIjbnYZg8mxSjR5F7aTQGxSI+1ZPWwSdSBfQiS1sW4sB5RnsQJOCazkGIth
tIHfuFDSBD2NTIQ5rm/cmaq60pXkQ5jaEUqvQm9nMvyz4VuHMRSZkCV6vQcLC2do0XAxomMB1jqA
cIJSENNA2cLznhRSarJ0JLVLKo4YscsDBgx1Wfv9R9uosl02nIRd08io7tRxF5rNXmdMW5ldjxiL
PQY8fYT/hoDbBkQyB0wO4qJUDL6bwMmoCqW2obyTzBgAhQ770O2FqL8IeWjYj0d9LNRL1XiUctvM
brjEPiVy4GoT+qZSw+WfzY6JFOYsxxjFs46xHO/6Jmpl7+LT76eDr5gmRJMCRviIXWjVDOIJ60e/
mCIZmyu4gISir9ONPkq9kWVJN5fEMl+9j9V74Vmo8uYBNpyHWiqZhaNPGkobTiXkreOrkk7BXjY9
ME6FhDFDxgIc1QQPlS2X+CoYMYZem8b8ihOu27EsSLfZM9xazJoSprTMW6rfEvkmpmlIx0KRbmwO
mbhx+DX4YnPudESFMQgc6tFEQfnlvS4kfR2qtE/UgTi+vqwnu5t/dlBYCH764TnuW3rUCKnCHgaQ
Zh0b+Hz5WJ4AavwJRQWqH5l8IseqKojVZQgCxK+YyIdJooeZ7LTYROoTAHjnJOMktNlQklfnnTvi
70+MTLhy6VL1UTqC1TqLDLsuzAqSbQcBL2eQGGSop29GUla7MtQvU1Bm1wL4EODcltBQzCLMO6Fu
aNZwDUV0m1LEYKEAHSW5VZdRJgOttXzlDjzQsQjbDrG4nNOhqhadHoWrAJv87nHTZuLvPIICD3CS
BVjlj7uABKy4gyLWWhpXfwOszNRt2qaslgBrPMZhvok7lAPpCHWGyE7X8v33ArIKjQnB5CoMCZWM
W67LeMzxaE5Ta4fMBm0xg3s8VorqeEE6uMFEEmZkyr6Ld+WUVAHSsZ5uoVHElJYLEgjTUW9cWMxf
nkc/Vei6npfGiPvwr21Co5kWg0yzOmwLwsk5KlPfH89dH+xjUTtZRVmcg9KH2TRoxUrWhs+AFdIy
aqocq44o4w9n5g2ToVgVRvkis7pbklBbL5hdz1JpIPhdpqsfbBmb1xBp7TOnt1s9pmXRjUgVkjHA
Zt9vH4CHxqyJM2yLElRuvMmtXmcZCmEC0BjXLQXcRKZMtpEVpEAG2M19YootIf30RKs+Rhyjhs4I
Zm5GMS4dJWZqXnf6VUEi6ZgCukzB+jW0srhVq/BLDfNPlrjqbqhLw5XkWQVlkvlblDQlqyhBBdbr
KytQ4vd+ipbJSLSdL4sGFzlOZZ7X11Uz5iR8tRI9JYGyP4BGx5c3ClE9+66VP6WRWY6vot6E2O20
Be3lMEP7mBHWYBuhV9pdoJpAIZhbaWYQognVZ1qEnDhlYF481UAS0lspOlygS9o7KO3+2GfSVaEQ
IUhopXGU+isxp3us5YQA55gXvEzEpVoZymkY3mV4Qcolb9DOgkSa1vkgE/vHVCMVXEnAxzxKKYr8
iukH1wpl+8uQBvGYdD58E6vU7QypgCK30wa+K5cM3X8rU7N6ihv5qUEr17boiWkbGnuFneWwwJdt
GTwYPwxKQMOPpHWtqn/4VVBbFDF4hlwJbB8B2CT1q7zNFJoOtOy0IAVQHj17IS10mTylJbA2zgIL
J5YqMQBYafnpxbUCA5Pmaa0aO7y547FxuywzD0mP+DwPLIWAJKHe49A75K0X79iwDw9Y9EXz5HTd
ToiDwOqJB5E59youmVv76rnJY5L+6lnUX3J6K2moPjPLfSKcuzPkaoM//cgcIN6bWk87vD6NkhKs
6J+OZ5FCDiTTZEtWFsxdUiaWHJus/5ODRpdo12sWHgNr2Gmlqh1IfKi/Z3OZ7JFJEvmHxDPElaaz
chAqigcNc3cHTwIokLG29mKMziEypd3jZiK4Q1Xjk4el2KkieXJaeD2mkYuunrGoxRPxO5Y5k/qO
CaPM3GrQAuHaZ22+66u6W9dz2S0Ejc/8wkqYK1C8gVq1ZEEhbYR87HZVDv7MM2NUBIMe7MIhCneP
e6WU2l4XJltLbYgNygsBrX9e7pmhma4iSaeQ8LEr9cnspLUpKzQGArJPcxzZPAcKpP1QvCg+c67E
50EMyB9vWTyS+LMyfLk4lXHv7T2ZYKBFJw3MRYUg2THVJ6/W5GJXmRG6InHyaBVLiI7lpjaZoke/
Jj2ihSZk6ZUCqITKH+CA3MzJUf0yLFNjpWbemweJaN8E85mV6cSFz/aBVmMZASgKi38lC7c+zl6Y
6bbrMB4BUKTlJueQJPwnx61bhOOJaBOAMgm6T6xk6S6m9uArQ3zFP4E0WIlJliNFE/wFcp9ATk/9
XPQSBly9c2pTm+k+TDQ/vPkDPLWsYVuEUAxujNLTfsz93/uemJonsTRwjJfoNAUp0zfBqBHAaTTy
mst4dMlHKJSy0u1EPBuqXDE2kn5KWbckuwYaQKhpHTWzLl8LIcyV1vSeOlbsK7InIjcJ4CWMOC5p
oJqbx5eO0GDmMKuITpYPillJh8exAihyw2r40jMXPhcwzVGMUoQsZD3eTZQybNVDLawjIWSejJDC
606Ex2Pw6M+svhb+FNdbKSKFNOzNkfmyEdkUA5kG1+IhKO+TUYGbpxpwqAT96hnM0kpNQg0riCup
tNR9eWiar2gKSH7vGZaMGQsBzZ4Lb5VGa4D8E1kxJFLkmoeO1tq0muUfOkKIqBLOia7koWHi9pZD
O6AlMdGcFT5fac5EWVg5v1Rt1reMCYVbDXGDOmo6kgrULAMMpQeYyN5SpZ19FGryCZNM6Q+KiFBI
rMmUyaaeDNMwhFnYede0pRgZq2rlJgzoXG3FATm/9JWlM5SsT+b4A5ZJSScJa69VkIZY6S6BtEjZ
FThcT9TZ7nGj5nKznvr+SetkY9f16Ey7dABiNE9ATKHagvRM4X0O0lZBcEESnbTJZYKv6kxMbNQH
jBcylRg419PUfxVWdh2MctdngoJSOf/wFYK7QmrjjswVamU1Ju4W360peizUTjE3gkbtR4yQindT
RwqcopUuEtAW9jahF+W9KsQD+gDrnqUHWUd8pEkRltxMkg6aEK7EQTBcLhkkrY6MoGVcm+cJDCDz
XfPSGqhiLGOK99Ys1DNDZVdWxakKtHw3lPWrUkic3xZqrxAWnTf46kZDRK3i+fdSwHLzQjKvU9aN
bframBR06prFrZDmrqlCWfSJoFjXs/OSpvIHaumvPDDJq6tfhAEfCykreGLCA7yicjWaTHfSBAZW
FEF5mnK8xmPSBu6Uw2WoLYcfWVgqMM4LQVT2udBdmiwID/SHXwPEK8w8rQ9tXuLNKR/zVHrIOo19
nNJRiEgV82yPq/yWcAutp6YQsVZXS5l6k8dBC4oRIAHl7JZWzYqBBuAqwzjKwMbfqSHxooYml2vW
cfIK1iYrwERwWmbKdyIuMBWgzddzRbxheEXcX2REVwPTdh6/P1M3kO7CBI1cLV5IJMzIOpxYCiUd
iiUU1mOkPI8pk7AxTY4dVdC9ZZis7n15PyW0FzBgq06R1MphzMyZMwTZx8owPxQs8qtYo2Yi1QXK
e3EJuSMgN8zpoYos2I9wucjFOtcZJ7qAZ8CrkD+n+vinl/XyAP9kUbdmvpKodK47X/DJn+i1bTpk
jmqmkUstacYqMRCS88FQqZik4mbozGBFUSPokIF6FCqLULnpPcuZoTDwRgkBorvWQApsyiBcAkxs
I7qkCl6rFkeVG45sHATXVrS6be0hy5J8qpjMdMKto0iiv4Hr8WoCPTpWqn7FMorMSPSftUDT+Gmt
/0HZee5WjmRd9oWGAMmgi7/XW+nKpNMfQunobQTt08/iLQymW/lNJQYNCKrsKonJS0acOGfvtUHy
G3T3QOsik1bhzyztN5yH2bPMgozlpAnX0kX4Hpa0uVY023FjQfnb07LgkEFn+LdfWs3FyCPjpWO4
41UT0alLM6ULm6+MPZ7rMQMX1Oc9AmaQ8QtElmS+9FR89mK64RF3aSVaSivHq36KFkj9ZCMSE5wu
SsPwTy4I4Y0V1wc5m5wG/NIEExESIVNZNyg2MRF5AeV/4uzzEVm179G28Rz6O/Tfu23RxGrT1QMO
IO8tI1zgpCrWncH2y6d+aHZR7Z6ovBxSv9N+a/YFALPl6lPLKbdYM5EKv8e6H96kdl8rVo65ZBCV
hlcx9eUTeY0brEzgQbJGcsy06m+BPUDMl+WwLXML8FMfUUzZr7q2JGlmOjmPHYrdcJi9E8/p15F2
VrJg4ZbOveC59p0G8bdOnpXHQVvOjEY0x1ygUzEs2RDsgMSxkgHMWoU1C2g7ILes1Ly+dyQ6wRru
p1RbQToPMN+H9jAw/4qiL2mivINvoiUJHJwcwVzjs/JlcugdEQLGpPBj+aLH5cUvZWSRBdGIiGMM
TEpPdPGLmpxqPcDJ2rpWXZ/95Qu4rWtuRnp/L1pie3zyK2XsZO5HZ5tHR1sB1tmAELRdZKmU6w6a
c1on26UnUK2Y8mZHl380pF1c5PKl9AA9VpW/0m1MwJcckIU2ctfFLNVaW0+ZlWG3Er8DQ4tDuZDp
8VLSzXAWPp+P8UrbEO9U5J9pk97CwUGfldXNRdlEbk91hCDOezONqNnDW0Sf3ozhkxqSL+z/3ysg
UC8ZKxfzkoYoHirKQzY7aK/jMX/1IKcYmqwH6FtL+0ja+5q56aoGfET10pN0OusfUJ6zFVWRBc/Q
izZOW4wEc4Izk8g+CZ7GZqAtxT7uFVunnZpNOlbF62wWp8YOiqM20KFqYneeppARa1ZX7idKoEPv
q3o79H24nXMzvKZdS3/GTk78ZHxZMphfVUDRn0rGBvBLDwOwjZtOi7e2HnZxYNqgbH4qqB7YRn3z
NqfNRQ5JvmvspNhllYAsPNAFE7P+5LklYOi2ptlhDeJs2dUnM+BxlgK5nOpCzA/j/BXwhNoK96uo
CFsz04Ho8RA2szXgES0mChTZF/uCYeDJVPU6pa8p8K15lWYcyZT2MkvnFnnc6hwm4ZehIbwxmzkO
0nW74K7dmSylX8vafo5gNDLUruPtPLCx8BEZ+wQU7a2HuEn74MLbYV1TsiNwyizg3JKqdk7whkHe
W0PRDp7HaAm06U1yfrKg3qXjNK3SNP5qaCyTft/gb8vzbF3DGDr1OTDr+yopNRWmVybBbgyb+lvd
5cFZhvOwuf+/7JnMRc01bczy4gHI2lQMH9f1zHnCgXUaiOmxwwt6STvEMu50C7u4P0ZGbF97JNip
Nw033kPsZcw7GIuZoHjd7lMYv5PHigXcCp1jGNA04UwEtJsO69VxJ/rUkloeGCiG1FClX9zq5xRH
KbO2iiZ46ADoTJr4HHXQntK0GM+L/bwymuCJ4xtNWEaAc0sklFfMzrX09C4fwsWJl6IGdnzT34xt
cZkmK2NkM7FwzSkFCfDax6HAu0sQuC0XHgRj7SylwpdZ9xpiY4ei/cX07JvXYUlTLCObKQl+9Lmm
+50gD49boV/QecozzZybMc0/h67Uzxg5aeATw+s0S64UAsveSn+PLFQb/PTvpW2+epFHWqVJCBoY
2KjAng04CXpqtNajeHRUAts3NjFNRo+p2704dn9MOXxs+w7qHMRX+k3GzzBSziY2LNT6HUeJBm5L
Zair5mzLvVQ78KImaXSoJXl9YgChnG8A9xlQvion2wUgFPY+ZJewf0KMp5EApFxJX/y0THJqU8od
RimeNQ87q4SraxXmG5hnvDR+H6zHFA5vkfSMD4yckIIaYxcHkiSv34watJbFjHxHHnIKymHlDc3F
LLLwGseevN6/iyLjkqlBHrU3duZG5KI/oO/4OkTBpyGiS+AKQJxeE0eM9vly/+7+xZjBDvS2cSjB
+j1EJbarUcc/GyEWXkzexA91OBxV1U8IVJY/AwMTPwyq1yRmsU8wbU2hnnnAVSsf54egAn+4fzFt
Ee069Dj//Fk4Txh8NBMS3xnTBzMK0gdK//kYRcUtG8v04f/++f07y6w8aoKWcDZoXkQOEaxXB+mJ
aJALcCFOaFXzi42cJbbxp6WGzNbaKHEp9qO54+f766jvkLTTEN40IbLnqssWpqrzZk+StwcazdpE
894bWUr5VZKQPDft1pIUvyaQj60RVHgt7XB4yWhNXnpSBYAfPXsesZKTk6QHmxUh1PT76MXfCu7s
2mARVEH+kJR0yETovQ2cvEAEJp8qs/5dDslnKAgHTv4n+smaocTE4bmhlaPJdW1FQvu9dc7WyGil
EBCkiQbzSamI9fCzLL95Xv8OqwPvODb2gdAYq12nuf8lt1zGarHatRH+iYlmMWc7qjZCyjCqRc+K
OWrm+iTnyIbcZTpnK4tTnA9DriJmbTIkPnEiL+CRv5cjTsL4rbO++8yLOEk5yO1Hf1s2JlObnuQt
mWYPwkYc7fQEs5Zdjh8kJaBBpra1GrGEONVI7vLi4fG+zVaO7jnATQzgaxMH/lPu5Yx4a0huaOM5
tna4K1u0xpBOYdT20gDWWJNXtHSiY7d7CmmJE7sQYh3NO3xfYz7GX4Rb++hWqA9SikZDE/Ps6vzi
x/xANAzfyoCYMLLDWHabLZvGmtaxuwoUP9PMl1OhOmTGhP69+p73wARSF4ciYRV6Q9wO8NMt1+Fu
hIVT1J9uo/yejRialjAQCunKWxFQS6SpBHtq75haUQ8XcL1tYKg28zwOOeLnPISfqPOQEvfui6yR
Q8/JzxFdvr+8Fy0s3TQB7erU/o85wQJU5Yhg42B4zuvsoSrCJ2bHcNg0inszG5udh80XWCNvAURQ
5QTYrRcFQNO4rwFjIulrWjwxcF0/dn/J7GfW+UxNVbQ09ATR1F1NsGNF3lkkpo0Iy71HeMV6Ish6
a3b6xL/9MvQN/IyuOdvpJFeqxKw65M5LbAOatTxkzHUK1NnGwTi67RebaKnRBV/L3vHL9c0DZfvO
zkxixXV2ZIWnGR8Td1fyCRA+uC3m5tluXdBUJIAEiydAGP6T9AcmCpFf0//Vq6gHicg586c1ilvX
0n10wnIjyhjitKsRXiW/fMfig8ROxrAy2PljCkdRRRsdQsIOfbIF3PJR0eAR3khQeFwEO52Zbwwl
v3Ffk/pRjNAXYo+HqtIAqE3SJpzO2DK1Zo+paKPUCsd3NFDVkw2yCpFEbKHqMBrI1DHW6sCZk4Su
yGUIU9O0z3pskuWAw6wi9HBKb4rsGvY/11rXDS4XOmhsOHaFDxoM3otnUzYr6PGpo7d9UjE3dNSm
VB2hXgXCpJztcIhIX4CauKpHtorIby7o4PGakvSVEf9EWMa6aMiWRlNHrJMivTGo15aRPVUB2Q6h
C6xhNiQ54Ix1po5kz6gvmZWV9LekJR4Yh+IxsuZmNXg1VEtpftc5Rg6robTP2pyBMAnGRv1zSiux
Lmqa9rMnLfK0PlXSPuQFvZTWasn07tOXzmpwQO6KyvlRRDnTlekdZdN7xooGlAEXWoygJlettxtC
862ZaPnQwVg1o/jcDdCC/deis/RuLnehHeAp9PW1KhjVhh6NOAcvSAkf1F3qTWdw9TGBxWBDId+a
wZDt+/qtRfKyHnQccHvUyzQkEZlGKCmrIjq5CR+qZ4I5UNmRg92XNMXHAtIeYtLvsmynrUyGeG8G
8nUaz40Iv9msRBvNOGoXjM6zSbs+DmguOwEn3yT7imkm3ka1/aOGSEGK6D6VNnzYbKRQr+a3Qha/
/F7V+7o6h31wjOr2W+F10WYWPaOG+VK1gtZpbNOMaHHJFtrFTNHfLFXEHOPD5GryWRRhqje5w9y8
TqsL/dKfqAPeoqofjp4Ofvez/BWSU7JtiGcb2sBc/UUu96c4zfcF/yPEQEohP2bdNlUhgjSvw1OX
ZZtkCr7UXg3lo0R6FQ+R2NsiJrerxbJWduGW4MaBOeE146C/6Xw682SwKMSSHggZqqO/XByEwP8W
zzq+vwT72h4iX9+R9n8r55xwjv2YWcIpVYE4tkv7y5MJqIcYKGea0M/P5VVCnl46Wjk8mNjfzQkw
PgazhkVdNsxQNlVhXXSHEtWenv9ygaiL/7hAz+fyJEpD2zQ/SPv6uPJgekbhyeGYhx+upZoAYJXN
ibFvuPA1mbYYGkMmjuZCMs+xettQmP/9Mv7QGHObfNO0+BwtEUjnQ16xRZwwfGVPnlDTMKSYM9xT
3qYq3LfKo+jMlw+zJm41rPL8L/LG5Uf/R1SyHSBrliAW0TmbWBHcD2rLJgLujjoYN/AyklaMC9Mk
CbbuILEoLn/jyBsGFDJVsPn3v7O9fPYffrPlsn7y5JoeqH/zv58NLFJpVeaFywgqaR6RfQHcM8iZ
VNZBRwkc34JlS42v5Rz8htcIrN65Tfdqr+gCOobJ72IkH3eSPf23coQ+M3dnEKr91XWr98KjiEfr
8Dd5qnD/vGxyPDBE2cLhkfkoT50KWj6SyviEQ4n+ijGfhkVBUDF02GTC6W/CWjMpaA8I9JwZHE1o
z/kFAW6LArSfdqgS08GuLlHGzN3Abd12ajpkdvtU61qfOxOiQ4t+zxfGnrkxIvL5ZzEE3X5QKQMH
RhOrAsHFpbZjtHK+t6YVnaKeSO09o2k8oLb1+u+f1J9PZ+B6HMgC0/dthowfPqiqdBqTO+2dOvrG
K8ULvDIXdkbffVWCSjBpaQBbfvql9TJz9++/+8/Vjd/tWwSDeMw+kQT/90OSh/aA+l15J8v0tuUM
jQeRJlEWfrjxl7bpv/+2P5ergLBsK3BdT0qWrQ+/jfhVu0Et6Z0S2/g1VPUnNN6re3c/A/471uGv
f/999rK8fHgHiE+HbhogLcay8OHWZk3R0Pmo3FMWgttIDCgWIKwtRQBl1S3NjmVEkFS0/Qkpqeu2
ROaFbT+sApqAy3i0aX3nKKL6+S4aLWqs+yVI9M0QbozKdch54S3QkfsYqeZEDS3/snzYfy6ggeey
fHHDHMF3H25ZmfThNOSeg7cXRDk9i3KfqvZmdUF0Gn05HiwLADaDME9yuQiqugXWR49tkSMOAQqR
utwDWiOowCHcYK68a2DUn+2kjl7n8lPoNvM/oOD/p6D7f3icyYZntMttZ7//eM8lQUnmXLskmKiE
Br/LtMMlJ+CAAhCzfmVtysXoQCs8Kszzv3/e1v+w5vEk+56gAe073sf90Kd5y+8u7NO4uAeacgYl
H6DcWSJELJKdgSr109XSQQ2mQTPrWjS1LYTyFRq//i9Pu7U8XR+ePgwyTmA5put5rliu9sf7c1JG
iy7/f2GiLEUM3xe4YcN6taiH5kXzc+P5g6VW40H2eeGoDw3fqP7yZvt/vtoSl46LoM5nYPPnssKs
KzDL2DzVpvmNniD0gFhMX91gX4gcPjQjaOEWtEDDZYRjkgpLnc+QJPbe4JfDkzes763lHyBLuo89
cEnO+YnVQvicUTNEHr70hMHl4+hYN4Lakj1sqBN8Reuc9U1/cslH72yyJrRLmruOGbnVaGofoiTa
CvosKwwj7q4gIQfNrQcOvMolIWvFcy/ATjWyPDOUWAZ/7mTXJClI7+DUqGatCY6eF9tIvxRlumwt
9jKrfEvN6NmeA7VLJYPCwQoPwNgCHpRN4kcj7AebeK8RrlxUGxdL9NPbOIiDkaJKMgoC0wwKN4pa
wqCHmbmYZNipOFGlHXgTJ+gDctjzFx1lt07FFqez0vrL4/I/bNjSxAhlS7Y9DhD3xew/Hpcy4fQ4
GaF7igYnOM+Zu0dp8D2NVfDUa/McRMgwsgnNQGpxkFEQdMq0fO3G0D2ac8twmUFV1KArtjuC2q2B
PgFaRoYldXvsGpB/cwmYo5vtv1y4++cbL02fVZbyWAYiuD+J/3HhUd4jW6EGPN1loi4ak9mYfndg
/r8XRfsWGBOgWte/ZvNMEg3JZpABu5uWMG04PVivSGiAKDLIQ/lwCfNkTfdZoB4kvYVhpyDnr6Kv
CPCJaRVIxdonggvIpSbteCZ4pbDkV5EOyOsto3DOImeS7yFTP1ljfbtXVppz/4U8qdJhYZSjvc1t
YqBCZstnpxBPo8EsJG9/tCGi582YJ0wKWTIPDR28dpjkzngLRI0ppUjEBh0Wfz+qe8EdfixC0HAt
brBDpdF5ufbw7S9L2p92HdzhLu44FlReYvvDFmY2Kp77gC0sDw6SZs+D8nWzRc6Gv0iSDhjpYqIR
x0gwqxzs4I1vrccYUURGcNS+zf6yult/bKme4O47FhYi1jbn4/U0iWJw2cIm4+Mdjr5CUuH7W6K6
2gdANsj+nzIN5d+v0T2OZr2LZ5Tq+NppjceVAmZpxX+pdP9c9bkkXE3C9DzJbvmxgApmG002zcOT
HScCmSmADPoVIelp5yy2aM/YyOt8z5yu9Puno5frdWH29llYWN3/8nH9Ue8v14LW2DLFUry6H9b8
AndOrUJzIh/MwheIO+GodLNPGAMCw+RDC20b6Stzz432DGvjd1ybMdSPBHaUZIwUN+b6If9N52wa
TrscJpP0PI/z218u9M/dyaOgWA4lmJs4IHw8muUiTkav9peseVuucEuaxyIyL6hjJee0DCSFwLtS
ovl/DEN5MOS+qXi1ZVLEFyN5FjMmlMF3P8VRS6wC1PNV24IDzKfhGu9GhL7PdTMWa5a7By11/cIK
UZyZWGI4Guqt3bEMVxnBoJOTtdu5kt9C0mPNGflnNcHeJYqkQGdVl3ITlwjC3dShubgIq0kVK3Z9
AASMo/VeoNR3lO8e3UYAspsKf6ttGC41ZqGzC/XTRpkGqTHwMUzni4rMLw80CwTyIOBFc1Ummy6d
p0fe6ZKu5HCiNxoibwRlWjlueR4FY+H7l1pPetdPlbO/H0BwkCvUr0JfZtySuENK73GekCD0RN35
9icLfC/dkOhTYdffcsURNwJfZDiaGL0w+N2a6EHIrgjW9F6uUUy8jdd18vG+iKY0Dc9m0L9MTfeN
pC28EcZ2QGl1SSzjWdkaI86IlsJ3wNvVXxj4p3gOpDx5sHjvJ+kkbH+P+OyxBvXcDXYCkoEi68HK
E/a4Ijwoxx3/UnP8+fC7Fid9/MbSFeYfh92EQMQaNZc6JZngtAYdYamhl2xHPMA7o2GAMEz//2+/
a/HaO77DkMIXH+tNHZm27scYcGyW6Z1ROde86+U5NYDGpr0H/yUQe60TujSosgrMPP/oFdzOCy7/
/lLZHw44DmW6H9jshJjBXPOPd6rE+mE1reswmjZeSasuL7xEbMEuDVtkv3vsG87Ri8Or4XTTZvFr
zD5Polv58nOaGbuYvMC2DIZrkpTfKURoHNukECN0HI2C2kkyyp/jJ8H4b1OhzCbQpyU4S21hz9h/
W+kD64+/Dmu88DzB38UWnFGXvek/NnYnZ1LpINo+xSPI7cCIrdNcuOapUCl97fs/Y1m0TvfvsjJf
q3pKjoMfwuHWOKFX92+DEMkT1NAi303C+AwlZz7dvyRU8UjcRwrP1t3c/8g1KpqHtC5WUaPnkw1G
rGm0PpAGSyao2YgNlBc7fOymY9vMDFNST5wSNyWtKCaf+P98a6JMMSIazzjHxSmNg2kLl/t3QUbw
Kanmkf1ddWto5qG7LkZC80TYI1vKRQEpOTukRs1cO3UIlkWuHYKGmYsRVJFevp0wCzGQOJXLl/t3
UiUcKM3S5CvuZIpVYT6VrsYs06YvOnRwS4dNdOAsSoS95+ztJduLVMmXpmPTYhVDMde8FrpAaGyw
C8T2vPfjTzERfHu/wc7GLAG9uOElQGHi17sz8x/7FXpBLHdRt3ZH/EDdxFiGhLrmZiTvFuHIoSgW
ljvYI90C6hXYtFamqqJDES4R3mhJbIYbz6nVW69l3G0UWhaSMTNGBTkDVmty2rPEE7TPWaXXUxEE
F58QNXrP4a52rN29PJuG+gbnPl/V5H7tckfHB41R7H6VzMCvYMDVsUtaYJ1+6b7ozE42MuNp4PjC
ZB6JEOGGhr4YououKeInDhdk4/S2M69bTa9Jl/2NFDjzNY1MEO5oh1tHhi94/skt4x0yDVDyktxZ
YxMDA0Ht51yjMsofmxTBLElcgIAHzzve7TpsWwYZSYyujBYwUK5L7O0TdnncWgeeQfiKZYx4VRjl
Ph5bzguK47QkF3On1A+8swdNpNPr4GRQnsk5wAO6RHZVbnFB5bKondwLqUzhgiSO9xqR6x7nFuhD
zflJNgQ1ZqH3imAMbjfqmn1V4IfMiGbSQWIw/4k+0yN6xGpFGwpUbZDH1tEunEPEYR+N+mxvNWTg
KRnWjD6ysrG+loX72SmLr4GKEJZ2Mb5SXPFHu2t3Ru+7BxFZWPmi6khcYQYoHFdf29tfEM5SO5MY
sIWvnhxUvB34pWnXjjcuc6U97PH/dCjNDNlh0D5XDSp1jGTPd2PqtMhyx0a+2ui7GMLQy3Qp/S7l
2D0S99qtSwMidTAgr+rz5AtK2GbfBzxGd3dxiML25vRMmIzES3608bsZzd5eKgsmeIy+bzJz0jPS
uMLWynEdlwHP62w/geeCaYhGnJzZPF5oXeVr3nRXjDwWq63poRuhu+B3A6KWWIy3pKXqF32qdkUS
pAfVmBfpGuVB9Pie0xzz4ojhb+sYE8j2MBTP6AX49XP7Mtk5waAu/Dgjw+zlwW9K2XnXAeBbWREd
5dUvkBkisgmajuGJk6NHY8Ja5ov+COvthvTqfMlnRUCQH5yoAls4RMvWO0WIbU0kkG18oVkSH50l
ulORPE5/ifDRVmRwxlCNkDzj5lfPVjRzfOqnIWDD95lQy0qg0MNZcB72U/arzpCKou2rL2aSLMoU
DCc5wsqLLJ84qegLrV7YiZw+142fgkole3JNyFx0DHpFlelFzSt17boKSueJignLilTXUnfWgxRG
iifiGeNOscIMxRqj1Jxvei1pqDjjcObvH588kJ+JGYy31C2nGwoqkjixXPWD3+xcJw5uRqSsR0hp
q4bj7DpCjHlK8MEvDdzh1DdwsgP8xBFDss78WpEiG6EfeM1sskYHzPQbXUePCIiDlyz7wcbAhFUJ
cP8Fpx5Okk1kY9tEzOvsNSaLPuwRQt3kaKlX2vLWzmzgcWcxJP0xj87FeJqyxMdaot8JoW33SSHA
pNcwiltkSeeqCp6VObrc0ve4i44Sn8wpk4jgJsTvu4SxNkg5C+h42xefiuxTpwBq47Y6J6jJD31f
n5gypmfDZYtrJdCluKzRNfoOZWXNkvJsZNGuhs/qW5V8rLTp78bWbPdhlj45Ja0+XfPiV3XpbAwT
T1qHwvyYFCWgzqn4xJbPQoVGlbtt0uiTqsOQhL5tTU0ssSCNPSEOIzmYZKSMEQFGyzQ1rVEROYE6
10ink1Un90ZT8zab7oNMxe8s8jaTANWLLgCXNBGg2wTVVBkx70Y4S2JuQbnchBuvdN5CMi9X0BDs
nQ5c6uY8e0R1z8eQgsMDV+YwAR5wfhn7KMcogFtsfmAkSaPNBPxt4SYmBgCkPK6YYh/ODV4JaS05
v1e7M8UDxxa0avBpHodW4ORH1oo2yRbbgJ79ftTtpgKydkFA120rt4p3SLcWIjK3XucTELNsPLqi
wXO+/GiGwsnaWmgtSHcCXo7xZWAV2pLMgCK3al8aG7SkiLoR8cTNcYX70rBUFr4qb/NUlfuhh445
tx6Gkz7D4hN2wRLma225k+nW9V28lJNaLCPJRScDqrx5TN9NSQL3g5N0/jcP3oZymxy/FuS6dBz6
F1Rq67v2t8oSxiyx+05ALarCNI+P0tDbJgRmXpTOtG379saR8qedNIegl/PRMjcOpRQHo/Encg7c
h4V68omuW5mV5R6czn8gvIsA8q4jq276Njl1uMmj/GIrE3hUWwDLFUhtI+yJa+LhrT0l2pZ8Wu+g
ME/A3QWbmDqcOmInWXsTbQat+phTs3csssbaVI3zch/LdFpkR89oPa67fBNk/OH+9C66bMiQQGw9
Ruh28uxCtDLRdVnHODmMMFr3xH9IOYwHwW+xinoA2k/6URRbF7f3zsTb/Gx0Kh9CZEGCBs9ez+2t
GQkrzqMQkm04E9ZrhaSrnon7rR/QlyEpdmrjyOR5ARy3hGJzOxIgDbSCIAhM6XMlgXi62CesyQou
TettglmQ9RsO73dnuU7QGDVFvG1ndWkCaLuuhCAjIbDfhyG6Jui460mnaCxrMyJt3Y5knVNwSOKJ
kZS1vjkcs7SON0FhPdV0R9Luh+nuGsQIThvKY4KmhPh0slFcE8O9U2K992qs78NiYcQhik+4FQzq
4u9Ii8dDrcUNRWu5mVICe0KvC08c8tDJY41eW03QXkLsmfvEdt+TUIirO6vFqJQebTP/Go6Ds2Me
Cst8SaD28fokZqnPre+9yBzqLfFOp7AA/O5VnECzengphTLPnRNtGKJOaz05Jc1idbCw/dqU5s/0
9l6LyTYJbECvMoTZMU9yl/F232/hNMYPyEkIQcTeDKDEv1idxngy9MmJ/qO1xZQBMhSFGwdm9+YZ
yWeW8fY00Dx6JK2XF9CrjiKIWUB09tDNrnykdeIlCCgTJoIILBn7Nap/o/tXP3lPd8BJlPnj7V6H
Ipre5VLEF+p9wTKOpNtowOwTBl5ujJZY5cKHUNp2PJyzs3Ec3R0ReahNJIL+yZDD0cTXfNWdoVDC
L1h618v2Zew/pqbT7o0ixzQzI7yDWYBQRSWQzrP5OA4djlVZPLdWxoZWGC9m5NRgN5VkuU8Rn7gD
ZvAkPMqxqZ+J510Jy/CWnTM6hDW/a+yzL71QL00xfvasIXymW4Qeqs7sxx6TNe0hADNTqhDzZQHc
3IxTC94mrHn9fE6UOT/aHeCBthiMt0nkjziROs/wf4dw+1u0Ve+ch41Na+tL0jIdbWa6oDqzjm1W
Ut84PBv5YqrCAaZqnEe9p4aLwB968JrgO3QAG+fYudFMyeZwKojcaeqt40qBcQO60z8iYAWcAPEo
41TMRSuvmYYTHJ9PjWtvY1mXT6ixq2MSB0C04+4pEIX/PvCCyRlbUJer8hQhjnwmXw/NZ+sdgWVi
Px67FIM6YbKLwa8ei/iUOl+9xqAeLBWS5FrV1kYjWTupukmOcTHdomauyPGYw69ejNpm9ODup/0t
WgIT3FSJB39mV26Rfk9JbN9C4TxKd8QDMoj8MuGllkkuXwnRPifI+65d49C/mNonV9Xqqe9RRPY1
IczL+eH+3A5owtdDC8NFdSh/O1+Mz+PQWg9pJ+Rndh+5dSf08Bh9dlMNkKBHH7tp/a7dyGE6zgbn
PE7Ynx05OGejMDFYmna555P5Mraly4yO1TZMzXUtUYeWbRE9LUiZukUcP2WjA6BJjC+FBlowZP3B
yzF20zYMXvLgWzi7AFAs+TKAX/mHK8Jr3a7VnLCtL+OCzsb2xNOGebEKGSOWgFuUU2/TMmtXNM7Q
XJXjsTA1+2QLM9vp+xEcQE92EPVA3ggAFzn0bLnk3Ft55VzYaib4EJCOm7r8TStDbpmq2CQ9FN3a
sMfpaFq4IsLRFbsUkd5VVGKHmCc7FwybjtrXF3uMm9PIkCVw2xs/DvFvOiFhzrJ6ryVSjXFJu2qn
Se+r0HwpmQGcJxrS9/bWrOIfJMLiwcH5uiq6ML1gsWZptr1XRvCvQzk9tAauLocKbipViuORQGhD
xS3J73g9rb2Rm2qtF5aRSt3PSYIHp1G52oaLqwmrvnqsm17ty0jis7KCMwtJv8dfHexsml+bpFPv
tu5A66t+ZpqAcmfVR8saRuDlJxP5cuRyMvAmc5MH9gPDsvFbDr4/nXZFnnuUtlCBwwF5e1QTOOKU
6mHQOjtZOjwVOq/OQZN9j3Rj7PNoxNHhMAWrBPOwOyJJo5/dItuKVzqT64QW1ANMnF3pqvZJpBSS
Ydp+n2I5UWqjywoSeOFhgffTZu7iJSPRNAwYSIrS4lQkLg2zyu1OlMPJxS3OdThH17GJhx0mAEnA
dEJYkgJz4jFkdWPuYYmKak3fArvZOBw7v/UOSTg+RAguD6Nt//bbyb0WZkD8E74I5eBJaaZ0IJ9c
iY1piDcHxfHW40TBoaknZon7d/Dbz0PA0mALtvVuGJ7vIChqI5MXX4J6Dv7BTCA1tx7CKVn1Tdxe
Dbd7bVAtrpUGq1wHXsiBnXCiPrLyKy3kcKjGy+COp4AzxKkGAdahrNui+M2gannt2U/tR2sI1DPn
cx7PxSBbkFATkH6XSecRX+656vIR0a0T3ejfb/pUNls/isyN9pFVTkbcXNqmJrG7bR6tupu+dDs0
5avajNpHhRDdwbXm97N68Dv3HJHfsvXAQ+xCt3obWv7Fu/XQHUimHrvyMcMqtCGEm7wcXBWrLNCf
CV9/7bEhYzOagJ2QuZSGYMJgEK1Z+b8XRowHLbeb68DvPMrB/WxU8o1aZdU4Qb7HVkuZS1Njn7cl
Bpo8vTYKuP9yymzL6Z9GKbRxcSx9a6csRq+zy95lLl1L2ecPjR1T8Hb5Syh+WcC4sIc3E2WVezCb
yv4ShO9QFL9HI54Zxx/C/03ZmS23jWxZ9Fc6+h23MSWQiLh9H0hwHkRZk+0XhGxJmOcZX98LdHWX
LTvs21FRDJKSRWJKZJ6z99qrQE/wR2os+wedvCxslprr1Y2/xtm29XHHxJNRr0wy6uvACU44B1/M
lomcTWFgYWklCUsNjiAE07jV9PvYoCSmaa31Mi2t7LMyGf4pJyBtSqVG1pS1qH3rk9GJ7kYPk12l
2skhKtMPfsXCyzRMuC/ecNuPpoICS4lXTUxyRx0Wchc2+qFu/XFV94Z47rRQrJRR7Kw4M25Yix45
5XOrHnboAXRXCfEYX2dwOaOrFtK9CFEds0kOgjYgjHaXoSlp4Lmr9lugUY/ClYnRG370th+5VmsU
q4HN+jXvGXac2vhYc64vAn9sdsbUDTirlGzlqOOKYSJchw15UyMt0E4rz99AkLOADPjT4EaeamBw
oCoxRET52YLKuzdybnYtOuM5Sp2p1kJNozvHmu2VNcJB1L4bWZrkAyXMCw3Fa5g5exaGmeiEa6xf
+N6Ugd7BIjRNw6ttAeeb1MihIjgEs1dwHtDrlyIKqy0sEazn3fRF2cDlwfHjnHu97fdWr/fLwQg6
94rvgioAO2lAtu/rTbHvdYq1V9EkjeJ4b1G8XMQEIiXCHzamXVGFZVkns6LemHPcj5OwnOIWZHXo
eTOM5Yumi1e6n2f7romf28YKT0zly0VlAfGXzJt2Qd7c9o1j7Iza5pYyqteiKZW8+T21Go9aqvmu
IbI5dKf71JtVs+6bJCO2xqL2advVypE9C71htqg0kO2doFa31zt+20CSyPNuXbHaKg18YZyT2FCB
2g1J2n+0iDIMTVzPtnrGRKuKodhlAy2zEeAQ0JUlcNPhgsTTXtgVnVK1Wg2tbuw8BtlWWvVhUtXb
Scbaua8AhLSVgmO777l2WIjKebGTNN6XqoeaIKuWs7kEsiFFTWCB00d7E/TXcpLWJpmbiSrePJZR
PXL6vNzQPzF2BfagxQQxY+tNGKs0r/zMzzC/6O2qCUPtWPflWe8Ha6eMGMCppV+cfX6zhNhiUS0q
qE7hdNlFsVq7tVZIV7fquyLR6w9JFZm71GwoJSrppTpbvTBvRewfK5l/VWUiV0VnlhuJOIFChWzX
VHy1+5Jb1S6j65FX+SUhZQ7YHG4+jxsCBvMdkubxAwHAWyse5azfCE/Rh6SU4mC1ieYyfFxsawQX
0Jf+Uo8YoqdgtI7MRLvxhhqya1QwPCJop7doVueEeGtcCKuvuRrj8cbA5YZxGJY7PkjjVpEMtqZe
y60HZGZZtDgaWSsLWhHzmVtChcHq226AnwLoEplPI7w2iayqYTQUfbBKB91ex1rLfU0hrlZ1QutT
P77IAHcWSHuWmPqQnNUqffac7HMrKJqMyX2d6vqD3k24TdE/gvUoDrroXljzBy6mqZSexRTccLdy
TUvPjjWgkrWBa3tBWRumgm9+qIRYTQycdzmD0RhIQjzHcR0M5peiHMNH9AYfpVaswPxWr4J6px8/
yEwax7ZVg5PJgKyhKTvqLe0DSbllK7LptQ/zAGsDQYSouM1Hz/vEiug+pWL0IfeJ0w2D+KZpE5VO
Rjiup4CUQaaX8ZYJ/bHPKKcrkTfeVYXK5dOMAo932S48rxcg76hJBWDfb/F4PepMgU5GcVT0UN1o
GWDc/RjELd2g8jEWbe2WcVV+krMVgcSJ4aYsc/W217KP+OmKy5jXb1kLjUzvo2QT94r9NI36TKib
lHM+4v2I+8lc6yy9tnXrREyglPrsD5cWClK+sRPPNewIUTAltiUEEsYqawYViKaMjxXq6b0XThQA
R30/YZHBz4NMdoeSk0KXQ1xLoGd3fTQ8ebkyrMmrro+e1h+MuTRijV3HbJvFXJpX4xkd3XjWGcpc
ZSCmymnHh7j1zUs38ocXJl+tLHtmu0lDE7otuztCp+Ot1alcHPPLsfDaO9XZmVai3iQEleZ2rj34
Qb+ydTX9VNFd2SRgKtZVrjUPdpnumPi7nYXbfbHy8CpzPkKoARWpPGvF+KkHevIYONjApSNXhD+K
pCFFc0JG5qRiZzfQp1jFS6s55AExqQ6fjQMkXswt6Qi/A/i61lptPvDf6+ulI80G/zv/cb9eobXc
wAs5iLN+kffJk/VCNVgvFjXpaAYGf0gutI3I13Bl6IZECbpi5TAKQwcYt+CNq2Mvb8L+Dh17Aau4
clHNbkx3tTqvzp/OOMsWz3KhLb3FsBpW+lrsy114CS/do/xovIG9YdZLcgqu5BmqygKMMeBD2axa
QetjFadr+WWgXbUleucwXvqLfl9/qhCt4zPBE2XDfpqTDL3axQlGKEnbb6jl415FCYKDhIjRMR2X
ogjug7ZY1wDRcEvRqGwLWWwBIXYbL2pNrPiVs4yMUdnJPjtju8vPsg0+9Xk6cKFaK/rWxpeYicCC
6SzJh3Vsb/0sPyZx1z/nBTCAdlDy04jk7tL26uNEREHdd8kTTyKUSbnPHDNMnqgkL0WFBCEWQYm3
3DSfjM6iYhYx3Yyyg4HhI+NL3D1VK1J14bCuL03v4sjckzoK0unuYt/iqyyL3nJFTbzu9aE056QL
cJ/fXtpBRB2R6AZaI1G1t6G27b2yrvbXl9dncc2p0abpUaOdtqfzdVSCY0rldl3qBDs4c0TE9dm7
l9U14EV0biTJDMlTG5JH4Jc8avTL1gPxhtefTJ4llqGoqBDP0cZeZBxtGoTr6w+9OWqk7AgYmb9B
3+vKd+8XmU0RDg/OFf5/ffDncGtvjtX5+73rM7A287DPPTvBtazNn1ln3K+9ySun5fWri7BgXUlP
d+lrBTactth7tZ9vxiap6oNa6O1mhvf/HRvwLt/g+jnX96ISgJNWJdWSPunDlJXBurJ1jEx1EDYu
NzSIUHNMACufbF9j60yyaNqgY9QZeogeRntd7PWEOJO/H67v+XaVUNLLD8q8168P9GOpnYbOnJkx
WAO4GwWJhKEy6ncihLI1x5DE8wf1tPe/aQf/6we1cP2vf/L6a16MFRXc5t3Lf91j18/Tf87/5v9+
58d/8S8491Ve52/Nb39r85qfn9PX+v0v/fCX+fS/vp373Dz/8GJ1ZfLftq/V+OGVvdZcvwUY6/k3
/90f/sfrv0P219CHIQ37r+8/4a9/OW/Cf//nOsmr8OX5e7D/X//mf8H+6j9UQ5OWCsYJmwc2ir+w
/tL+h4WAVDhISDU0mQD6/yMjyj347/80tH+oaOFRy+jq/xL/67ydf6Sb/8Chg34OooFtoT/9f2H9
r1rV76TPYCgMwQJKE2JWC6pXyd53yhG/H9RJFnm7JcsEY29ahTdKlEcH6nQ3zdBpdPyDgKabEh9D
+ijLVic6kq4NPSpKPlNw0FvcrQ3zelmgibFFlXHz1Zdl4gfcJLOaoJnuREcFmZqalRsngLP93f6+
fPuy34PS36lakbwgcUSYpONFYQfr75T3ZelPWF+GZqNyqJZ0kNaxkgIy8lqMsjoh5lAZ6KHZLzbW
qj989ntx3rcPd2bVtm3iILLefXhlRJ2mpaIBJRBALQWIkBiURscA6arWL1rPv8GHplDQYGVpIAT6
/bb/8vM5bKQ/2JxjCAV/VP5MGgiQkcLWJpX1xTD72NV6zLQ1gkSK6ETrxTusMq4apvWK/l/4B0nx
e5XpdftnuSuqTk7Ln5wiwILbmHl/sxGioRRe0cytyK4zRoBgKs1k1OONj0WFcaOTFGDHkRBFc4Ou
JqNhsTCKSvnDLjHZ4u/O6L++kYHEi4sLZty7PdIMRC0YRdNsUJiRDB4NAZRns/yDgkzj4nz3MULn
crGRkFpUQN5rqWtfGnVXei0JYbOsBCXUqhrQPsMdWMZW4+9VP/POUw3fT+80CM5Kf7ErlNKJXerH
wiCkPRksi9BwU/5BEPZO3cceELhxJVIwDYGSZc576LtrWpQdXketaTd1+WJ7NLPRfn01DQdClHcf
msxILY8Ivd+fiT/vdqHraERxvmiIaq138mcviKlOIQzaRCr4pczDNleoEHV+/ym/2uu6iWxR2qoz
93d/3DQVK3ykoSzb1P4gEQyyGRX1nUWCnO8P59Gv9uL3H/XuPEKIi8JBJO1GjqDh2oQkgTaidAKV
1bBNioZgMMNgPP1+A413Ur7rwZM26mgDnyMnMDef7w8eaydL9j0XNCawdhEoTbZ18N80oU1Tv8C9
2pGdGI3tqSj6+4a+1Wosuy1Dg4N21GbFkAhj1UfKBr6zvo0TDGJ+q687i3FXtiAUxiE+lgKKctc6
HQ378K3yCVZXvJlcPXTLrPLfwNhP2zG+sPZnjkR9BzeHHh4lxpPmVmuVz2Ypwu0ftnzeoT9euFS7
ILFolpA2LoR3py2qKEvPGy7cRAd2ow3hrdFAFw18tkoJutsGKGrZd0gROue+TkxEPiaz/6wD7TKI
DqP4XYKEG5WZoy1aWKeFRE9h0I9z/RA2dMfJoncdfJCKlUUimM7bE24n0N6l6mqTDs9CN6PTUH9F
v0HqtOzVrfdxtID/61HLCjd6+v0mkxL0q23m3jUPVoL/321zROkznli5bUhzS1dtOx36Mnod8hEY
e/8wRXm8nFqJQUyIYcviGqW6eMP8eabTsy6mSDn6+UvG8uOId0gPrdwF+f8p8AhDD42c/jqCGqsV
+dJorLVvJPa90xK6rX6JFBk8pEPTIf3kPqmUmOx0RrOmY2lkeipCsSY9pE6NmlPhZ2ZE8CosQAcz
YNMeQbcuzIxYVMx8J71RyR8hS2Y4RJMPKjewdZpV5b5vu1u/6B9kdwBEUS2BNgPINe9UVTxIkdxV
kRBbx1IKasLUrzrpLakLJnEWLCtTwQGNG8HNqZ8tWjN8DJcVVZCFbIb1JP0HI2JZZXc3FUGnSYjw
HBvk17EgdkApspHmTUlGOIsAqpS6vNjuaAHM7Yr2HhkNfmqlufH78BDXZroeiocyBBA2mggo8i7Z
m2rZLKKpAZshKn2RdMoHDenvIne+BpX4mtvVRZj3Vk7+SFqKz7pm3ZuT+dFOaWUqDo04zaJvbBvI
OSV/pOraB8uXLJBmz02e4rFgvAoXWQVRORj/cFb9PHDh22TWylDM9A6l2I8jyFD7ohV0ojYtevoC
SJfsoNACz7z3Bnh4UOmWXpJlfxj/f/mpGCCxdQjcse8dfU7F2eFMMbddoleN/pbYi7e2ss7DpDxU
ZvwUO9bHP1w972x7DJWzSxWmuaM5jvWTwwWvUJcpScvcyyTqPCN6Zhyiu0pp6lX1LGjXUIg/0IJE
8Cqmy+8//OcLFzuGPk/PHdx7xvsoHL8VXYRvhc2184+s9dfRqKNpmdCG0zzeq83WVl6U3k7/sJvf
pwJdN5oph2SeaxgGu/rHo5uSP5M2Pft5Fg85XGGwblLC5P1x2MVZiN9bJ3G6w0+dBNMZWhz8jix5
trpHIFJ/ssL9YvrHbsDxREKRrdnMO378NnGoTJpVOPVmGJgF0SxZqGjzUGWQ75JKOsIJvDicUGoH
pzm/wd3rJomMVmnQ3+dUQzciUd3fHxn9V4eG+TBZQJqgKme+m4lQYDSnsLNriA+6RB+trAqoDGvK
Ao+Uz9+6Gt8RuWGoFSzd576XPLHO/jDannqsE+1TPKAWRPnZ7AMMcQsqLEAPLdTLHFe3Uf17LdJP
DTLXM1MRYlJ6Ol1eeiqn4C0wvWElYv707zfpvdf+etAdG88Etj2Htdq7uYhvKoriBQaoLnNyNqQY
+O1Zg0q3yjqabIkG7rmLwnLZGSbKz2SIt1ONCiAR84WfslqrVetZn5i6WB3QUSSrfVHMVmT0g1gh
XBvULc2OTHVjn7Zka8p7Vc/tlW8FdMZNZLqVc3QGu9mKnA3Gt+kb3FaHJNn67COCMtI/zL7Md37q
b5vs4KUzSEVjOJt//t0k1tMqJx1lX286JL1NEGwDmxydQBm3E/rhrgEbKvBoBD24jDbLBuDhb1Go
uCJgwt+1prJleo7CwRsslwUg4T4o2GidAKxHFfQxHShnR/NiFqw0oLUviuxxuSdyn2RaTe96nv9Y
hpsWtHko5yNK0Qvsil28l37vrwoPIGcQjs9TnaKriiE5JR6dcV2t7/rcevn9CfDeOffT3nh3ndHe
6lEljzU6UY0eV0L7Up802pBEUboFYqMV40KxROhF85U8GUev4S5j+uqi5ub330X8aqRnAs5NmlFI
s98PfWTHmf1IZX/jAIHboFMdD6YeP7Wes7JKbTyGorMBV1FzruiwIzjXbrBuxDe2U+wcE9YOX/zo
5Sq7tHAalqrjwXZSY1FNqJDTeY4TZeVyMOMvQuePhCXGAq3tdtiF8ReXFv3T3rznz95Xso1cApgg
vHQ5IfQyBtckw7eEHDugSvpNk+B/EKn1MS0EfTYaGQtj8oZNTEjvaKg73MlMKAxJ9Ryaznpw2pSe
3pNhes+anT9YbcS9HckQTs6nFmyzUQbhMSwNam3+i9Si5A+Zbz8vb6gToashHoykR0oaP570Qicj
1YsYTqUZP/secSHKpAaLfGJO//uj+ItB0mKdaDoslPmr73kSOLKtjE5DvSn87I3ABCR3xZah8yJ7
UA8BJt8sNYOlmZn3v//gX0x52UZdgh4wTQvu4ruxrPQIh7A9wfBM3FiL3J/GKfKouKm/wgmjAwj3
ztbbZjEj8ReCBJJVOrKS95jXL2NIj4UtX0yBj30qQGWNQRWt8nDtWVCZfv9Vf3GiW6qpQzaDcKKy
sP3xaABfKXUUXSiIAnBkfXnI6+i5U5PLoOBGCsO3f4cG84tJDRU/HRIgli6sXO9OAadT6oHidb3R
uvasGgiIFcW1bdxxln30kU6i8qtJ7yEpgSrDBzwXOx3MnwvVjTj53LwMRtW4AWDfdTVTdKdwvA/p
aTXKn6ZAP6/XOJCCWycEGNv8yfActk0ngo4xqZd546qFjZ03tiFcq3FIWlf09vuj8cszliWSnLkk
P3sWUSvEftoOGEmzEyjcE7y+xtUz68zgbCxIRSMac6JhrvzphP15RS4tWqzwGeYDYkrzx9MgQk2T
a7TON+nUPKFBucWYqiw9HExIDKoblitLlGLdKh4C/Es+MsiIlIigU1iHk+u+lGkNLEnt1qqM99Nk
FX+4Vf6iFMUXtFk8qlzM8id8RT+2YgrqmCtKMZ8ZVToWMg1OkKI+sW58DUJmx50p15bOes0e72D5
u545FSu7gl3OKPZmjOzC3x8u81fHixkyR4rVrTTfn8iNT8CpQZDJZiTyaK2mY7BTMrFLQCu5gCLt
c40tBciSr659vDkuE0cSCigiEu6QXsZ0k+kivDOG4bWNgv6u1RBUejXN3+zgKMZ0KGVwnhhpjqVT
tkS4iGwTMtE8Z9wXnEg7NVIDyeMEzmlCCQDMhClcqMKZBT/aPdXlKStYISCkaze4uHGXDOLj1Cb5
TjEi+1Ev/ZepDFdxR4JeDyX5lGjc1oxqKo554dYlc4Df77Bf7C8JE4WgXvBCwKDejYuBIsNRZBbe
K5+cr4m8m9acuhXOXJB/rbgPg/YWAf9b1P+xiP2LuZbDXceGDqGpUr4vYocRXHgAOki4h8TeRirN
z1DxiHAFP7iUuaXt+qradxDE94Dm+6VhlGIfjMb/f03FWkpgcp+7ET/dGYqsmBrUfSWRgePN3Icl
h0BV51xKMAWB9oyzUzvj8jjiMK//cLr+opBOjrJBNZdFjE0t/91Vrk902POWD2+IMQJVGmx0mX+J
Ct8/pn5JjC8s/aU/TViV/XURAE39/eH/xSgDP8JyTEuzUGPPcdLfz3eZKWWEeYpyk7QTkA1nhzQ2
knW9CKNUd8lp+tMWsxQy+Js/VtwYTGk9QcyziXd+v5aUAMFbf9L4zC51vuS6HS37orEuA0UbtGuA
uLMuca/eQQV+EKeh92LYQXCw4Ubja/ecS6Q8Z5EarFpYXIt+DsuIe3IT0Ssfa600YY/CtGxsgpES
QF4P0quXdB/FgnlyfFTiwX6sKTHVqlfc6UHyVI8dQsu6ip6bwVkbY53c1uiy6CLkgjsg1EsTOdZD
1uBVx9uFP1YfjKfYNL90VoA6QB8yrvRWnnxt/kOm5j3HqHQQAmkIiD5QzVHuTY9ppI3Ccm6lYoJu
vZMXJsgHclO5CLWrbiedhK+2N25pbJQPzZuRI6gLh856kgZScS167ajro+JaVG14b7OCuM17oZx6
MMrLIs1Yc8vAcz5ENsoFwrgOswRggiT8WGcarKXRcD56dZRtDBsoa6Ob5k3mJI/MZNpdFfnTecC5
IYpW2zeN85lFUHwqtCECbI9khTtk9jiM0b1a+eB2eyIiHK0ZPwXM29KxGZ7NXCSMHaRlEnqK9RTH
53Ic2/wuCu2vqKWmr2qs3WYy+dSkobLOdDM8jXYbntqheSEZA9A2YQjTQqY56hIItKz3kg47NmCd
RZMAoAvjCkWGlg7WKkRnbidk1xLSyKy+TZ4aJWo32vzq+hZhnRI7gpm6gAjCM3f28NzkAIJHyiTX
tzRJUEEj9Q3O0x5vLg+5anbfnl3f8+LBrRHmb2btdhQb4kjp0Tpen/390Kd+typ6anJSkM44hja3
PT0PT14/hiffRLUDVLpc+V6cH4JBhQuOfQvDhF19Hixim6zJawgR6dv99dmUpskqSQDZxp0/3Sh5
RYY5+pncK2+u79D5G2/CJML8O8WI0mc7lScufz+UWbsMmauckZvT66/jYZNRft/WYzYwxy3MhyE2
MGFDvO2bdlo0vWeifWZJRWhB+ThyBNaBbfsYRAUps3MCx5hpT0qQI3kPWMsoTJPVolA+NAW0iSEv
b4G8QyKNMuWiVdSOYUxuvEExXMCv3r0fxOU+qGt/eX2ZMsU/jRhEWwSyVafgtx4I87kwTYCmAx+5
icL2QkID0QoHvQ68WxKbQVUqQ7LrCjIQNIJL1pFq4YTMu+iWAlO3GsZwcqfRovxudUhu1LA7eFMR
LRsDdkIyIvMifAr2ByiiRwuvzDIzG3j6k9zU1jA9jqZGCcPvplOmeNOjHqd7Ban5bapW1WP6OZnf
NOsg2SG05mKAMYSTsXzwPWe8sxqYrrZWPmDFL12cl0TpTUa0snIwtSNL4hurDo2b6zOmruQ3yoUN
lBdTScMcKRqN6miXE0m8ZfyZkDyxt2Vj7dMgsTi/SZ5uvJw4qNRf0l6rNgJCTsq2PMw1yoUOXwcc
td+to8zQ7lSiZ5GMXlrCRVYOOe4bhxCUB3hUlqsOQE4MjEkUpdrEHbS+OCmjPh2Gol7X+kGrelyj
VOpvG9TAn/3B/Ni1/UGbsuzG6nXjnNecJzngWexSaXOqQcOaZOS+YBknr8v0BTUIwnJyX6SrrkYo
HmVNejel7e0oB+tTGslsVXfFsFOgCn8Uw6MgPujRID/GKBQKx1mEBiot5ac22Jf6aH2m/zvge50I
W1L8+KOwaLTP71sGs9ykIO2yGxhWDZnXDxYO7aVe6eO2BURcQCF7zMbwMwNJ8jkzPH49vov0vLpI
grwfgwgxZJg+Dm3f3hoyPAXjY2GW2r2snPxGpsOD31beAwKX+Bw1ytfrK4KVw1NWA+JJvdnnlSkc
DWqvt9xkyKyzvDtnfhgbzER5MJmHhBaoW0TYvQ3khu5EcWlb6Nr44HiW6YZhYdBvy8eHBKrEKrHV
L0MPEqfMo/qOgEHtRGrzBwLY6jvslfWdNlA/GHIJl9CPm2XeCcrOmdPv+wyeUzm/jNomuguzwrV6
9bOTVt2mlIO97S3n42BkMes1i2tRJ1FDMYku9OPwS/3Kge63nYJiue2lefEsm/U4vsekFmfacuki
G2KJALyhTdFjvGDAs44Cl9VKNGHgDqGPalaW4831WUf42AxVWIoJX/iIJ/NSDXV8GdIiuLGSR6f0
/XXagebvDF8/qJ2hHQqdio1N2ohrQcHbWxr3Xqd0iGiE13MwqK/FRXC2R5v8cC0uDmaRqqu6jpwN
COllG4tsTYu2vkUMGrvGQMhfqcvikFomZ6mNDPZ6s8tNfhpEsBkpuk7n64Ogb6DFjrpR68qHlF+u
pK/pO9PznqewOVgB0I2ofCWc4qvlEdKXUGdjAw5Ac3ZtEhAXJTUHs/GwCucwJuKBfFdkWoTkN93r
47StWEYs5sw4pXM2hlG8hHH8IY499Iwo1v0pfCX6alMVw0IovbnKapNvwbyvG6C22HI76RPNV2xK
dVA/NSX0EL16ibojftoNCxiU5uanLrQ+qADaXcpft0zn3Qxh9NKOde75nfAB5wOoTk0SMZsnfWwu
Uz93lYsbQmXmuy6dJc9ESWIv0NY/kYpEIqr4ik5sA6JxM+h7r3MY1pS3rAvPoy5fpmYgsY6IE8X3
mLTaEipNAlZMbYolrVAoJPCXV6CroDegC2QxFO21fHpsR+tSWrietKTYxdW0M8bktgOK0rJkSop+
hyUhw/2srQnw3dQhnPFO38y+c5HQcrRHZMjBLVbY3h2R8M2wbSqQ6Wiw25iyCjaryJgrq/Gha7r+
aBUPcVx2SysSHyJTnZZtbUII7DxmBYJ6rZdiJQ3lV6klJcknGGqmpLnNHO+DNU4lituRFMqImYmi
pnORERYg1bgylzdJ1MrVNPXNMnPImMGfmBqwtrFh3ODvfw4nay3yidiAamSDDO1zVqhnSiUd7rhN
ppLbTGSU69TTS9CHyhzcuWs6zi/uSd2yVKYEWFYl16NSnvRYjVwUIfmyLIyLWikGInIi0gj2WCb6
R72V57FG+NMJTlXkgLCz4qgG5liee1vJyFjTqjWtqm7hKXiT/Vw/C4V1BGLrcF13unMYLYYE035V
GpLYyX5/UzJDXUqRQzCZHBxo061aO6yQNQAgnmWtTF3JQVwTcBVDAFpQ+EeXS9jroiM0BqMvTQtr
OtlB1+LTC0LM5D40Z6TiWvjQTFNDxDLIVQv/H6VkUjQWdZu+yih6I24O3yR6xkXLzGJhd9U6TjnG
Zlc/Wp3xudQKBAZYQsUH8yZUaEb7TsdY1w/uQIwiRACFHVwgsFYEXKSoOThyfaWIqX2bnDqPwBrd
ekbF4ePUE/G6sgS8iZbQo0SzXC2C7gt0/WjM1phIHT4KTVE2dt/fVEWHeJ3O50Ir+0Obc18qOnuX
6iFMBpKcDV+ddnXZfs24AUZgjm6bsbrpMOuDlQoIhYakcIh7wOnXZ3WouhUwzF1Xc+sZKnODK7oA
vID0MrRZ5lJnFFpRHBJpKkhBgoOTlfmiVGeXSehkbq5SM5YRMLHUrw6SjAtUBrXfzbYCfXl9s42M
8lA0/tEYMHDRuykPmlJRUSzU0iX/BdEv65tikfaFvmnV9mTPH1iSyAsOxmb01AbBVQohZ6gojM8J
n9fvTuAM2UN29JXWQHggGyY8WKzdyaatW7cDHcNwhcUtUeP6IMoITl06yz6qAThjKM95HG91HFYr
fIVfCDDIcMTF5SLtQIG1806II5oLJMhhbPaU9hAIe9zmo9gENNuxSvTEmiMCxzjJL7AI3Mtqjpq1
UMxLp92OBbKRHgfbEpRmfbg+0Bdc27XubCtFrAaA+ruqESYStRT7ThLQ/y8rCVBUKE+V4pH7Pb+6
vsUS/BhmdrSaqvQQztHNUxpkBwlvT+JSWRgtwjIKUUCjLatcwB1oCNmY93IJycHViik78PWy3QSe
2m5SMuolN/5ATQ6NXyXwB3kGKHIziaDZxln7URJ6tOaVt78+5JMNnS7THjPgqwwnggT7+YdR4jBU
Xp/2IlpRprO3ZTb6hHTFweH6DEPwFngOqyB8/rWp9duw6DZ2VaJ076ryCevfsP72UgEVeeCUapem
ISaUFKzyEPRe7UDXh1ER5KzlT0nup9/elg35w5mFyL6fiiRbN6ZRs9bAFZa2rbKvMKFqLExXNDMk
rO4Om4XfnWHsDvvArk+kAciskvTQQIQHkvuaZnP6JI1BvDBHfFGkuEI0VnAYmUDRTKQahmDBTwkV
q1MygEiIHPCRJV5iLnKcJXltV2s/eJ2k5h0o8lWrJK5w2GS7yCrJyoWTs2gBwpDfQrRbLGfOR7FV
ZtJJEqtf+1bpl9o1e1J1Xka9WQ8Sv2VMSnbfkxZZOdqcIDmrqmVK1Zv1CE+n0MzrAxdxtreu7zq+
IuMF7gyMZvO77fxbotSileFRqlBGbTWparC9vk80gMZFMf+eapF6h+Bk/vXrw/XPX5+pvWFC6YtJ
N5x/+u1zvj1e/2lO5OsybRVwIdevcP2t4vp1r0+/va5sy53dLt99t+H65a8//vZNxJg8CX0iz2X+
Sn9vROAFYL8G8yknT4M59/zTWBHbWgzcpv2i2Wf60Oyvz5L52d8vr8+u7737PaQcybpts4fr+9cH
gjwIrPr739p+DRtjCG6ub01hMq2qNP9SN5h9LOnli9SxTVgQvPz7AeATfuSp5GhfnzKmt3vTGYQr
E2Ofa8zFg7IWhFZDqqlIIu5UOCpoKGfwv6jXMRlvmyGFHVIMtlyocy+QwCks/WbzNkRasxx8DT9B
an3lRlQsVAbnTVwFOyPNCBj3W+PSjBoBnV42nCzyUoG6Jes0pThT1bjHTWIxYQ7ESz3uX0lqUzdT
kNI+hWcQCVdp6faG6hfJ0uUmoNTBOvsutT8xYwvcioF8UaaTvaxTA1+OydhjxclrPTTnSui3CFaQ
fQ5h4nqB95RTsV8o1qSs1cn+7NgXoanrfCANe/CTvQc4cmXrGqt/r3lIIpZ0LajlGYi4SbHqBRW0
LdURd1mDuCibSrAw+mUajXWISQ7fLMmfPcUTQ2v+h70z2W5U67rsu2Sff1AXXUkI1S7CYTuiw3BE
2NTVAQ7F0+cE3/wdefPLfILsMIRkybaEYJ+915rrkuM+2rq9ih8YtZ9hh3KTmePGGBgCJ5UHTawk
Z8gpxJa8ll/JNyAnDwlZwJvaMKifonujGu/1FHm/aflFoYCfmJJ3otDDIO5YeLgGOb6teUrnhlVF
yhRhRGHBwo5mET0WOmKQyjTCiIQifQ0v+qUw6h9gxnq1fAyzZghE5LpEybrevSOrX4CXYp/cxD91
1D8pXTP5vUrcXlKOZLHGbwWZ2gVuEdVdZIlwVmHqCXh8feBUpXeOBNqEhNpIKwcFQsK7XYbaIZbf
Y+Rbj5FGOVMn4UVBn3LWpiPYONRIhkoYI4jtzEuTbdJXyU5tinKHX4SIwPGW1n8qMxphRCxxo1aE
19WqCIBINEwWqnQCLxLtpiBQLJ8inB9tw8VeZLS1tOymKIJI3nB+R+OY3RxzMZkI91zIMUFHJocH
A+EZrrcXJa/bs2P2QPVSSDua2VTXPKkPloTtCu6KOJriWeFPOFu0PjZ1KBkDhu7oz2Zu7ius44dW
r99Y3codM5wqiBxd3iXYvaHYbYBSyaDuu2hbjo7YScabCNIbJoqFw4KwYu1OC6zwBd0BHkieWNBM
AaFOcpMylyUC5gEdk0dlQm2A1OBsC/u7JLYILy4+2ByJi7pLSQA8rlklq625sMv6UmLIZmxcUwfj
wzJC9N0znURUUfEPhzR46CVGsjNSIS4d/aHWRZllkkUPvyVCnT64r6NWY1nDVNWLuyYMUkBV+Nj1
Wx/RYWhHJTlkagVzCvWHtMi8a0np2abE1e1tq/UCtK9AaDPz55CrctsS90lmIPU+oYIRy4rtrCUv
xoi4NCl7a0dKUAXjliJVRCAx8ybfK0re0v0gMc2pyHeap3IKcIzeW3ou/JgX8ehzHfseR7TaDhw1
2GKnkojaBRBBmrC1JRaJ0t7GdISl0Drk6tuiASNUl2KEd4d1HR39fP4AaPGmVMkPpao/+mE0T702
KxsqeTsobORaxVzvgTMUfI14vjcCJFG0+DcxqfuxtBpsbUlFOLXnXOMhBl5nEK7ZlMg5cSgijPaS
Czond1cj2ObSaRJDJMbpICoItWkHxoo8iT/w56YHzoAIYWQPFbgZYTVlKSHLA9nvAhLZUWE1B2Fa
Oxes3SN7sYlLCjBD1Z9NpQj3Bb6WY6X1FiWQ4h0miGxNnw6gnNL4GzGGf0LrWtU3MKQq627LWDrB
6f1cad41XkKaZovaTBR8tZdv0WA0w7EZtTsnEiziyNlkRukEtjEhy6RQvjbLZtimsUlrruycU+d4
pBw34tJ6dXb93OicGzvD+wibmAKLIYSPt5rR30ajlxo4TXypSmQqVpJuHcaBzsLSmHTioKwBfESL
cP7MgnLc6TjtN0UUigoFHeGPBWeqpZrUA0tER0/QWSFiFD2CUrqbLiIV13EO9lQCBUyaYxf2AkLl
m6kB4a8NYsMGYuV3z60s7X2OCIvWVrjtY7LGCOWNkLlytlaIcKRFNBxMtX+byjk+OqHktYqtEkLb
4LqiE/4R+26Ny7ru9QhimrfgOrv8nBhZtSHqem8Do/g9FPK3ro5bIFNcNdSEdewICb+0p/cKv/oE
tx0HtU0v1MUuqdQXVM6BpIK91/Rok7KW2fRINzd6b6CuEfNrokfmPk3Kl7lLrzFssHM0EObOLEfh
cMPoURApG9H12qO8EtNTG3KWzePO8hk3/6DZaG0pbtHuYMEk1ltnmuOJc5kFntCDstM5R/V8Mz1e
0+D0eNfw9k3xHWXqsK97NdrghiILOdOcfZt+p+WN+cjbkzV9583kbKYWQXYO8AiA5sNtiCqYYogs
/KFY1lhuPp08aA6O0o/3cXvuSFIEVOveZVSAUa6IB2HUv5PM46AzZXYds/Y1a8AETTRfCGCUe4uu
mU+dHO0SInx9MdXuvsm0a2yyCqkiTIQkpZ0dhul+zkl7F0XmvB+EPMEK0X0YcEAMUD/ftR4XF0M+
arC3dmPawBhZLDGgQTR/+oGlg1wFBkgApEoYIWVZbitaXvuKAErpdvvLiEb8KKPsz6BFECA028Sm
njHgwYuaL8G95iA4x9LrOmhiDv3OGaINA7UjfZnpaPXka7SCkPiuDo8KqdWoosZfCowouFGpdxmB
lu1zNJWosXSGbaNXbRx0fzdaAeoly5utBqnnvjFZw4YT1BWvGl34GFV6/6AmREdkjFcPMLmA0M3Q
oDDrj/oB55a4N8JHkGkFtIFol6eRfo9GofyGNn5JIYUep/U/RB/WT1aa9tcxTn7wdWueOrenrLfi
cuOFH7pMi9eklw0eTWXcqssuyrhi19mk8RqyGo9xDqm8caL9MA7ah5LkZ7fufOGNO9lYzmsxEWuM
CJAuicNadSLyEdSGwN7QsSaglWSFKQg1vRl2jjbMdxBkQUemZnHMS0rIiRcKPAU+chP/tMhJyVOI
ZDUEqxsz0xuwt+IpyfsDLSgNOVr+0Vmd3BKQFO3NQv3IursUEf+lGX7RkGivBM0y/suRVsYl0WBF
b26tHopimoxHVWshFQgV+4bSyzMIps2AAiYoEPUw26LsnBo15xw5MCRh8VJGYXIwaptTO2UKWRyI
kPXfhAWDtZIGKrwIrlsSssANu59LcpetF9XN0mgXhkUHhLGdj0Na7scEs1I2zXsFAO29TPHdToZ9
ZGh7gK34aJlWdwNyp3IF0eS+rqBLRgVX19Byjmj34sBQVe+SN9SwQ/kq9HikQoJLXGreoaj1X04H
xgKK5XUE9boxRsO3h14E6tTLU868ibTBmEW8a15Ix3nHWkdD1HEGP0tn28/LAZN8ZR+7OCn3UU4y
zNzb/daJ4JuF0FPoJ4wmEGqwR2G8YY6S3knOulqiWQ8kKlsbNSycTVGnMAVKOiIKIzCEJpNvJ6ax
VYe2P8wiD49IeYDSgozJ3RxZFWeKgShAg1bVziISFSKbNW3scHoGZmudDRwLIH+RMscjvMzSheY+
gqf5puWFT64i4lTULUFtw5xmUJUQaFpw3qI9vtGbdto5DN40tT1yRhqRftiSxoeMH1141Cqy6tby
3jUzlEdp0BluDWvTTQlF30Ls1Vllb2szoVpwuYyqhan4utlfNTKO9kVPysiy/jxDu6X9qYcMCazk
J6EaxdF0vZ/ERcqrINs6TuP7aMQskvcudZKtFhQXDh2VmtUdK1pxWGBnxtiUl2E6IZxm4Ze20Htj
SwSQ0wNEmCjO7fEYZhjfm5Zo26H0st2Q3adp49xEY28Rn4zfQXZBtlJetJGpjCMeIIaRIWCMv2G6
DZeyYuFJc+3ipuHsZ8hxAj6Y8CBMEA1W6CtJqPy0hz+hU9ovWvq7norQhws3XZbol6MoYU8hYeai
nsXXuMQBo5nl96Ic2ys4Bu1RDk/Q+jBAIEu4xqmb3YqOMwmt/CBDcPJQxD3toTyxibK+WS5ruchF
Ne0W0QJia7uHkArmY8qFc1OSiQ62hXjVNlCNugrHb017QYJX3TjFjJto2bRm1OEJn50NZaN389QH
xl6XYlIPkaiyg5jnpzru0gsjiulRQNJWZrhNsk8ZP1nma9PO7sO6oW13SDP9vV54wq2aO4hQnWRL
7Y4ZKJqe5jAdr1wP5KMp1VOsxz8H2sR0rSUTmhhVmqMACp77kGzKURE71EC8rUb5UBmZtlXgMNMa
7pmxz+ATqxzts1sP7pGKoaYrF4p7fd5BJvLQLvpmaUy+Y6sl6fUF4La4BcnkgvikUewnukoGHclo
Z1WRjHMsxs2NFQfaFA4PGbqRgSFlk44uWYbZePIixNtJPbwnDRQeY5xNHyLdeLJYsFZJ0hLh02Cr
LSJt18d6tNdc2opkF+VR/a20Et6lrYFp6TLl+D+IXN2DiQs3OiE9uzkkVqJTwuiSuOV9FhvJIWbA
QAd02tpG/crwnbOIWSb7ESztzk46mDIVGeXMR9K9noe9X/apWJCx5kWzfqFFVY5WXLvBqCUn9Abi
vG4UMXjbeuSNITK5eCimyic3SHuSfONPqWx7XASqhAXu/ijD6F3BvHmfGwZSybI+IqYCcBcaAyUj
cafkahS7aTD6XSXISfUaOzoWHfRlUTREus99c7DqgYBXm87dNI30XuNlxg+SxbL2XRq2QbcweJrE
fZ3bmYyFCtm7MYjzSLAqQ5HyFWNsxyHhJT7B4b8mU6X+nfLh1LEmDlLNbXapXTzocy9upDCMpIqA
FJ40fTcVhrUH2ucE5ZBBvLaBy2hN/DK10CuMDvSeoSDgC8E4wWQbHBD3Ir+zojdP/2gcabx41YCu
z85/VAr+0JFE7R/01QGmcogN5sKsVW3O3hj+hpjEwM4wxD4uhqdCSwW8MNaCBYQKu4Nzw3n0iAWG
7kCQdTI54LGHjB/Xu5DYJvJOBmqPzrX3SQY9NM0apCue2tz6s1o4726vI95sQmunW9OTaRfmse/6
jau2iBV0RMhFWfKJdh3rDhedQI/gDalNZ20SxY4Y185/bBMVbsVwnNVjXXGNm5qgUghQr5dgaMwg
XVTV+zDNBYYFB8k6q6KsI5oUgrRGX4t0J/oVzcYAc7rLEu2tCf1W06n0FcZ+Xe0FeU1YSehVhxqu
EEKDuAdIbckgD0ENlXW9GwHObrJ6BwSO6Wcd2GZlfgzqEf/IJqPTb4WJca9omgT0oRwqNffX1FMd
PEphh/0VBOqPsRh/Rzq9kKInnIActnEDNhOgtbIErTjetVYycdHIHN6hpioYaDJEhaq7Lw098bne
L19d0FtjAdRofE0rnTLFOZFzwvme8AthNw2XeidaEDn1waCcSqbBBz46wufHIW+T5XRUaMlQS6Cv
q4dtVzHNLaoUyHgavza9QqeWHj+LVPQ8NVmHqIBuuZgnAtOyIAsn5xxZe02DWT0rbblzSppfuuV1
ROFAxO5gQQWhCAumIXl3qqzuD/1wNXAN4PkYpQd/YMiWZ9UbYzI7mCKDtpaCtYYqyI/0GMqXrZ4L
CxjbaPThY0NzaRqZ1/a4F86KBB0/lt1jk8VQBrIIOQTRxd+68s3RzfyEDFZuSH7Sdk1cLxQl1vUK
jTXZJcZhwt4LVh/XgkUrHM9tShu9oXIsnJdY8UDcFYQCNnDAdmC5AQCGo7NfWG18WCO+BsHahKiN
O1lqJ+x3+YapKhnpEyJxgXdugxHK3MZxa1xMVDnHYijuyduuLmWZrmFY4uY41Jx2R+xaSfFOoIR3
Byh4ryT01pIUit/Ydk9UUIKD1UAsQ0CE4erpDibhluFnRECS8IJZLZBTjDCZK2enEBV3I1H3SWNS
tnSknJOm58XO7KuJNTVv3FBPLP9tsEldCEIsmzt4mdEJTH+G6WZ46wdd266g5xbo6Cb2zdCLfb2h
fIsq7VecdzlTjvJPy6I9GOsyJG7xvcxaCP3woveOlf4ZQH0jkCHZOcVyb7lDtdNxEe5NN/yl6+Ud
7Jmlb0sje9KZk7Ux5t+eo9pTIGdrZWxtR4/5S1Hl7TbqagWIXUohi7VwC73H5DxbvDPnZZFVUL6E
M/RgRdIscpWUxkI9Xo3uJz2MbUoh8uIMx6kTzinTOm2rWaT5CheWbw3t2cfAf/Jm4004qbpP1Dg7
jbXdIeTXfD2R/bEp054FOqcS6siHMvzQHFE9qKY1oYZwhV/WaRrYEd/MJXaCnqPHghqBqodtJCJn
CZGkd8zy4Qdom+QcddMDLJ1tJJr6kuMs2KZ2xYQQKhadBGRYg0VQWUU9kOQ0g6bM/B1qtGjMrONT
HqxD5QxyY1sjxDXpGSfLVX7lGIlVPK17Wo5cD+TkksTEv2eOLrDxsiH8KDTFLmLkeOdN8cFwkHTR
oY12ZhMagcOwJYvtU1S41WaYtOroKnYOoQpivTR/qJPinpux8zCwDsnRMW8VTRYDVNWoKA+RRuLq
QPAAxNqWL3IuXgwnhGGI7iGoZ9XeVoyfRpPUe9NoalQkNed9cmvP6yYfrD81vTV6f0mzp3mRHJkX
3YdubV5iYfyiplR/58J8sEI1hhrVuHstTq6OhGzYJFLzaQkRiR6y/sFxxgfchjlrTftAvyV5Sb2K
jLN+hENkXdN6GY910VOHnJWCKU9Pelkcm6zNTxGU0WM5Wg9G6YyB3nDSmrOG8d6WS0YcyU2OzuN3
R7nWC/clzAXF+WCQYp8R0lF4ykgdYHxPicsqFqRt1WZPNS2hgHEZCg9pNLeiF08UVdNxJA6IGPX8
uaRGmuLOOEpPdBuM4H7oLPExddxyRhrMrcxomE4uBvsmnDZxp8cnoXIVJcaQtWEDJTxpM5YCMy4M
LUpPDUCDC5K5/SJk90sQgQ9tXMmtMtbqfpq8nw7Cta1qwzEzR7wHWLfArVbdodEr4zxOkbXxWIt1
pH2eM7AINBoGbS8M1jRzpV69WeM66NRBETGLmTIlBXopnavtZUFbeSx18JfzGYePtzzMbcIle903
wRNu2lqnQxOXITTb8aCOpnfKqaWPMsdlbtdEogBsusUyVw5jtOfvYF2upI9T5YCoklN887AMxin+
CR0ebQChnWaPObbHmWAdxofXtCJSgpApaJraXB+7shv2LhavnasSLtOxbmtG+zXnu3JfaLBk9TY+
liio7opauRWTkMfeztqbF0WgD+o4vw58LwlE0U5WUSE2GUNACGjh4uwWd2a/bXMruQAF5uORnR6I
MudsVaopKUCc+F3JatJRYCJWna4fuXbckolSUW3q+ypK7wydpu9sEjuhpPLMh+lwCHWcyOtaPRCr
QeosXR7RCPsbGHswZEL/VpXUKMT0eTuZMRmSifarTOvyPnFaMNmN+cOl0bLFCsSfhL/DL5vCeFbl
oZPvXd2ZTw25t/du2j2VLfop1sP6NjOi/NnK4/fKtuV7VdHfsyZvMwv0sJbCUjiZgbcqAG1bfcyu
rk6WmzfWP7gMlmgQ9dTP7Co+9YagO95Pzi0mkWQfRlWxHcl8jLQmPyqM0sMEOFziPcbFzEGksjqf
KqPeYpCekCwWxq0TXD+IrrfuZD3LbQyIoKKVd9csm0ktctyyJO1AQNXpD6jm9xnV+CYenvHJecsa
F6zGkN9PtTEe2rH+KOqs2bqp09gs+hEUmdN4P3hadBOqWjBueCxDVr60bpyzRZ9z52JmoH0fp1ud
EFhfiXpSlkhwOTatSDAB4G2ba+p+gZY2pahFB1fBUOhY1OnEhA9kOf3ULPJaOl0JsG3Ge52UIJ/T
/U9Hmy0q8qo7JtUQ7bpEZP5MihUOqrg9mHidvmXF/FFzfCeuLJ9MDxh2wzp6k/FdnlWp3g0jp5/U
ydCszgP+xySrroVYhC0mCFAq0RDeMkjcZE4uGBqzm65dIsFwu+qMAgGJ99DlUXUHdFScMslRh2Oo
PUN4Vq9yAWbrbX4EQPzNsBTazzhzjq4QFDQdMHuHikvzIuP7OHmPNPu7EzhB4NkT/qYqCr+hEX42
B3fYqFmTnRs7zB/0li98ZXjJzjESOmR0865eWtH80zHokrZZXJjRssaq5aHwtGnfp53+UI2rKdja
NX1uX0bIlrdeVa8a54xd21ekkC5XESWndWtHCco7tE0DAywrnyv6gn33GClALb341NoBZqv8d0Z7
Cq622t638r7q8vwCcl1h4ZlprwgTMXBrosMLNg8vrBflcA1r0/1hkMXG9IeLokb7h+rQYboURVt6
lv1bOaZIF+3aPBVa+5MVgXrWBdcELzF8FTu4MwAf7dCT86lwcspyGd8Po/FUudR6phbTIVk2LgMq
kBv9Q8r1+x4bxIMGd9eGEUI2T4uKKNWSs5w8cm0a/EatRbJkGA0ctWyijvW2Mg/DIe/7QEqiCRrP
Sh9DhHG2ClGb8+K2gN0J7rdPD5MdDbRkihNYT/rcnhE9i4S2a0Sc24VPvcTB2NCANrPyZx5SiADr
SB6KcsnfYzr6zGwbmd4DnT3bzO70AsFd0cH/durnol9Wz9AFhDwo2IauZqR+DxloflRGwyXQIbai
p9MnW5VXDV3jxlToIRsohtwunPwJStSu6gtC5SXxxRFL9Cqr1atKr38TZf23DoEy72uZvMQN7Z3G
xS9GvMDe1CaDFa22tShCZSHra53l5L6hymQOReq4llrhvSjsNzeyqyC25Tddie5EjOC2z8oxCO2W
RVvIrxFm/mBNrntmTl8xCR7AQDZ5eChzwD+wZOXDgLtkwHfwagsan1mWPGi4DRmU6CCfMxuXR3jE
/beHWmz/6fEp2KGfVfSm1k1qac7NjEz1Co1pF+0U5kGvZM6J88JD3WpZqb52QvaI1GL3bAzI+/o2
hkKqyOJaJynabcvqv8cc3DR7s2fEVGlA+5Al1Rw5x7qNNADkXv2LKIvtlGjqJU5BH9SuZ510g1yx
riLBzGgZ1RuF8dtFKvS9pYVDNWBB9nRcgaZiGB+nyQZz2IXvI+2gxyRM531dIlTw1n5Vica0rGOD
2Q3tK1u0xcWdPhwHCuvOMFB2ApXRthDu+qDpFtdBkhrfrZlcjkQnDLsNpfG90ci4WnftmusdtLhp
L3LZH1So87u8HIvjNEyYBYro59Qbyfe8fvRqr3qWehg9DsaA5iJNH7whVu4AHwR1HD7R1ZkureHF
yPM8+JtlGD9r6yyiH+uTDAmvxPf5FOfzpfMsh3ZKNj1lFZ02TGZnkSPCYJljnAcHS1TkieZ1Dhlh
YS6oT3gzZSAEPQcPNRtggd7bA5vdmBYi7HKRl8+WGIO2GFz8JXl5syZ8kKXBJHdCau5LwIJ7prso
KkFLEy9UfNBqcINGV1Ew6AO8alPwlaDY2IwFA/5wUjjNUOlu1W6c973HWpbaerraFPzbuhok9Z2i
HTzN7O7kzJK3ziL9eWL2AOW9f+QP+5iE8HYz8hC/z+KBuAPG/6LLwguy785nqsmANRT2XYai2M22
nexD0gsoeIu2/+DjpEEYtS0HUm/ARc2WS7Fm3LPSNe9ZVvZYfqxzoVij341V5psvk1VkT+T6iSfq
NwIklTwOrJr6aChZYw9zN9+skUZZNzkvvaH235HYssR1iumB0Y52m8Nq12dOesXCYTGBnH4Ku9Ou
60aRGsMePJD0L7iPMdlBNJ4M3GQ+81nlJ9R62iMJ4EnfZw/kCBvnsBg5p2ksa2zHeJq1b52n6C/a
77ztb+7oRc+xokd3EEVeRtsjxdpyKvxt8XDXi3a4K9z5ggM29E4gb0homekb7MuJEnXG+MqYuFT3
7ZJosRANzmo2c1U22g6IbaLf92b+lnpoL8e0Nl7QScWI7L51khVJamvRvjKkuMZteeeYUrljwYAI
KJb0eOZUnLVIIZuBTx5oyos9a/3BlA4IRUf+YGVBAm5PeU7LLiJzUSv23ohnRuQzkHt0oDROMtMG
4Yuy1tejsNlVeOdwm4nnmK74lmH3W27q8fe5v7e7uPAx/g/+3Pbvsu4ep1pzd6NZDVdIFSdZGRbw
uOh75DVkGxWdubEmZd5xnXCDQTflp+Hy/xNNn6YaLunbnyIhzq0lL/R39zedFHboEof7fyeavkwV
T43+w3P+IZpqqvlfKmgd17RUXgs+y38zTTVN4yGgTMaS9P030tS0/gvruWkTVgBUAecEYIP2E2lq
qv/l4UHVVNVlOEgir/4//hdu9f7TrvpJogXw+s/+3zjQf1EbVFdFbAXN0NJ0k9/zb0QgHLc2E14z
3IzmNSYQzOo3DS5HbB3mPavfv96Z//DLjH9BEP6P3/Yv224TGWo9Dvy28Dp94DC0n6k2q3wTPiCJ
EZzyXqrsHF2NoHpK6o35WvvJexQkR5MVK+jCrbuNL8OzdsEPeFTxFBFYRBfT7yq/Ov+//1TNVv9l
MVddBgt8bqjJCX/mw/sXGQk1pJZb5LRcnRZBRU2k1qlcNt5g0NGBuNaeJINxGt+oQozyyWlnLGLF
RPxq31ji1NE4Pa230sjrNhFy+V2sW/Q2zWXw1icZOFg2UqOTGZrqz3WQowCZPbE0HrZFSo93va8M
gTBpjJZ2Tep59L9ZOoZNIyG7FfUnMnnlJru4DqH2zzL1SbpH5r3gjRO14sKVAFo6rfuyBXy87taq
vC/dZthzdapO9kJFrhbCsyGU5vS16VHcnHBHgMSbCQjr8+a0bgoRagFitMPXXUJDNrqZHcRmvEkE
Io6gsdUF2Nw76EkZ6oG76kb628nyKy26HAfE+VuHy8vJxOdBbty6Xe8gt4mIYlMytss1smBcPK2G
XOQdsLpNadYnJSVTab2Fgqr53G3FperwQq1Y74JhG43eGK73ulkJ39qoMAZAgIGjdeF6I91DH2UC
9vvar8yc9IkxfGny5tA1qh5ILaPzKjpWIhalbwJfe70L2zDKAlc3bD90kx+u2rSnqMs+XJk2PnV+
e1rvWjdfu1qTvlqLrpksN0Qjy/9vLZuU4dW8Xf/z9VNxsXc5SP+Dr/9yvUWhhn1jvQkoo94Xc/rt
6z/UM4Xm07rvdAOJKqrR/6ljEuBCFsoniksO0q9/dr2lmfCp+Dr4k9K3J0XFpbzegigkA2nOR3ds
mJw41vP6WJ6EEcFqBqbhFj2vgjV1JJbwRBQpv9rTCb9x++r5c9dYUOdTsFK7V2D3ems9OnRL1Q+D
2W7X+9e7+MQJ0PY45kkG5y1aKeRNiNV/q8WdsnFb2BJjpCBo82i6o7FYkJcNojOjH7EVDg43I0zP
fjKXBB97yXhKNDGeFkV+VpXzwbHc+vMgxlL6z+Es5/6hsAjb++t4rVOHo3b9o1oEuvs2FNf1r6l0
EO+ff9dya0WkfxHfw9bgGweH6CAnDprQ5VRRAOs8rbvrZlwe+Nr914/kJkYBQleUHTp9cVInjtCo
yJBgW6VA4udVgeZx6K6Pzsutf+2WyI02HgneOzOV1q7NDfQ7BiIUf32KraGWr/P+9evl11sdEvkD
8NbPnxJMy7cD5vmtMHm/hpZvPowBSJXLZr1vqkdO36UgBSaTMaO85Qcpi5ABNV7ufz7810926ruC
dfqYLpYAdDPlab01mmktXtebU7SYC9ab66ZxrbeYS4bfrhaFrwfWZ1PR4ltY7/x6tXVXIatygwwp
ZRbIO5/999tvm4PG105/7ONFP8l1dt7yHSHZ1lpOUYwovAMpGviNln8NZfw//+/6T+vEK6NqVs+f
j5o2JpJNPC1nvc/HYyLiEmG8VNNY+nZqXBi4+dbyIp8/u/7Uuo+m/59XXnfXB9b7Pl/ur+eUSl8E
04DjRug4oVWFAfzyJftPL/N1HwsXd8ZZ3P1xWhgsBvAw5L3VyR0oKrXceVv30uUudTleASDSv1x2
B41Der31tfn3fSQkca62jCRQeDcKhnS8A8vzEFx+MGgv/f/43PVpX49U6/O+9tdb//5V//ufFPVm
rHq8DYyitkLVPyrOZj5yNXEC4+w7I2H0Cmt1MyTcKl2ueutmWK56DYk3Tk5cXx1IQAVWE3X09xne
IlkXcqN205IELnpOFGzgKj0a6TKpXa5DXxvVkX/vrg+QAv6OhKn2p+X3qHWVbtEso7ZeLnPl0OH7
7ciLwm9HQuJqXVk3+nKB/tr9677lqieyZuR8lS9HOK5fvzR5k0sQkbt+asgetJC4DE2xhx12dFEu
7DPR/eTtkEeF9kJqx3mQ2IznS05QaiE5p8tv5LtlWfb5O1dDDNhzXr8xq2w3ZvSAWH1VfmLx9gga
oPQenEOZJJ2vdxglw+V6KYt2oGRbbsYaJ6Z1A6jf2sR2NO/ciRCLYQoPtfy9vjeWoZTVoYJXQ3f6
li/vyPougY0ggcFp71IM/4Qct7goButj9f+hFQdP6r41bYw40YkOXtZOBwyEvVYx+4y+xylf3nap
sMiBFifP6Un/lTUho5Vs9ut9y+EABio/iBEKEMan2TsO+mXQuIS0jQN0KswebM17xlR3P00RMafD
uRLEncq2sAMrio+NFeknTTG0z81s9sRqMnelH34ws8q91W5JNMX81BQhJANSROVQPyYaBU7F6HGH
N3ojwtJ5SE36vno3Yq21rOK0bpaT7ckj5Phz9/OBZJJg20rmbktix7r5PALWm4kNu9LNBrlN4o6L
rKPcHPDBW7WdxY5U48sQoq1xUDHRdWqP0h0icgksmq8oUDYjeUwbu3fu7Dkfg1q1yJ0iHeyjZc7l
o3MgVmPZaEu9ZnnJP7ulIbVgtvH/VuafetTuCXKRp2xRcK23mpQRk0ZI4i6u+BIW/AfMO2c+mb/2
PZWTHYEzy92ZF7efj7mcOqRFdMfXXetPfL5G0UtKstbuPHw7Fbkky7WlWTZAUQ3CSZabvcnEN6SN
jOCipyJSB6/gSctDdcb/sf7QemtcLlrrra8H1p/7fMo8Jn/yFA3Rep/TNF7gCnNv19i03GWjzmRS
btZ9DnZkB3MJCHGBoKz3OYrJw3Bc5KSRqLc8Y30wXggp662KbPStxLy5yZG4gtJQfTEApMNdcT/S
tIVAV3JJ1+NjTnZzMNgR/uTP+zrxHrmR8PWayny9yyo0ZacaBCmhgxKnrwe+dgdS6RFokyPpy5HA
et9VsJ8ieNg4gebKWx5AGuuMs0aWK9Lvl/Ld1YrrsEPDqNBT3tlP+Y1lx6PiIxKKN1h2HydghyNT
R58bOuYFQB/mbhKPJOuK5PY/2TuP5ciBZMv+yvsBtEGLLYBEakVd3MBIFgtaBDTw9XPA7umafmZj
Y7N/m7QkWSwymUBEuPu9565VUuqn0WEeXnr1YyBNMM62mD4y0nKzFz29Kin9K6+QjlV6tdJtt4KA
t5ZytIcW1yz396lML2I69dNpARngMAwHxbe3id007rAWRjqzyT4r9tkMUWgKQl5XYB7Kk01Dhh3b
674WuAGb4g9O8abbAgOzpHcsCQav/7Gz9silPXm+Mlcssld0GgxAiJ0GN+2KT5zbOv509amPN9CB
dOI76BFBEEIUF5iZqzN+lwOzIPloE9Hz6Vg1QW646XOT3lr5Mz/LQe2ejENNXFN6QRrELeqhDz0w
+vfSdxqgfvqHJKkPAuzImvXhJ7ES0Yh6d7bkz+7V34CGNkRtv8l+/SJ82j07hxnWVdsxHXSBDdws
stZc80bRSTt4b/vFmUHvZ0Jh2V0QC61WLR2+dxASeoxa6KSBFugDhRN251eSG/qfpEhcy70RLE8m
ITib7C5dou/5d/xS/6lO4gQhwfCwjb2VhmtSZj93pW9cmAq+6f53t1uO+/6dyGfidbfLFr3onXvO
OFS3AwM9a0uQzoyBJGIoyJblL4arbcuVQfDWkdIdP4CBU1E5NYFJ3B4gJmi8wGymxmWCYj7C1tE7
T/6tV/c49uZfURVI8gZp5TLT6XUZWY89U2feNG+y3JTmwIRiyE1RmRBZrwD3ad6b48m6E5J+L/em
Vz6axKAOa0TXXhl9KXzVll0VbZcZUh3heZ713AdLeIp3zl31y3MUTO9oJ9rf6onBO6G3mbOLEr+e
/PkxzwAABx06LAdQ4R4QZ2U+4JgpP7T6KC8BeCg/Ve9ltquryxjIXzUk5WVDNOiamyYTk+vOn6Sq
lFyJuN2PGZmIMn3QfQohDmeAm72I2TsaTwPZiUclAGnwavyO2QfbFDqF65zCB+zp1i9CN+fQy98d
nIMwFVJPP+r6bnifn5z6pOo7+cTZ656/K98y9EusoJ9gNPLD8CFzVQrEaR6nn22Z+RAgo33OGcWE
zIh4wU1wmcWu+lpuO0AbRJG9mJ/DvbjZb2I/nQvZrUeCk0/c/tKwhztKYhm26dDtf0de8+1w+yib
0kQtDKOHIKBAx2wEnpaW/EjR7yln7aDdiV8lCRigzAhg8Fs+jx/SV37TN5VHkfakvkW/6VMnLipP
bN3o/b3wkr2K1+oo3+kORAHwNGBfrnmpdnniLm8Y5i4v84PxKO20W/qNiMqKPE24hi//oeVnHqag
2qx8+nnbPHfb4a7u9KO8zxK3eSFSavigOs72uEtcfSO9EVRtBaEPxt/vnwikZi1UgGLz3S5sN0Es
N8g2lmwKiPvwXuxhOqgOL9HVE1c+YdXYRq+6csjc6LEKEYZ61QYl3eCqVL+jq7pqYO/Ku/Mr850X
5qP+ssveiy0prPg47SszABkRq8ei6UcHXE+jb+rkvlUnbrc0oEm3i+AAv3IdEk/rKi6trwPMGe58
lYy0Sxrjow2M7XT/CnfRicpzV+4WbtQcMOGtIwEO9BFwCnAQWFkKBCaOq/rikb/pvjtOLnpLtfKA
3c/RLuE1IHvAu8htfXPehOyhdqwiTxC8aiK5ckvVFReL2EzP5jrchrR3ttEm88Q2/TWeq+aZ2isl
GIL/0QmMVwXIA9de4WknsPp7ccIPdzBfwObaW8lVdlPmXa3Cg4GDOGqnsaeAFfFRX9GOxPqVbr7n
a3ZyPvRb9hydo238WTJXvKxBpN7f7c8uBQ2fny1SY9kohrzb0Tw6yLrVbGMtvCg2B5turVTCiqww
fa2N+pGcvqQ1e9TY9puZIiU0djrsKBT9de9rdMAOw/otP8+itSD5eYb+i8CRfz515ETepDnZDTre
MBhJFcCBtSr6v3+3lq0RawgTXKszUgasppd1+PJt0nR/8HFj7PSH/t8PaSP3B0mDLvfz7OcLbVu/
M0436SPht3PGRj+AXQziLFPheuw6e5QUb1l0Vsqfp5NM77E1auGDqmb61MYcOBEtoSa1BxgHtYUw
vChjMGDaCiv4+Ti0+JKlIXzOsnlnNg7HaRmB/8HBb3T4edbFa1Hw9+OGpiMuWZnZNkwSlM2QthRi
7OT1wVqD6H6e/f2cgjdnWzT9LZQHP1G4+DEHQi6K1k6WKJXan1NF2pIQFQGFPthWzhnELJV9Gje4
UNez9M9DlxkXMUtKMK7dhb8P0VoK/v1QHWP+Smg2frps6DYpRdbKpKltlty/n9RN2PxW0qCoXKtA
rByejE5099MO7taW4M8zc+0GJ3gldgUiesVUHnOZvGQY2qyzE/5QFC/1MexrhpkyykldYz3uX0iV
HvdjMgZM6pAi/jsyULZh4UFUX2/GpMcvIbrlUCx0YrSuYVV3oNXHKifPfkjwqPQQfdcP5ZEwP8Jy
7s4QPoEhwNhQTCNntkV5qlFRBswApgNzAHwEyqRttcTeRcv6jje68Vrg0tsM+VQtoDTp1+kZbFwL
eZ9vr2mDPymEfx/+fo6QmHmvhqefnD8MryADftSrsy6eZBC0FlUPOkNzN6yNuJ8W3RrshqpoYNVb
28l6u7Za/tk8/ttMJozs3TAsFlYk+K5UTdqhnLsjtW/Myio+Z6LgaTqQAxegKXsdWluhcuOBFGhM
nGO/aRtT2fy0VX/e4J+Hvx/aXZXwIikM0S25P2+vspb20owUCFqfYwDfhKwzzzbtnX8GRK6d558e
slE3fDLCZlE4OJ010aGqXABxwFynY5euqZH//NiWp+Kf8Nv/Gcb9P4dxeB//jznOGmD4H/GCr99t
918vSRMlZHf850ju5zv/NZKzrH+QvsFI7ochiz+TOdT/jhlU/0HXCk6ADlsWevb6pfVqJEuQwZtJ
eBwjN8sxyZtaAbD/mslp1j8UVAKM40xH1lWmdv8/MzlmPv+Nb6vbPwl1ugHbWGEqp/y3QVk06wgV
UjoQo0RcuK1W38UgWk8d8cRaHUYaTcM6WyMCEn3/gaoATYZ0ykalvwzBHGMOIeuEu4DhWb/Qiyqz
0Dd0kJXtiNzZtD6SNLz2bAabypxC6muCiDJRh9s8hZQ5RuE5MY/1TEdwlpGnIHgG+yR5vUpPKByX
1/HD1A3sNz1mjX7Z2X2NBTSqd6M8qB5OLRHIprMZOs7uQuwbe6r2OhZ4f5iljltt/LCiuMCFNgaQ
DiJyRyfUDYg/xmVmfAROAS7XtRiwVCsO6VMUCnEWuyMpgXu6B/G2DMuzVClibW+bG0V9xFmFkTfD
ewwM9cziu9yglErA8E0cUi2laNulq3M1W50qhBRMGvWEocTFFlKo4GBDqZEnaELwkTxmvWEHRuI3
AwaOuRSJp/YfzZwDtVxdTyB8IPSqVgQk0Z2ZOWyYzZ2bcerZKizJNwWne0WieMR0KfyIUR3vUxKM
SZ8GuG5Sn1z4IMY+8qQN9gNhhF5bwdKeYKHhxWjPFOKciDCAPtUrEE6OpSccO5u5gycWj3cDed4w
moFAwWOys5bwO6vkdSEKOnHmjZAl+tPO1ayW89A7z7JVf+hluNpB8FZhEuqyufGlzt6vX9XyqHS7
2GJi0r6PyLA9sr4jryuwd8uKfkEIiWjQ7NqgzqsjhHHk7jBEMFIpuwze5xix6M20hOjR4B+Wh7M6
yG8JumoMBireErJuglgzXTzRw4o6I9SmWkvjTFdADS+0pm2j90PF7Lap3gbVEOPdaFUqZC5wtzPo
GMjCMo70BJH9aNT15bEjt54LLqp8YcudX6/zUoEdCINttM0LHOY2GvAiIpgFrb1CO9cfo+wMEoW2
gqw91IqKKJic9Ny5VqjGMVS9013Fqq6kb6KOm2sDPHhKlnEnaSESzx4vKU6aTY+ecyO1TpA0QE4m
KYtPrTG4RZ7EyFuVbSYjm4lKxo0IZF19BJ4497MvMjPeRJo0bnv8lqCmXtU8L/ZRSBBiT+uMlYDb
bKrJq7ZaukjhKWyoMFSDc5porrGG6LFttko7jMhZ8bRWRbWB4m9vICQ/EsvF6XxxBq9rFVfU1qXT
C3G2kiEYum58jp90lbZk82AXyF4rndperpffaVeUNIfV34YtLviBA6eUuRf1ttj2WNE8NkMkUkuD
Acnu4rfRuKEV73bOBNhyWFpt04UWBBmP2+YtTR9gFyWgOGt/gCyw0RTjYjXgMcjO9Zr5tVSm71nC
bB0PHNCwvvZMMwLwsxTDNpHqGdbdeBpoxMYgdiuj9AZb7VDvST4opJ2SOwDXw+jOUh04cnhvh2uo
op5uIPxx4V2sEua1lpkaxYBK7apbUE8WY4IciLTGMXqHABp5J7cfzrwYsGg+pqnHByKTdRbJH/Ky
vkERPQGEEoFFtpuFkcdr0jbaSXY5wABuvnoV819RUNdiqNoLWFCnfAQrxFHvYRJO+BwX+UHkjwWu
o02XlB9zH+t+pcXRgYhRXkwVfyMch0wxagR+Y67PNeuqIdwEODi+WI5Gy5f0eTMVNF9gXuEoxZpr
3we8KahwV7U2uHMbz4rvYJiDGLFivOvuVNjGt5n+wW/3gv2BNKmZ9oCB/3WEUQnVgSBDcybfx5Cf
rIJw07H9IuWPgtIA6VTlyD4H6MkaCYvwhsA4mZFHnlDsOxoLVqd5WkqwuF2zMgmYKFM1RFBc9Ohu
bhWrb86dNENhT8ALx01SbENj9s2uad1BWrsCKwvBQhmb4Vyoe+OIl9KjWf1c1DLttZhapE2xkuTJ
ISRy1a5ydYMzkoEcHbkCpWSAkZW/sdWf8bU+C3nX2uI6Ui5MdW17UlpGPiq/ANeaei+cVWRVl9wF
8PdbQxp8xdgYBjNQyQHxp06baMTxZmRMjURGUwPCPDOL8rGhRvFyJ6KQzpx307EQPf9x8u4N9F0G
QVXcW8aZewrVJSxdO5uvuXzRcwBcdM17v6NQjHWVEWin2X4ir0P3CLe3ScUbOhxZgaYfBdaYW947
DKY0rp3khb1AeGGGM8+SIuUyxFhMGra1sRA3kMf2jSwN+qWla+pW+TapeowrRxLskQkeTIC5OTHW
p8Ssz+2u1EzpCs3VTdHRAlTq2SEH+ajLzmPSSkDEBim7Sb3MA8rLvZSau7hud0ZqbaC4PC6WeCYB
5wmLIBj27JUSFNiJPb46CpclWPtgrIl9ryyGUgIgShEhNxs1h8TcGotlu2ddBYYjUQct4mqP8XDP
7COmaLoxVkP4GhPparGxh1v8uwYQ+zw490WT5nvYCxrf8/K7n+kiJBPOIW61dyKSH/qORPl29WY5
EFGLmguTMwdMwFDtPLheWLddFeHUhuv3aoyGX6FM9vvSif1qrNEQ1d+VoZPJPlXfRJibnilmG8IB
Jc+gNwG+ZyWoRvuAO2dF38W/ClTgTW9nwaDrDxEHEJDlA4HITr+JsfY4fWV7ciHvQ3ibbVPQzmA7
Shpp9gcZDJBiDmdrgP+S7MKF0NWCVC0T8j5ElOIqNzZjUTV6F5bVBokiZTt5AGpSLfHzUNFImQv1
PQ4TqJoOGzzBVE47vZpNBhxVFE9KZr0aPV3vZfLMQzXKIQgLJaa7Vao70+noZUa8oRUeVsAUHwba
87dGjr6qWCm3jZ1tNVU7mmJsuYH4i8nMtehuQ9kue99KbPOkEhsYONFIjrVFizcy1Jci59xlwlhK
OxlkQVfAO456RqeVifd2eICh/5L3sHErEYPl6YAUL2I/I3g6RQSecaEOzwItO1Q7Vq52lDJ460jE
LWupz9VEMixGYrX+lEOhXbRSgvlkdoDKpvSwzN2+SOJ7otS0S2vjox6SZgOn5Z5INYKmyDOX6G2u
HVZE8W6SVZClne5rJBq7OrW8izG13c1WfG51OFJoi+95surbtNS4h7byp1gDKHXQSRwfoCFwfILJ
ZqVotcmjtmHLVeEruF8naNQ0sHif95xW8pOt4JEsWeuSMcR624po07UjHq2I5NAkG+ZAzLSrm+Yc
oVEOFuuTFNzRnca83tIjyTP1U5KmgUkD9l1k5p9tpL7rKpyOVkquSM6So1I4uo/5VbjStZRZokto
lRtphgsnxBXkJBONPn1Il4uo4nuowyfrABkFMcIRF5MNjXnIn25NRP1KtAGAfp/LRvXlvvEAoWhB
08oP1TSUFzB5pIVwRHds9rGRJCtDXRf3lGyPZa0a+gdDHoEkV83d0oyTDUA9zJBHVMPU73IJHe0Y
gsHUYV+xyy4a6bKDtGNF6lGuLs2vQhevHHk527WI56HOKF5Zt7e+pH0zKoRU6VW8r/GiPWVdBxBt
gGej5LRMW02yubv5e1urH4LviZxpQgfVP0+WgqulRDCY2FMYLDiGj4OUInYB3pZNWrTvlolBVgp4
I5f+sMbguBB98W4Me0soh1DrXxq5DSS8OqdFVy9DZJNSxmuG4osnW6kbAHjMTiaH8XlrNCE5qkzs
FIezmbSgA5ppeXaSlV1TkNwcrHuBem8yoEvXMFFwuLqaFMUbsxB4A8PxRU+s7WKVJEekWG66YnwL
6/RrAM4Qptl0bePhu9cwxqW6yfyqMG4yxcbJ6FlREqCxRYTCMCRZJlq/xPUH+brdmyMYdG04yjbX
aMYN4MNgwfB7kgqDHwUwLUA5g/R7/lZF9tCmcr2eWEtcieqpPesSQm5Rnsn75ndqW9030mZth+Bc
luNPfB2Ly0nkvYCHZJsz+96tSZND29cfVFF3c5hfRqkJZAmApKoegSS+d9LYbRHwgKVenIdiiLZG
iA6RWXUsw49Zopx8+Qezdh6MKfqw4UMRdLtpjMbNVZk03ugDdC6wMBq7ZFBGlDeWPgLlyAE4K73v
DNUBOQSKQmsP9hpg98CcXo99szV3Zhh/OsrztCybheptWO1vTEcU03nWLYAPNNYn5ymcnS9On7+s
gTWE5F7ib3+pK7E+Q7xOn5+txZZzaoPytnQsf1Z4W8C9l3H9koBprBnoL3Z70x2cXl1uPRjp4qOc
oXGvlBjdUpDAU+rRWqKmHlD+5ac0L+41nezB1A5KkdGTDlWmp9J0Ncz4VI/NLV3UN+LlEHOMq9Xu
UIas0BLof4OpRxldYCND55kImmBdmPhrcjmaq8gBM5asvGii2SFTpRuVGZ8wDsOqOi+SzchJZE+O
ruGmba6zJd3IaYGv86uvq42UVWs8GuExko+cfbPUdXJ6a5KV46jJTwjod33KqqzsSQwwWbz1K/LV
d1HVtPTUcyTCS59tVMLWbNIpoil7NxyD854wPvvCOXH+xbQYA7tS9P5rEmYw/8AHYq9Wch9ZC1sB
BwFzQtuHlzEtL2TYbYj9+IJOc8eSRUeAsZ6sgv+0TV+rh6ckAZRT0DRY35oSwxi4v6Bodk5M8c4M
RFLFY1pFma+MgHYm4odV+O61VBymSj10BMDFOBlh1LzaSw8Uj7V9ZEda/+bSaD81lY6uK34K6zMS
jg9L3iYltIpwIJq4Mhhlzs6tV8eXiJ5l3TJSXDPhZ2xruvHMseKF7kXOMYrqWYrDWwaUKAL/tgo0
jccHkFfA2ySl30wdfJy+yG4YsvErjpyn6LicJZKbSIJst3KFbKMbWDTqmBPAQh1VFSqKR4lRjLmP
hnXY1NYUypLwNJuchBUjG2ndmWSw69TTAWDjWm28xdkcpcekUgMpTpqdFOq3smvxXqlc+FXewQie
w2MZMWnPAMbCg9+AlcVgyi8QMhPQuIeWycqvSGVenWIYQGKMKHwwVU4988gFzzDa6+WSp4SwMLxX
+5ryVY4/Go51CRiQMK/A3Cv2SYPmROeKY1ykXYi66wPrYtrnRnAsSGOVYj4+c3b8hHnyKaHqaTjG
pSO7BdIPRr3CvODYZhZPieZOObzPuvqsEwBGhV5DyXcUCMjFGMROe6sjBv+dVL2aZgrCBYZkyGS+
kcb5SU6uwg6BUoYEZIWd8aRHNrB3cRu0lJm6bG2tWXoy8Xz02viitrRgqpZulVw7EB7UqwXAwQUP
865kAhCJFsM1sGfutn7HdYmPVBZMtxxyncrsnBAcdkkiwDshSDy7jjfNksQHKcMGF2a1V4mRdhPX
nbGCy+JafdeqikN0/aUPdJKnxgS4mRt7TbY2qYpxpIK4UYWrzLADQGCdMkcF7RkluISTbB86KcDN
pjvmdDx9Q44ZAm3lEc5gMpiLa636PjNjPMkQolRC5AYRDpFcGX8XaVt7uSWtQ4Jm19YsG+Sy25si
w3c/YtqfLPWoGpQc1fSYxsgJnCL0irJ7VyBbIDgAXIajbyTFZG8oK5TE6I5zTIOt68O3SDdd0awW
8EwOSqdtyRLRFFh746VKlIR6lOZkQvIRFcWfYuAG7S2CyGtjeDO7jHphfCSRuIDA0BApVWGyax2q
kpHgkqMD6jdg8HfvgST6/OuMWTuFX2FY20nrMrh0IdUdIlz2VMuFOUpDgCSqK0dx10nZbEery/eZ
YezmyTw0cU4YSWFtdD0kg6ulvYH/fHiY+t+VBt9ybAHfVd1It0o7i16390okA3zXybtQQZzWOJrI
FULRULeXMW1u1oRIl1asO07DtMFUkSniywhpBaZm+nuZTLTIFHTwf5QvjD7fhaWUwZiHktvbVnoc
avmxcdqdLGF71vvo1snRnUiRS7hajkOHUalOojxus5qz4NR7is0UMIvSW53rX0nrpJilhxO2tvOi
hEGmNustqhV+Y4nUq+qKyWwm7Uv1KcSeBLyG/xh8xzTnFxD4llum3T2vtKee6SLwbem9lFQCfi35
0A2WRjUGLjaSpTOJIBphutA4TOGZUHFbGdiCUZDxYW2bsHup2oh+bGRuaiclEgGrmq5qrVcWdEZL
5HV9u4nHxvktyeqzudCRMtMIUAPitC0N1V04FLvQou7ANI9yCS4n6vpkW0cpsnnEunBEOfxOPdaQ
wfEWdS/CU660bteIr0bSVdIysnEtme4OPs4DY0P1EEE5QFuXG4GptDcYt8qOVD9PymC+w8uzDmPc
/utZAzd5M47IyJ1Qkg7cKFSE1Dq+YdP7/Hn4CTyaddUkOAW7hvvzyc5JiPXRuNVb1sxDHyV9gP66
3acaSjhyiS80ZAyQSExR61KOfVozMI7WsTF4OubLUYTAthuYPM9QhNakBkh4dGEoNlJlB6EGQcGq
XceGvxuLYsamvqpUV1fEz7Ox41Bjz/u8ZgPLzXjfV/dCEQQlYvg5IhOkFPn56T/yzVoPfbOsHBQ4
kIWxG/Jzf36Zn2e0xCve9v/4HKdQiJy1Ck2dN3EoEGyMjoUopFlsT43p+9CGVg+lqf7rIS4pW5ms
vGrrCHhaZZBxUTnIQdanlp0wNxTrGNdep8NJx/5DpuVJkB3OoVQ3jkOVpFvuPMb3CWaPeEVHKQlE
HtjV7eHnoeeu2Yyq/PH3U6phY9spa+yc/ap++/e/rWccDn8/RLyp+HPH0v73CyO+fJ/RXuVWNcsb
MOstpWR1+PvgNJAZ+O345CqSFQ36idThLoA0CyhE7YnhIFagbKOOGHJC5uxCPFo5CehVxHl4IMN5
Gmlgox89FlaJpAshCTjmZaMA2PHlgbjxpiMtuy9sWM3Ag1OOD33rVSXFSupIEgsPZmp2gjvcPlhv
cy8/5GFzSWrOSCl7KbJP+LGcc5KTRVqeC9qBylnNwk08mN8LlJ5dXQ57agLj1M/JtunIx67pSknT
oxqJDuwwEGagMwTb2Ris4bQr0LbdOSme57Qdt/q8ChhS5Zjq2leisrGgOB2CjNA9Jczrk1QzA1es
GOgdMphoWjeBKKHOHNVNFfY3nDYtCqoYeDOWcczM2JoEopdJS3dwgdlVreiwaI7pscxV3jL0WBt6
aL3wz3alPPeHKhx+Cal4lqcWHCj9IIQd/VjcqRM1LzZqa48pmHIJlCuLpMY8aEvsHg8Vhzg1+qT2
zW+1pEADDnOHoQ35DvroN2X9G97KtZUvka7uhEapos1b4ofuZmG8ACiCGN9o34VkPjYU1TnMnDwH
qwkpldanHnp6np41TX3OBNGGAJkg4OxNHVYvZzLwTMP01M7YTrOnQUWWEWnjNez1B6ep96OTXuRk
9mtRvdCMp94nC49SsnyedVbchSH9QP4LVI3b+mNrW2FUUrQumR5wNZP0NzRHd6CDzyBufguFvClC
IACMuh8N3XrVJSY4A03ZPJbfSiKd6EE1v8dGe+t4hUZKY6RDfKv1avsrnulhV+pj052qHmw6jUrL
1ef2dX11nk674ZyZ5rJ1lu7DGqKbI3E4B+O/tnYPI+eJbrikkU3lBiBaNp5q+HXVwu2RE8CxDWv5
WXQTgnwCduKk/92OHccr6lw64OyV6r6WdYhS3ZOaTiEw9aJjPUMsCaUlUcEVxQxqTFE07pgU3xki
XCYmQ+WXZC4mxEnFsJlDqgqggc3iasr8VKvOlxkZy7Gt6UEBzgHIhiD9Ks0m8V2j4NwHuq6T4oaO
w9boadPbkgU3EXzRjkhzE9McR2hjKVyZWUZeleSoN8BVyXBCpclkb/3TMSjSPgRQtEGT3i9FRZWq
4kx3rd54k0yY3535qPQgAsxKP6uM4NKhIydZpecdKjR8Q4G5GtjE+n40FfxWaP4OKoj2rMz269DI
H6yVml9W2q+hakgFQXZXClwM+TB/kThZu1IOkK2JABzmI19unuBC0EAA4l0o2jUqa3zfo2gC+jWZ
m6TGCVPQsCNFTT7kXfo5lzazkPaemO0fK6MRusBUm4sK4gOydi9xFmAvDCJk3kVAlHCzY+19qW3e
HlhsQndOiyMewl77PRZD47YhPdcKtWvdoZ7TebJ+KSE1CNkZikvIQpWtv5gJNyl6bm7H6qWxFCBY
wxgYGfLlhkihXLxQZDmexuzei3IdZtbYpHsnjLw2o6QsCuOJiTpykYjmrzNaVG4ahB9LbLQUEk3S
Dhydk8QXv+SerCyjICglTXhL7OaIyfxVloyLnhS5TxshjZfXFqC4qo/XDmd40pn8ZNXG65T0e2k0
lN1gxk9pbIjANpv1mMrwzpb0bRTNnI0lkHlJup7dqbaATc8tWTvJmsxh7+hmv0mxBoTHZjNHDaqc
msZ8FxzBWqMksA4abFjbD8IxP0mhhrZsvJVa/61Wy70WN0utNjPaNSB0XIvrF3C5MAgW4dt6wTfx
sukTZyPp0V7TpcPUVjQnev2eZSDn5vSjHSK4JhUhU0CvepNenDPKtzmkE8NhQfWNeXqOq7rx0kx6
KLL8VA+fpKaBHxm6Pf7H/UxCkmc2kYbok+EhAnKtBS9s9Ch8axu5jOX4IaE4mTlf6FPd4ZHftDWl
rIfbT6hjlWvXn587dzlsOdJ/qPZy0K/VQ9zKECJRJUDLalxdRomIjSV0OSBxIsrA0Oj5sxVPDlPX
CChhOX9DRNwSMBiz86w1IipvthexSfuHliwxd5CJIbOb8uyUZKQpZO3NY7Mt9A+HPi4uJuOrZt0a
yXxrG/GcinTbAhAySumiOUS5xqyKk3Oz6SZp3RpY0MWsYDo6bkDpqIXeO9v+Y+efcoX7ltnZU4n2
oU1TXy5Juswqpu6NvGNxxQzS0GGd5B0+iHfauBSLNhp8u4Oq3P6SSvGRRsUDYoprg/oor/VlR75a
jvTeWjacQU6xHB1kR38CoPVag/g0C14AZ8t9MoPDcPhdCNoQ7kznvUZKUTOGcVecDGdyfJ0IBw1z
hbyjPaNl3Of1c4qyb0geZKP7kiPOOJA+u7Hd5twnbLTbvBuuMpuBEjOy0ed9XdEmVhb6knatwNxV
mLY3ABrTmZkYiZHbRiY9b67Us50km1kGybvI6/QqBC7V+SXqhN6ac6pEZimy4Vmi/pX2BIxnnUw+
QHLV4gZHc5rcCS/6bdt0kDKddKlcbNqu/RSz/l6IklQpjgV98izM4ZduEQs5lNOdswaEXQtFiiWS
CdFx9hF3WuAwnXBpl7p92XwavJ+hPancDJY7gQ20cyXb2fNjlErdPa3kE2JvVRYCwd6kXfNQIbZA
oCOmbls8g1upIk/N4h2te2TM5ZhwJRgNOWBJ/UZD30eYRISX6JhLKtlHJ1AEhGwUjMW0AH7PGR/W
zOYpg2tISFgkQ4DzKsR/yQzkWRzLjpMPuEjdRUJypPOKRQA2oRXv00n/IGhC50/9ZM/KB02z3FPG
YSs5aBpI8fla7++wigRqcRMOWlF7hUoQyKSbT7ps7YFYsPqYTOFGbT4ZIKhduzHRUKoWgHcw7BEq
1GvbZxSgqvRVwYfxDOmlZNWUW9G7Jlg812j0V6QBO700Af6YBMXEtIx/jvtW91s16U91EfEdjqSs
W/O1HEIOKoIlEzEmaskvSee3aAHpklvpLRLUYQceYLp6JQcTtyKRJFak7DO+bycdBMl7mVr2hD5k
BoXVTc7S5NgzKdFIPazITBxImgU8GT45ifkmx8wFonA6z1n40snD0WztbKMIUlr6uOWn1N+zKFky
1OVepssW3CQhfkV2rCiH6CowCulQ0Voa3oXe+tBa0pwzy/AtApRoJKGJzaZdWWCiZcLv4URDOU8b
xGV6MIKzNV7FkmApbQu6dArzSSt5FSoxyBwit6GNCcBRsztHIDQKs/WG8AagdeN4HLcaL5RnXpHG
jLufN4pcCsiol5nm6tCLiSXDfCdYIN8sFesKb64elFL8IEQkNkoIR2hMA7OKrlXcvqlLqmyAWS2+
hDCpdTQ6oVa0VbAA89fvD060OpHpGFhMXBkGHeuWqqJqjYuywvA1mxBZNGZsJjfVGP8Xe2eyJDeS
Jul3mfMgxWCAGYARmYvvHu6xLwzyAiGDJPbVsD/9fIiq6c4sqa6SvvehQhiZlWTQ3WHLr6qfjmds
P4+Wl76OggZZ7DvRNinZyJqw26fTigp15mbHYY28TMnfnCXqXOIdgpKTbI3JeVR4VuDv0+cMbQ/D
lA76A/D85lRHZ6BeAN65EIqG3qdhRC61O3dkTqAfAoCKh0oltzlzqyOas1hD+E+qdn7AcUuvQp2D
7K7lkv1IH8xliiPnjGTWCWjBUUdwc2LDKtIBy3zkL2e3Jv5J6m2z1CleKaZ5dV9wjoyJOgbTa8dY
aJTlU1eN12aQmj6r9q0z1Vq6+R7UH7ojMmiZJKQqI3kqkuWpdBjTtWiWIMdGGpse/Sq6LMxEAAqO
HBCri+7z8ZAv1m/A5UhKCZH2epnWNo0B7nD/WwaF3uXhfHRT8epa3/JM/8JeDJQHCqNT4pxxhuS6
QFDeB5EEXi2cfTKWd3LJ31zFx7oMahQM/ASL2RU+fXaWjvWhr6MTgdc7POtUIc3g/+KuO4SxneyZ
R/tA35uVci1YE+dyFzvsIbxrnG3SM5ymVQ8kfpMDb6+Co55cn/Cmd/SnN8YzzAjxOh/8bvhRSmSZ
og6fx8l7t+X0xjjitS+JiuGFaY9Woe8mgOAbM/+0Wyayec+RpkW1iXK9EpTBOQf0BtSiP2Z+T4ph
jAhtVGwk9Ao9pBqef1y1EIqz4dCVIP4CZvWRn35fcm5tffE+Ei2zw/6bodqk7Fp0+TpsOFCNtwji
t8RH4fA1kX5Em/WcksKrwd9mIapH3080x3D9jJbiZBbv3k/IwBbLYG9ntuyTXiTUMpeDFqNO5Rxi
kxyHUWYb4o8/QF91RDQx/kbpib0vOlb2ax+4BRRhDntZXlAzacUbPy8eUkXbEAHKx6CUz4P308BN
X6mDW07rP+quJ2sAzbstbnMF56DjfwuWJdJQeX4Mw+UKiIlrrqRWqJQuPeuwNhK97wKStLi7T9z6
LOZ+kFxTquD2uipek6TfxIWzbGqYVbtALNMaWQn78ndTZtU+6HEs+4n+AWix3mRFqlc+5RMdYN15
GgnPmFm/9z/8SsanrEFNYsTYw6IBLgRtK+24cpX1IQ650mbjq6+a21hSveb7JHWWct6p5jUJTXMM
iuVZS4tILc8vB7483Xeydnf9FBtgYtBGcckcZdehrJUn2+nGLfrW8xKFkof1XrVM1u0w+a59mZwH
6roMTY4k/noiKVORkmSf5t3iqmNQDt6TpSDUayLPljPuY8Yr2CnLbV+11NhNLnbF/ISYAxxyHgd4
mSdZD/1jFvGTyXStNx7QcKN674jp56f7+H+M2v/GqG07WmFZ/q+pSafv4/ck+bND++//yf+HJin3
D0YxtpKO+8lF+rs9G0zPH9LV0GtWnpInHPs/7NlS/iEd25OBEp776d3+D3u27f8RUPrnC5QSz8bV
bf937Nn2Smyq/4ZWOv/EBw6vyccJpbTUyDiu6yv+/cf3JzBQ5v/+L/t/Y23Ol5Sx57OoU+vExKc/
WXnFwKG0b7Mks77k5cJxeCwvGKvcV3/hCCeDdr7JCojT8H7eDEcgFv6SjS4RzPk+AzrUiHRZY12E
6KsNlOr2OAQGMaizGch1HZZujDNlo4Ds+VZ5xR8GJck/iC45eW5nAaCmYVWEOUlHEM4Q1Vj3JLs0
TDSLOTrRsgjvz2xP+psfrDVotufheCMl7Pujc0o6/AFzOXonB3v1nqrw5WGZMFkIDbW4iqfswDr9
2EQDNXOC7C5tddmmM6l/23HtW4x+bUqmHIF5bqoJ1SXEIG516hJl1Nf20WlJiV8GEXfk0mMppTMY
50F+4LPUbgU4mX1IdmRH2IjEpDu695hdPwzXAWuu3WOb1v2xqMf+OFr6R6fmL37ptnRXAQt02xoI
KkOQnC6JEVff4wxw8uybFWueEoGuukQ9jfiu3cbrvhg//N3UPfipDA15wja3ws2JkxLAapgCZ2Nm
ThJOLuqlKU+gRA/pMPZ3yo1uqSEbzqnX0AWu3Zuqmn5/8m+pYX23EvFgKrk8FTSsbPvMRM9lgtna
0xPtCS7CcgsDUiLPnNNS/B75O15ISH2kXaDvWi+PIenTUROJDswzRScNnCS86nF5rDHdPRS03v8N
6vYx/Z9/Dv/SJBb+8YOsNXEGEVAzBO+Kp+nPH+Ricd3UCo1+LtGEMhH2J+X0ah9P+bwP1RCukl63
58/F2Jp+E4oscF1UbG1ueqNiae6HgPgcRnwovGN1HLPBfvRgc+/MMjgPaIY6iF7sqqb9d/ajG68e
HpNMDHSHpjN0pf4g7RK3G2oI17AaGxAFp1aHZM+sMxobDh3tspbSeXj7AZdeh2C018uCwG10VxXm
GM8W+17eJ+v04MOrMyaQi/liUIiCxXsb8l49xbW9H5bxmyxWo6jhoxpwcO+h5d+n9vxE3r/bOj24
fS8a5Uubc38uHYEDFwv8858WuX8CQJNrfOSvrzhXrXUR8n0B1025K4/tT0tH7Wu6OERdPntNhmF0
7oAYxfN+xPl560QYlUP1hXNfdJ9fJxy/l3S2HqZ6+NYJvBZZwu20mZHN6779UFxowZkMJBDtor3O
CXPxTN6iq6aHdBVnkTzTTdRghrejedmberRvOLGT7w57wJqp82Cn1ZmbkX+TTD8A9Wd08qx3ccs/
pXny0MRAI0TixTs4Y29UTBMMmZJXWVf2hVepvKIIHv0+8kCEE2KOmgm3RvgWuRNzgKZMACMgzWcl
uAovWWy8gPXXUZhrzkX9WPSLRfTiyhC2280kcPZNgHNm8OuvicD4qkf3JtB+cRKL87PU/XVspX3y
WNzQbSh7HXCOg/uv3uZovLqhwygPrbxzrQ7QKeFhqDCHmPgih1pwpnR+UxiPSbkfRUaRNUUJeRHT
zUqghH0IyXMhTztz+3Q6KrvXtu7E29pDpQ/tqjOZNHiHjfdRQW6mGSe81tiXTZU8K3c4Z52hEsOk
0TZC+oyr+KnzLX+72GRhLBIVe9FHBAODHttGuTNd2V5LgRUjzS0cv+QLaetSl1rbr7rktuiOpGdM
Ruh8aoBdG+KBNAZmJ9p9ODHHyJ0QWRFMaI6SSU9rZd2cmjxz6f3cee08XqzYZycZeKQXIh8XFDRy
rGQb0QZ2EEH6s2vhgAiwxww0+R4aD6MdOFQO5jaG/0VhWfH9/sQhab6Bi3I7DKo48qD/7DSafCtJ
qPcSD3foZx9lbMypyFsJZ44a7E7c8rnCZkOSGIbrFSzPLsZ3dulZTCS14rfjio6diUCGTRQd6GrK
7qf50YkL9yHskazKkPxyophfzoqSlsCrodbzxeOSUjcInjN/MxIWWc1NHGpgoMAZc4XaLaP/zZGY
IDE5Zge71iceguzEnZS5GNYaKywpex/ldErhZmwHVOYbh0Zlxi/OkUin2c2Lx/aURdd4LQmVfv3Q
afPRt/F4+tfLgO38deFVQviExGzhOLYTOFIGzl+XARkNYRhxG36i8UZtxpgsiSybgJN/CjZeLecl
cFvqn+j9nigmbb0ebbvfxha+bx4WsxdZMF/Ip3CbJZzgFeXwhjxZb222dxoPp59LJNRzUtxQ7FZz
37kaFW5y1dz4paWPVlsD26nr7sZCtyhip7tr/Pp9Wm1wzTL151HxSbaiGedGN8trEOXJXuPuvxck
b2CXokjyOF4rAk1MDky3LxAu9vRj/QLI3V/iqCexJUEyVNTxXhbJdbplULuNqPOLsZJXbU7gHqsz
fDEkaUa7O0LegQx/TIUTnQrhFpcWR2JfTUDpAsT43JO3zcDaP1qgkZSj5iv1UTiROwtkHQ/WFS80
/VViHej3RJIqnVOQYHkFl46uOHQOgywMxurSzOINiPO3oU5+aAuJB8PrliBgBJu43TAJtve9Ap9r
gPnGnV4wrjT+3nOV3AZJOd60hoBsjXK48ABf4IcybcAsekjCjrYdphe3IzbQjT8XiG7BzLlMZdEl
iXh7O0hE66gkZQGgiYH7SSyT8WTWOtZuYu7eVjkdltGYXX1aKyvP1sdmfkqY8R1cT1lb4VjmiWtm
T2egfnHKbehWxdWG+VoReLj2ixc9fH45wfX//a8/tXr9UP7nsXf90Docnj3hay2Vwnb71w/t2NjG
ipY2fDIhbMdgiIJLiJfzglHSnIhFvnGTPVnWMj0N6iNdgvnWpWnIQhJ3iAR8F6DarTLP9vASOQVL
hOBE4k+LMzldixGeirU8WbNJb6ZOW5ST+4+Wyuevfgm6l6Rm/FQjkSM8ieToIr0mDNr2ygcDVium
aIHfDju3LKbbpmItc7x2OSy01V5lhOxW6BF4ZLL80MloXzqVLfuJ9FBnnNthoinG868weAidlwyG
rc4VT4rqEA7RvGm6FW8BBPTFW+zT6CxEl91IX8GodTw5D/CPCqziOQYyZXZN0luHf/3Cu+t94h9e
eDwxNu+2JOZCcvWvL3y5UKpgx5H3lOul2zOMnO6amtXz3e2X8KGcAsxe7mq/p1Bk7IjWWfGlMkl/
rRXxkdmloIP2Snp6LLIC+XyYEyoK+qx+E6HAVwFEb9u6Q3BH6GbDvrLWeJHeKlsaGZIY7BwnA3yg
yOI+S8ZWVsY70TzInUANKN6zk73YQt3nmf+1LePqZhnAt5QyLK868zc+2/lzF4XI/tRqYqUTZ8s1
4c2/fo3gGf6TF4lUl21L6QXS/ccXaSxaapjcUT1xRmTHpPzvPrEfzQIzoSXof+TPfNcyzbaa2ecN
6t/EdSUdts1gu2em8rD6kYOOmSEaEaqJkljKL3fahVFdezU+oywA/4HNQUfBciuCEppbiOxMcFyf
qRiGidXRdtOkX6qe1oDKXONiuJK9rA6mjm3QY7DC/Kg/dLog62+8H3NcqBOr4vLiYSxvSaSea0dc
8Bcn12EodnaN2NKKlfDOiZE2qGLa0ec33+XA7TZZQrjHSnCxi5kbTlC59IiVlMgLlH8Tjj0Fozgz
KG1MoyR+t2yMbgD6B6tvr7hmDjPg8VtPO9Gux6X2IuyZhtxs0agOUD05SLCQ3EQRRIGUFvb7QYLM
iYdxPMrp4FqwZRrD9CmoaR6j6PNdA1Q9jtx19syR1Kb1cb7BlGQQWRAqo7rVvlRnaQtsyoG2ThaH
pgfbHWlpCNo1jJqDniKAJeM42ZlKYzXI+6dkEQdY996m6XCBLlVI1W8i4mugknf88iwbhgrQKvsh
p6n77mdUc3T+AscdVRW/A/Ek4T2ASv05gEqf8JZ1BIx2tJiqjd237vFzB6KT+AFUeXOlHQzbjHWf
j7Z/3zZ42/04r/Yu7ctlbu5cxWxfWCRvAntbeZV9g2BQKWudInnWDQWwZ1G20ZuTFbCTMGg9Jg01
QBp5JpnFl6Lz7ddxWvulWkMznIUA5gLnmGVCL8xQmkNH0PCS+t5DV78Wskjvm4ZbjiTwKFUwARRk
5YkKRnCDczETTsdm6C+jmxDdzsdfnk0XCu616FAnrdjMEuC7k8BxtOJr48NSqg35zM9v/cgcvSL9
wFtcneeJUxyPFNdeaTh/w5bwcWtabg4rbyXGTWP37DhzcYjnkV7MLgpA80XilhfX/3eA6DVD/9el
LoC2LCA/KQzjDGz+4UbqlzbupmxonpTmcDAV2Bhr1XvkJxfA/cp/WjRLv2pL997LrGcZh2ojG0MU
cpya40yLOZ0SmhMFt7vJUe3FSV2wLuGDVZSPrkzLF6Z+Gl3sUUhanxOi7QwbYvka+IZJoa8dJG5R
HitZv3Spr2jkZN/+XGedFhdikpvxTBCMdyLqx3s/C38O/vAkcid4oarkUPE23w1ZiAuJFsbVd9jS
00fuS9W4XOXgT2TXldgxnelxc9j5wYwm23mWDk+hjel7ijHsBlaIPWb0DuTK/AuJE/8ubKro1Be4
U2rdlPzBUXmveudizUnI1Ym4FrHt/qsHZTFNM+hedjPs80gQD8PZRebmcSipF1+sKn51COUzSebP
zQmpvxThs8aPsOcSZN1iKMjPuFrzMwYCCD8hq5vA8TTYhbgNGSjvCuFc01AnaNdtds9J8YvRyKTx
LLOrbjjnD7Fb7KJZpIybvY+iisqnqKddzMRJdPEcC226OpWBM17s9TgTpe7M5CbwdvUwAW7iyPTU
QeDomCEcaQDvyHqxcyVlf0bqgfxrL5zmE6s55DkgKw57m8IrwjvZVBhkhFZbwibd0Y9JQHWdVd6Z
KWOuMVpvyVAN+xLH0bGdbdY43XPN4NCBu0ldcMLiXm8uqhrUJgyBDRPOVvteE910YiKXBeoNgXks
G2XioxVp/Dhx03R7v+6zE8lRUJBR+iVGwt80k3B2eW8CEAx4gqs84A5Lj8uQ6pmmr2SnTPYxqtx+
rnSHXbZyopukLs29Rrn3qi5FhW+KD9u9Z8cNv2P7wWne8URG9ohnuUoQ9YLwErpFdpf4Cd6qPn/N
bfWDgY1926zfdU1wCaIFjTB3bnKGmS952WX7CHfMQSdvBbVQONsMtTax48GTw5ruG7T6UBQ+b2GQ
PfmS9FNWcf12s99hO/7Qja8f0zdJtukG3s9ygIaWOhV5vJ9JF2MbbVv/Eucq2kQeNZLzoIhaisp/
dRc4b0wRm72VUlKcjdy72AbeLECboOvYK6mC1LuwFMT32H8nQ+mtXIrkBbsuVL+pTM+RKl/rqOqP
vSjFTS1eBgf3UVU5MLfxCDekkJeoui4RxtGuoraSzPJlLmR78LqZvEKWHCL66O5E2eEuiLoz2WCQ
5jjhWF7r+S0L+dhxOIrjbnlvJiwxXTaUu0LZANdYxa8FWE6E76/1VNAmrD3vJDFNYbitHvB6Lxtr
mHARuu1z31ExSl7dQrwMckqE8XwHIeNJ6mE5k1lmxgCcfikTqfY+Z6ht7wdg8Eq8cmU0rAk8O34v
bALs4zh4iEg1M4f2J3MKeRdHdUA8Ek9MmUEwQinSROLAZ3eJTdS+81/oElHOE6eVM8Es+0ot9msa
dtYeTTBPu/YEcihlDKaKi65njoHcnzY9ZsVTYfnmYGN43jmpPTzZQMWFqvaiM2vrS4wWDvH9AdrQ
QKylzM9FBHWzp28aiE5BsEQla0QOObc0iWTVGYdd14zPUZXnt9KfJ3SW+aYgJgZtgmPzrL53OUE7
Lu/PSziDSJppzCmtWd7hz8qD+Vj36UeejjlEbl9cZSPImxDdpgOGyH9FD4yew6s1NssdxggM2nUD
jdx1OcySOjkttvPVK72TbcxXgD7yJIp5Ogc2h4Ssg8yWJd54Z5NvWxgW74VDFBxe6hMaQsCLFpCW
yeD4iH68y+vJMGtyfucNQmw22fMXdy7vo5bsMUAg1jQ3a58yKs+D4I2MYPnuMzvfUT4CQiLuzYnG
e+9vO+X/KEv/RlmStLNxZvivlaXbxJiqb/+iLf39P/q7tuQHfyAGBa4nEakkd62/a0uB+sPj5sBQ
0eMf/gn6Q02HJmrmO9y+1j+c33/lATn6D2a4lABp2+ZqTIPHf0dVklL+4w0m8Dxpu3B+fd8hS7ui
jv48GyY7njLgiuIbyVDGh65Q22V3/GSRfeK95ixXR5UB6VlhX59fNIzjVoj0JGbm54P985NE//nF
r2YGFZ+/JHdONIuKnywpdqEbQ+/s8nU+VjFX5mFi62pxfyqsAMUvbQjxJGV7K1b7IhP3w0zqkGeq
5cpBfXk4RbtokuQZe/s+LGDjTDpqrtTxwaEBwVoGsPpme7XC9cszNNyMbtHl0qMWIbjQWQc5Wm0a
vxh3ID8APCM6IwTu2mDlkFFfeJ9lez16N00bLF/EhHt/pj44yK8Va1pYhj9MDXQhqkIMphvjEKzQ
JgtI+jRcw5MMcw04h51vk1v8hI1JBSY2DOthP1nwXjm/kgVcMQvMs5tEEx4fD9JKgo1DgD8xNADk
ASk9hmhHW4b3UxR/t2ny2/RtWm6nWvxy5EtgqMNL51LujTVnpCpjLoIKp+ni9xk1hmTC87QgqTa8
1qIgkhaqdu9LvIvVpQasd0yj9LdOvaesoXayI5qVDC7VGI73kMfRg0/coLNJoAsNBiNrqq2LicmW
PaVKDPL9Jb5fJ3LJHmOj3BV02TFur3eaA/rtuI4xIGaE+7TxHjwLC2LZcXKFoH3fWprptw21aGBH
oXaC1yMLs5dl7c1NcJPdJJSTFtVTavfLdyMPUzP+oj8hPBchpkybaD61bjl9AkLR85c/qzHY1X6D
x7VkWtd0fbwhRUm3WlBN+8XjFOu3KaDHDmNyYo3TObbyG7I4s1/GJ/zf8Nc99yUoWmo4AP26g09h
Ym2deWkuXoPOECnnF8wTSsXDzt6NNm+vpayHZODHZGfezLSDC/52LWfBk9ca1uDewwSWDekphJkB
x1R8thDPsC/nZJ+19uOy2N62SmX8gq97X86wBmUDYaLJQRwUHBnvBU4+nWXRWYnh68Q0cOcI7W9z
f9qUtmYGSTfzaOhnZOK5idB+j0MzxcQ8yp9J/gjBJuAngDO8jO46tFXQHRgejFLdiHSEUuQIlKip
O1sSndZx2ieKXkkqkFCLO54zHy70uVBqJjnacTpwf2JELL7FBqQjHCSXRuDZ7zf2kF1ddraN579E
S/nVLnt7FyaJe4oTamdN9RTVc3KoXHMKnBJUmAW/A8bDBsfWMY2T4qDiDJCHt0ML4N2LrQnz1AD1
JcZRxkZMf29/GRKsmkleo7fx8DRtzCXaWMex2g7tsV8i8lPk8JQ+EGygA3rAttNxBCHZG4tjV6Sn
2pMQQypOVjWth6XOyu24li7nBREGzE5suGe6TaEz2ck9bH5u3NtkhdMU82sHtf0Ia4+id/8kCyt6
dvi/36Y+6Qjhf/UIgZqxR421vGuFhIA3pMcEHgyXWqofIrB2a7rwqA3v8TWpUa6xszOGUSI4R8kr
DJ6eGnKawaPCPK4Rc+a93OzicU/EAhZxCW2XhnLcOLRvEC18mIdluR+MebeG+EvqZkhDbjUjfjfV
uQ39Q8XvUavqRwsT1hYa/AMmJRlBHI4QsTZWIL5zhN+Q3g0LdBk3BIlMlfTvGKpnH9Q/Q1K5d9Jf
WJvgD21UpmImQ54GRbigrQvC+eGM7b1pafzC/z30ZbPlzJPuutpnKu+NwHiSE7lK7+Dm9mVZ9L2T
hPWx0rQTZL35AQUO33cQ/Eoa971v0vYsy4Rielnf09aI1Dvhi4+lqI/OSO4EhXhHDsvZzYk+k921
DvM8f5/dmY5BuC84Bpn9kgrYiyRGwaSib8CGh/NsFQeIbFN+cPDpsJZ0TzKAkA+tJEUTnlJPUDrd
RTWWo+gAD22+I9DULW/e5AL9NQJv7uL/HIkiVyTfDUYvdJnmofGi5kQ29mczJB8p/R6XcIjpo7TK
gQHFF6/L/H07g55V/sQvyMq7avnObJDnBQYKv5EOjjVVCJta4iltk3w8ZWL8PU9VtbczhvcmmLH6
o2alE4nRkn6pcmqbM1vLo3CxNlTqpzcSVMjfO6zHz2MSUMZMcyBRBLhpuRh/deSlMZgOdN5pCm+D
CWe+E1wMYauta4tvSXsd/ew2LbFrUIA1ETBrpwIjfkjRAISbrsbhlocRXljS+BxseZW6Yfgo1Jeo
iKJngWcK1YVVpbibA0RYQZX7dgrEm2Mee6fN95oMHSw4SOUT0u8m+GEzFrPxh2OgwzM8J86zqLg7
Mm5bB+nZqasnDxoXyYwpMjx+jb3HSP7NmhGOnRz5JgjG8CAGGsHzsHL2sZ5edby8Jy6pb82B3R7J
DvD5oIBCOvtKdF877SOC6ghrmI2Ugs//YEDBec5Ed2SuzUbZC7ix2GCPThjxB3byzvQ7vSht/SRE
me0zhWelxTWyc30PBFfQMKCbsZACKExuRwpm1AiJuuich8oGaRSVvK0e1Rg9l214sbhJdC1x7Zrh
RrlLuvcQkABpKX0sOGzkDSNNfHThkb32XjGs82vqvXMKs27IGpwtguC7KQKrXXtYvMnnc8uMSAtR
fHsgJvPWi+HdAftbzgZPgpNz3F9zclXmfIDV3elW3VmmdjfokMcS8sFWatZzKuXPhAKftD88jHyM
thg5RWt4jBNjfZB4d9zReglESnvmQHoXIycJwbxbuhuSKzMEIZ9VZ17es5qH15UDkPIIQDXjg3d2
HUUTYhvuJrh4G0+R2ceSb+HOyza9g77FsolNmPydQesNPVPeWC3gEsE4s+xwq4LzMIdB1+d2Mt/C
pcJ1N3vJTavsX0nHOYO08ImCnfSoPORbB5zLbHxBOLJY9qqoyHv75Os917YfbLHAyVb562QD4QPr
CM5XivCupXMSE6OP3dpDI85SKyNYTBv3OqV23vkp562hEwTjnhW9GdXOey84upHnHHu6JXSLua8G
UbJn0Jre8HjBjBJgblW1nPEoh6iDQu9MUbCC+c7VXTM+PuOuEw8SDMsk40SKm/OxIgWswKGg/cFP
KWxKtOyIc6jWFFzue2OrkxnWuLqy7wh1youYmB6Pyv3Z+kF10qaDcM+JpVcvfD4JM47wzGaNwQBR
7oZeWH9b4G0hfIiBcnJIecqIaVHglxzNTs4g4kvgEA4oeqZ6rSV/RZljCGfpb27nNruJMfFUZgyd
Iyh2FJlu0tGdD3WGoAA0ZzdZEYXVKTS3hNdzrnDzRuvSmcO+sIS5d2r32yT5rCRue8FmTxNSpr6V
ft7tZ88ML52IxU72bI+f3zZDaW+GlKexawQ7SBA8pD2H01mpc8fDsaOCnkRpXj2L1i0PBZaO6yjW
9Tsn71W79XD0CASxClZPDYTCDmzLIRuG5q2IzM2kUZxV0xE0dE2Kxa28TTsO7ErFjOabXdM8WuCH
GDR49HFmCzxurikEptKLLr0HPGsRidQWHgZveZGychd1EvIhpHa2KfTtEpIdKZYvNdoSm7DlXgD+
R8DNfVOd/FGOe0+jn3opsmsIUTmo6Fan3vvHlC7Q9AG3QNwbC+YO8uLanb5yELkP4sEA62NGpckp
Oz0TsqRvbnWCqd80AK50s88M7oEAorr2hgN3DvOFchVO1UV+mYOEQ4GonomyhnubocemwxPY2cgb
Y7ZMe5O1RxeNKVBkKHz5NMn+q0mCs4y9r3NFvEfgNcHHSpaykhGsEpbRCZE7ClLnACGEbFsS85Pe
ttaS3Qmbv4gP00RFqIS+Mfsl+hbX83wDbDkNucFwcXhvfZd4k2Rbld1wZGn8SNrCfcxtBHem7YB7
qrODF37b1qW+cVV9Wmd9XniMo+FDeb5/a7Oxb0NUjXR2w2crHX4S4AVHo5Jul1hPQ9R2b7HSCBXx
T2NN4gDdDcrIkl5yC5bEfIPZkdBf/zWAEnDPVUYswSqcUYswgNfh7EoXZItXu1neB96173PqMFDN
yt/RXqTDLe85dl9BhXHQLDS5ezzTsd8AA5LykE9LQqYEb+Kej5I6ewLkPV6F6NzqBMM07i/ecA2b
z/+QerU0WdLdgFYC/jCY1whk0ElhwrN5SOOSjl458zkCZuTFlOpGiD1ps7APeP65cm2M+755skRa
bYELud8LBsZVSn9SapU/ZYorjbH5pq1h4CqEfd4cnmTuwBgxsztMblf0tfu2k/kL+C4W6LUvqLYt
qqymIYcNFp5zy1H7thSclXldtiB8SDSKmuaD3GaQ6m2VmM19rcfnPgHFyXU/OgoxXEMwWCdTsK3O
VXc/jctXpy4eJiF7JpaDPCR4rzcFkgfx1fVgZVYrAfY+9uR9tFYj0v32iNA0bkuRg0Faq3C43E+u
xBGl5g7swnCehprmZFdNx76IyJpo+aWj9B5QHrERKwdsH9gfxvdzntPiN2ykQwxB6tYehnucuhmn
zDVslEJFGMLhJchsfWldAolxxh4/OR5lL6a7lnLkMFY0+ZYGO46WEC2ggf2qtaX3FWXJKvee8aEk
2xRpYZ/5ttjNNROAoKyb24ZOhGlsiZJGyT5gHTiQh3IOthjsW5+gZCeojWrA9nQlBYa55+4DF3KS
Sb60uqW7xYKNBZniGSMIZ8fBoxPRI7TkeZx1gKZA+zXEV0DU1/bwyyT2q5ki90z/E8PpiwjdhMMc
Vxixj0g9MUcdWEzqoFfHXmZP7uxeJBQPwMBYGZhBdFvKpVfWUwn5KTM3BM1w4GVihZ/gd7OAFOII
hRPBLFxWCel9fruCNCN7Ow//lP/g5PtdSoV+EELgG/lslxVPmygCe4NN1r0DUAP6PTzp2QPJy+Gt
8XoeB4+/QgmOFo+V+KKZD8TMi8MBTVg17b3lU4aBizcNfbj0dv/wiXX4BDywTnm4klfMw9JXzp+A
D3VBxBc6ka8NtDbrsWmrdIc1wb75/NIoSGzV+uXzWxZvG+DTmEMGyeVNvX6Jc2rWN10b32l4Pkfo
l4pTW/Cgwyw8f/5pZmVMfH6pHZo26YX8zx9CQEzZqFwaGDbhwr/jy+ev/tm3ZiT5Wlrm7K0/oCiU
uDHe90pQMPD5zec/pkALbNLQ/hKtXeIKgNhBhoqD0/rDfv6KuM59zjH/0E8hZu3Pf2bRq8rHPjoT
rJU3RdT/HYjhpCXsCmlnW7cHPKK7fuAs4ngplQ8PXff/2Duz3caVLMr+Sv8ACxwjyFfNki3bcnpI
+4Ww007OU3AK8ut7UXlR91Y3UI1Gv3YBpbKdZUuiyGCcc/Ze26U/09nEKzFrP/Sq3DYsPKdqebh+
FdCf+/OV4mO6/j+QYQM8gfSSIMd1bTjCOL3omXQI3YA2Dibp8EaPwGk9w9QFFsLvad1SgPIxuQz3
DmpgpFI2w4lI+L8e9BWz//cPkRSy12zgDVDrPhgqG0lQlaTLLV8Fy8PfPyvZrTOPSNdAxsdTJ6y/
HnKDFJLMT560WNpt0nqMGpgNdP+q0xCj8UWdnSxc1b8yyK5fXXPJ2GQT6hXA4fFNzL9jJYj2YWQd
dAaKQDSwzYnhV3OS7NE5oWv4gorMrLIoiZj3SVW4fgtvC9BtD+zD7UkMTVEHnTKuxKMl3vooGgmn
iMo9Xv9bVOrjaVgerj/3q4zpHtILA40MGOGqK5cd8NQPRNBRwjc5iR0B4oZtNhdvVnq+Jglm2svb
Q52kxHdIP2WsM87rNkJ+9/dDbmtSKsVEXI0uL9ef8/zpCbN7as6juY4seCWzQeDGlRdDt84hmsCq
91ElT44HaSatY8R8rSAT5t8P5fKkrdsBgLr+8MFZ/oJF8iGRqPzBZnkV/ZSjy7h+z8AZkEEuMSSq
6qli0L5N3QD6jk42ES7qTjLgcUzKpLI0BXoWDdy7ewkQ16PMIkAmttx3xrgE7mQjfZFZ/II9CPYg
dY5jBi4IUKyvcCQbIXEyc9bByzEyHG8VePvBC998WV2iGOuDOXi7PrV+NE7wOjEcA+SDeCiNUbql
D4TMaUrppjvHaLXWhRBfqfGDHO1mq5cEDuH5L5MX3TL9z3eM1yqEs2OwK6avAkkYXja9JRoGm6YN
7shAppZCGD6M5ZBtSoqGQ+qG9kb4JwMZxrZy8pfIR3DhLtTyHC1hH/TUFyAAXZX/qGrf2URF95st
XX/sPXalRvaSZABaiJIhL2Q/5JMH4ptTUCztciYDK7Qswy7wZX+fVvxZ9MKQTaLq7GjoGUUzZrtU
lQINwBJLCWgcVkKHfzzvAuoJEZDMYhtvrsl5UU0AizpRrp1QhxsclM6KUPEPI39pcY1vPCWMFX6V
LSnVoOdExlRylMc2SL2Tnyr86bkSqGvVMUuHF+xU2BSq6dRUlGcu7wwBctM/tCSpwRB+boppXfVs
lovReK0IvTYgou19hI+KXtneMpBjuHg/Z49kgbchANbhSLnLT0WpXhMv70/07ultGPYRJddb73BX
lTiQt1Wp7WM0vqREsT7RyUKjMRILiOY1yMel7MwvOoLD10Io9CT3tyaw9BbNy0+GzGz3kC9wnD4Y
2OSfYujfSqkhj8j4swOVjOnSQLQy8mEYEV5UYyw/OeAw2FMM4HIXdAsx3Kn20WB/DcXwIwGaapAZ
EEXgH0NJ/BgqYDYz3r4LaIDQllhpoWHlgCXICpf0OcYb7GSqgGwwcV+Oh9DUYoODwtw7lSQy1oXm
y2g13uc6+gZTTjIaG3JmC0t3bbjMjTEfLMz3c9NT2Zk4Jqwqv53ctNk4bfBMhYCFVlNiduwRkvad
XsH7qGFqRt4Sg06HkVEIt5I4qR4wKCIPqzEIOmBN7Sl+HhRhTa1EahzQX123ZYzW9UE9IszFBYhh
ki342+z43Y6ZsEVByuhWLKbeaoRfkyGnscHxqTOXFmeX595BS+rhgHhvbpEUh7J/rApkK9rRL6aF
N5nJ8Dskz3yhWkFMl5xmbUqqHpSRfV8ZzNjLN4JnEupwiM0RKL20M2nbUDG2fnpUJC6s0MVhcEcC
tUqK8IkogXoFZqLaWQtC1fLiMxfXahll5BLFAKirfD0U8kgwRr3LkwWFU4DIdR/qAmKRIyNSaTjc
9GIcvMb+R+RX5m1IsA3luXdfY2pYeWnILJ5W34Qs+KYhsc/1jVNYEzdGaCLMopjYzdy6WKGJcTN7
p7GNXCKq0ILgXfGt6Ia1dVtW3Z5N3BYcn9gamtIuxgexibFZ9dx7916XAGiw1RMEC1hP6ssw+F9E
GESMacODqw4P3XTEzs+NX55bgO8bzN9qJA1s1tZLlaC7iG3wIOyNnsQI4EFkA52CMOsRKQdiV4Sa
NICB/nPAMsx+OlwFNLpXIkbGpw1CkadFrPaM4tZ+AKYOWqHizAvrxjsyVo/WmSE+yrZ6LjWsTtl1
m6xxil3kYzPwXBT6mUdC00RQNKD0FT7qdFtG8D8ibqcgkd/8Ph4wCE+3tgMdp0NElC56BdvpeW5a
kxSXd3H+4g2JB0GkecGvHp4MBNQNznT6s8n8Mg5+telCm87a7B2VTdrb5NCitXe1o6ZDbiW3yN5e
MpRu68537T254KBtEcdNU3JGDGBRdBHhiKlLxtNnZLTzPg11BhxHPLHxfDVj2CSpofcy4P5fxWo7
dOjKSI44J8kirw9e+5C4JWxkFtfM+BJjZqMRRsSSQzFSBxa0SPljJPFuntCW2hNBd8xjKPhwLcQR
sMZ8eG2YHKws4ixGOXwk1Yh5QlmPrcYc2Nmw7ZtQwS7AvzKY/X1b5N80A10wCPESXTVgzcqYW0Io
qMLkmC4/u/7D9QH5U3kqlvjgNMpf6GvC6Z/ZpVwfmobNac+i6wNMXXlTSZybcO/GCUxtoB4JABj3
ETagZjzlg+pR5rBnuD6EJsHH16+msIOOi2U8JPXc2tR66yOES2qb0UpvDDcTYN+9z2DCt2akYmQ+
JvQkGdNBkmP82axCRn6RW80nSbzTIQ+zc4Gi7RgE9X2suY0HqeXDgh7JZV8scZlpEhDvkhClYTCx
vNY2OSHsX7lJtuxQ2MQKSUxT2lbH68+bObf3xago6v0LxO2KNBrGk0n2OIYdNA2nCE6OwDogAJJ1
XnKq7QUAVwABCBhlHaXPRkhA7+amipS7NCroBqZJhLOZFzfO7Oc3s9UXN2400hGhvMINsfA3gZKu
miWPNhDMZoQNFsKN2HaK5eH61fVhvEZ0X78sl/y4ajfEZnZTwha60ZljMR+2vuuFZjf5XNu5ywZu
Ame3pVv2FZnER3WGaE7ekv9+/ZZSD1YNtDYsPvQ/lo9MhslfnxautxGIgLrFNEhwqE1Wz6xScHMS
uEceJtk6oPhD38hTuRoXzqJWmzkcaTRezCIx9o4rikMaYguZ2Bb+/QCFgG2qndDKvX55/ZcJ/HBo
Uy/A7Slu4i4C8lEmKMzrt2w5JydTE22XJeoMZ0zu/vEzHDVnDLApFyqVH3J2MjeJehmXs9tafvX6
FfPo7tiXL2MKNJmV0znBkuZKyFbGlZAYkOHnLg/WUiLMs0s0ZAxfhgANejNLFfF3ltr1Wy/VYL1H
zIrILZMbLEz7tKRPnaSo3R36eSejRZjZosILkPUJR0tyRBqfbvOyrXc7wLG2VJxjy1b/+iCTPtjZ
kbwrlrKuS/zvaqJLym39KBnN907MNpwtXJlw7oAu7E8ksknKFk3bADz9iYEdUXPXULK+xolriWlx
AUFx/PshgCB9sCJK2DJGGchxLbZzYvxG8kVQWQoG8foQ/PsrZ4ktcyTnqIcijxiA/i5zyCj+oxbp
oYpkoj5spniW5npE9nLoBLThpUaEYcbV5jnUMxF93OsHcU3Ny+cJNUerJEEZjK/pfHQjQ3y25HVF
PhJgJUw1Dq4KRkA0KAtt7OeF6RgtbGyu90MMVoU4yboa9v3kHq45fYAjHsMgAHl6zekrCjiKo7cs
eW0burvQGS9IuRnnyJ69eljR+HU7XuzgHnxC+MZrIWR48FGy6me7sCmd5dQwl1wAN5B/ZdgtN/hT
s/zrn0i7klBgJ+iO3VLkDb4D2McxyRWeXRZKZ6kF4Ukn3Dl6KpB2ZjIUM3jyB5rCTv8p7Anmftru
7KUKld4SRZ2hb+MmyPc6Guh5qoRjMVT9DYkhybGmrXCV4OgrxPP6ZbWcn6p11IHpweb60uPm5yRy
dby+0gpy0bx27O4sWz7CIbPhQhjXbEAYDHMT7CKepDIn5xiLw/VPTn3CqXT98vpgZsmf52ZU1Zyu
D/Y1Y+/v74dhgbC688Xos3fIKXsBLnjfDgs6yl7OLs4QRLjxjHVcL4vL8jPlAn6RTCE213fsyiVy
+3ocUqP9OWPa36Rar8zlcMS3kIkdgKu9OIHTXVdj5vy5Nq8vEbIETKGpYU63lOWq8D/DqXrOl/ZI
20zRXiytlOW7cEq+Bl0MW7kExoeMD9fo9tu1tYT1XV/q9Xq5fnt9mJd/GPu43wwBPffrK9cTemGH
0JUAzk3k5qhL+HRT6cUctwkuubPLEopAfN7HoSiyk3C45AuMxXTQf3IHM1apKPJ9namLke9gLv5w
et8hl76/s0qL8iEKsbXD7NT0WlZdoM4DfnB2EDQjWbnsvMs3aoCYkjTRtHIE7evGirkGjZNdcVTt
evhV09fEyVE8+rX9M+3Em8h9nD5WQJB8Bp+8xsEoPe82T+d5X6cpt3OzO6Esv2mx1qIGZ97hmeAw
oF0VElXOROTRqi3eo8Ce1/1gF2TGJesyDpm40lkcHEJBmsR97qcbpwnPBAExbPdGfFn9HcLL96rN
WWfdcz/inZBZ9Yt2fPs40KskJ5KZdTzBGjUPHfsxf0GFsiskYAELLuHm4Ubl4kyb/sFPQ8TWF0uG
elu7YOq0SO51zs44AQa49YmMdoBsrdmkslHpIA6p6hdXJNgug02ZnRDAZZstSQyprdbo9AXcMAYp
U+MJYFYlRpem/6zMB6BW7q84JBGN+oS7fMUedSgiTK/mC0Lf+4DGxTa1suwoxu63FbCvb+Lhohtg
0G1lBLvrxUjTuT+kYJZ0qcz9KPz9dRUJlJ0umnAWlAz0/rGZjsgQWNemzrq3gPzg0i2DE+Jg83gV
MP5/ref/QesJZ9xFI/lftJ4fSfn9HxCRP7/xl9BTiH8FDtWocJAf+Q6Sz39rPaX1L9M3F+IB3QXm
a//giLjyXy7mRoyOgWlfNZ//Vny6zr9MTzI0lyb+M9cO5P+N4vMa4vgPWx8zYRK9QC8sQBHcwGLB
jPyDBdDJ1DQ6TeHfA4dd1TUVxMruNnT77V/WSb33T8Yx2pAl4h3pR/zjQD38eZb/UfbFA2jQbqGS
LEaa/3xy34Js6FtBwLvBB/ifT16VXtUIM5gPJPph8l/PwOORXFU7YvjMBITT2hffKJX+H592sTr+
4z33bugNCnboQaE9AitxDyEZECEuKABrN169g0j3359yUc3+tze6EBn+8YxM29BlDTwjMWb9zCrE
dGfLYj0luPle/vtzudL5357OtyzfRcmLMBiRg/2/HNc2N+o0GojkiLoxPMWYpqXr3OsuiNk/+w3y
5Swm1MGnHqfcBWaQpecA9+sqlgw3KMTPmLlhjxqIyThzgzVBOaDqG9o2syo8DIBEITitSdiTNF+B
pVggTshIm+h4kNrzxTCL9RXWsDPK8lBGGQBpp0BGTAcozBqozymUYaNBNpqOZ1eAfkvmFrmUbklL
J3lr4D80II7YMsyjW9mPVC/g+0wgdHqKyDEAUOWI4i6Ewk2GttqAYXnNgnbZm+tnxyeSASbmDw2G
6ce5T2zNrS050PE2t6FE9xhVC06yhbKlPtpJc+Y5H5S0GLbL6dnDJjSWfQc52Tu1gnkOTeqzRGyI
I/lUxj02yg7fWnBnhyhagtL59or+nNQN3v/heZzY4Lft2fDG18ke5Vp2HFl4eHLdinCTWQoAhOGu
BFM6YKVYnsRnn2CbFxP6z3mgZQuJ7Fm3KSkftXo3o4YPZslETxbdmxFTrgOsFdrXG6c6NNkvq7S/
HYPfGx0+CTtj8mLzp+yIcs73C9jk86ViUluPIFVUP4bkAsYHo5l+lgaF9hLc1JGy2uPcL2g1lIml
cUclW9et3mUETJxxquynb3rLz7GAchHpdaL08zTSjcrR9Q0lKSqZnL8dp2B8/QXf/KNvG7K6fWbi
5BwwHTfIkoa9L8f6PaSNbUgEm6XvQt4ZngG6fDMj3yYdG5Tl7xSOfjYn736qHkQTFBvCJenezeuk
xs2zBNv4In6MPJarWmmckaS6ZkjnXLu9nZcRtaTM3/RGDRNTLB0XhxylouWosanZUHH8bm3e41Ez
SlmBRf5mIkL/pkvWbmFmJIk8hDYDIJkmv9uMd1BQDaxio7ulZqbR74BYtnP1M3VcvUqr9iuoKNKM
WOptn2WnIuP/bczOt5kntJkjzjl7RrzGRNOCQ7NufF5IA5oIHiVKCXNADmCm9jkP5KEhtnUdIzRY
oYq6BJZ6dGdOk9yCc5AG0XowEJw5Jtv93IiPXY7uCzn/bsR9uG4yWuAxfMRqMjdJyGQkzkArTxO/
MBBcuXzQAVKcqQk/EAA98Lfwjnas8SEHY7QVkkTmGHHTbax4PEe1fUF19ef0LW1Y2dj/fmFsJJLK
zy/QhZnQRu286lwf40mYM7rm3YUGG9EKt/jKWejUUmTH5bzRU/mUFePdZFMbAeF9txrUNC1xRlVV
e2tXAuvHhUv/0SZ7ndSUden137mBw3mKzcPQFzsu3xtpk43WM4ta1Q7YuEw9JKW29m3fnv26ezZK
2stpz+G7nnkgfTesu7Bfo/rdtrkM86Qp9mkabhMF68lbrrhKmpwwe7Mh0xM51EpPXLMNNs3D4CG4
t1GsRkxZ/G5eZkURck3D/C6s7oc9pncZ4unZ5UqFIoV12SPms+1Z412ldoEYnwfJMUY99i5xM2xk
0F/UJGCN4izyy4gerBFP6+ElHFCk9t4okX7DTIViA9jYIyGUPOINUqHjcjr5FUGSk81iFnXJRtbJ
c+68qIaoUNOv4UsW4uLR104FF2SMOGmqppeuhgIZmnzyMWrsuWTJvy5HGfvyllb9RJRa72EX6HME
rJgw7ZFBJiYvTuzI/Ub67K6GiU8k91n8yTPDUk9lwKFI+VDd2f5WmF5XThAcZkc80kDeC15Yp/lh
GeDKc5OLGkicVeWzYWdqp5IpoRWsrr+v545BSvUa2ONzM0zPKijAW4b3puB0RgCCUjTVz+g6dpFM
fsDK3rKo4jobXRjUvM5+XNYYVbyrxMNIvx0iZhbEIXxX6fRse5yNrGVHUzuX0c0vlllciqD5HcwS
vAnAjIX2brt8orPmcLVGtnMpmlemz4DJawrEXhJxDelN4dyee5NDAWWBeJj0to05rHpZ3DVJRrX0
yQHpQBR7GUiOaKSUSrj/oFpEFpUDupmDCG+Gsr/RarB2pslT3t2DNm7m7mXK4GSwfhoBby3yKaiw
ZTMbU+/LIZkabjG2S442nEjY/fm0zob5+gYtI0fh3sen6wnv1d17A7eiBFQDd2rb8pw087iPgj/c
y7Z7445Moqodo2blAw9CYIRmW1xojZ65tb8DAv+psthaJdLdi0UUOXEb7+WiPkPlFgC533TIanuV
f86WYNS7rGqEiVYrxvuEZKu5WRH8qmjAJwR0I6Uax+zijzTLq5riu6tDxs6yveBZQVAdKNTVivDW
2LtF58UlFKO5REJ7AeCACV+PDygM7/qwPTelZ6xG0kzz5c4Xd/nZSbsLBKF+61XxD+7RN3yE4SYl
m01lqNT88RktcbGDlwI9N0WrCTz7d8c8HWeHvYkLs95YuBEQo4l1x7xqE3tkG86+tza4Yon/KIu1
6KbnQMbrVCCvZZU19nVd2JAroVwkU7ib2hs1Ps0RAVOE8HVg7je5aOYNwOifqiGfBkCRs4oXb7gc
kFQiG5UTep4uavOt6fGnuKl+tWCGalwDKRgoboD6FlD7LSN9Gm0hqRgIyl7HmIgz8EckEq6NMMVv
n3b9TUrWjdd4u6Es7NvZIDjO7ReIfuLi2fTeYOgTM1mNPJW230dUD+2S4Uja6rpSMw0GdIPVGAX3
s9KXeI4N1lj3Q4cUuxlp3AR/gf3L8xKjgsObikufw5mLYpcGREXMAMpsgWoxy/NPoyKy3Bcz9wq6
XGCtDaz/MVGPjctEviocYrMilwYur2gYu2OKjxHG2ijWkbz0Ivx0pzzDEGm8Gwg2udFOHI1pOEC/
AiVNHlAx+kyr7Eecl4REdjR4bG/ltzVZh4beyZQNHG+l3hRqBGjQz/7BcNWtTQSsM4oSzXv2Ehks
PoO2DUwVKR2AtfYG8wClsSB/p97UZdKstUTojkMaF45VgOKaveSAHfMXzDBGHM4CnvfAuHn+Gv7T
k9/1i6ra2HB3QJMQAyLgv6cJNe1aoZ7Gj/HFajfeiAGNnTNbWxKC4F2P/RPOJtq+XvhRLZafPy8i
gRowTARFTfe2Md8GOnm3ioCQAHOkmejkI9dHzN5gMZ06uOJp50a71DBfQeLT9OjqAw1joO51lwMS
IgKIbi2Tik4BpeelZbH7hLPi0YmBEUlydBC6oLVTnWVtnSAs8cGx/anxM++19skUdpamMdQS85A2
YXVE9FBvPXnUlfwMwWLi2i/sfa021qy/BslFBdq3Picpxn0F+rVD+8UALoH2gPvp0NnVI9gddklN
+6vl0tyC8koKToh4iH+5NgroaSZiIKVrt0Ikhf3HrjYp1omtrjeZB0sKtRwdaOI4jLhi3Z4zrhaW
3GaZXOYOL/56RrFQJOT4cL2E56QSiL3IqpVqWNObzKPp1hprGtw9MghGduWBI0HvXRTWKrYY3qZo
+m+1ET7k3leU82G3gnB0RBNn5MD5FqEOOGkNtgei7Hbyw2brJMln1g05ko+ECiSlbQtaZEsK6UC0
ERwAFzzDKiw7ZzU3Ah94RDxMb7XOhtTV5wS3Xh+RGpZTfaEyaCS+dO+jKEhQxMwzgxN6KJKJZcBb
JLXhHuW7v0tbjAsO3SOtuBGPGgGxRktr2WQ21A3cA6zQe8MB11XXEXf0icmIj+G6cyC4MDXalab9
4tk4vTrGHSReLlmt1R0kcmPtxBbHKpwBGsXZY22ijUmH8CmreqZlFu1S1bNtsbEa7YaU9agDSAU8
iUyhIYXFg9I9yT7jckS5xEhO2tDucuhI2nXvBKaVnoKVxhnsJeXZCIQpt5Qrv4rI/k0fOEPiz9a2
XkLWSDYHkuG25MSJ5kjLL1u3ZpoiR+5fczE8yhqGp4Xuj1tQfIx8xVkAaPSiYlKQsYDD4E3vUFr8
9tQS2VKjKa+m9Nkx83hn2GhD2aPeeWVOHx2vYuI7TPXtoblp2Vp0FkAb5tZaIztgTylWYd1aJBn1
FBvkocQwtUFQZDsIK+0+kuHOUZosu9b/2WWLjdQl9bCWj/RTiUMzYETmzkybELeCGy+uTrLBGtWy
iZ3qdh+mh2CAMO544Y/wnJee99hmS2pMmMWbkrwEUi5ck2FfiFVkYKBBzQEQ3psJA+a7Tzl3MeYz
sRuDwd1GAZlm8QTrWA8M1F6x1XUfOg9+CGfqjuyskCKjeFtx1Mj3Iy1rzRl3y0a42A+a6zoYg/tx
jqjIaRnE/TLmaxV+E8cHaWDaT57tIsXUn6iOoFVaCCbyiD5tMB5LxW47FyOEVP3pw1ZhUeQ6s4jS
QJFSUrv7uPg5upzu3YhGORUb6UbBsRsXnqdLVnuH2mProrfV3XK5pWo8iF5s5oK4OXsikJpqk9Mz
yIhkjNRulJ4BFHs503LX3FgeSpfG3vLcO8imzN+XsNyR1XI9U2OYCQHkvR6Os8FeP24Au/NRxVW0
oQNxKH0TKYCk94ASAXTBFu0Na00qUeWaIGP9hdBfnzvClVaBYEyMTlUmxErF7qw2ZryrNaBzUTpv
dOK3ijk8gWT5J5rN9zEFX/oLC8zJZVezqr3mo3IN6gJtnTILZJIZ3vb0xWdf742hkfRIios5N9/Z
NIEmWFSDasGjp+bE+s/5i0cc50f5Zk7Q2SvkoVNVX6rE+KijAnKYTfFVmPjGJnddDvg+BNucVSuC
xw4zweYe7f/EGau+zJHsgbKmjW6XxHPLpNkRxNlsqn7hw1eP6MjQpXeYAGz4RqmD2NEklAqaVz2j
DM9+lC6dw2yeDmG4HcAUbwT+nltAZjfIxfeD92JoWe5nhtQ7zKN4CmmBJTgtmJPm26JMvC0mRAKd
5p1b999An+jrxz9kGb6UmJPXIkfO4ccMMKOcRVUaN47pGRugmeqYeNVr3XkM6EsyZEIMjvSjVs3I
PDyQRBZn/nxTz846BwOy5+jeauVc2sQ9O0LlaxwR6T6trV2fO/pIYNO2yAUpOJ57G8zefKii9GyE
dFJSPjZ2tc5DbeS8ymgykPAgp59I2EEoQM5HRgRs3jybJf0TjSMBgO68w+2FLAq1u2jJIsMUi9+l
przrhjLYIBSbVmJkEQxrYwuu5qFzQPS0gkW8N8WLYJO0s9CCF4qsbOn24sbB3pQ8GCbpT1PcaRIF
+t8iRh6V7iWReWsSn9K1TYj3oyHBceazj/o7Z8KtimFtNlZ4ItC2QxmBiD0rDwLBNBZ1+Yw3N9gt
9V2GxHo7Na82HYy1QLAelyxvacrgwZwQsMa8g6a+6xFqs7rkMfMftj9g3U6VaT/mY/tTlvgV3QnL
1FBMd5lU8PU07ksnEZh7MgRDnrshUA7nbQtJZkpYwhb4YlaCvXRivC+ZHs6601CmyNZD4IrHYSom
vP9WpQ+Go9YBKvNdldfOa5/K274Zx91sqHLvunN1U2VQeCH+oQzFvD146aOMjOLILOniNI5zQ2Zn
ttjSk8xEQhNWO7BD2FN8MhxjGVrrFtbnjshDEmUwNR0AsS80TuczbtXT2Nb3tozlxgkXyt803ZBb
qna2lC6Xc3Aei1kdgQuAibfv86bybjR5d27UjPu64O5aTOZaDTENp+aGBYfCfrlXC4ACa1QQ6zSm
agoCbtikLLPVDXFPZZjLNuPcvFYzXJaeOCk/ZmXXkNkotXqsM4BpN5Js6MCpNsXI+KgwuZBq0sox
oq8qPU94LsbXMIULI2wT6/gUn+qARIxKOsx5MY2yLqbPw/LiA4tOMSL5TauqaD+GQ0c2fJFvlUur
tfFew2p2tgQirbEkfNWF8ZZnnGcQYrHSZ9wVcg/Z4XIAbU8drZZthVX5O+I2Sfgku20MkmBfylRh
dIixdIferi2DF99rjZXnckzLDK+Q52e7wgdKq91TPqkb4RWX2KBr2AbcMUddsWPJNimdNo4MU3sh
uXwQJVoTfu4qaAmCgo22Buy8m4aeyNLl/Op6JwFN6BPqgUdiO3Lm5IbRUr79EqTWY+G3X4KI/m1e
blv0dRsCxSiN3oSyxttoQ8Wt91qpY1VY5I6ONB/LOeVasfLfpUDXk2E43XloZEg46Lpta3HOc3Lr
Gzq+X17f0BTMeWXkgJ5zx7gfIHIJrW9LKGPrWdvZg1sbnyVIhIhcLNusPwKFg3SMSLjhVmSdondh
/LZnoO1yiZqKWkBC8H1JhVsgT87AUEGuKIHsfT5N8dmCf1m1nHO8FXZZ/XhJHCjJLgVEMFsemtXs
q9Ss71OAgbJ8rvCAFbIO14OH678BeEBuDzs2QipQ/Hqg7SwyTVtZ3HpBTHvO4/zzDXHnSUS+qV0a
T5JMC/BUMJ1x88XbGRzoSiqGtbidnkmjXhagCL8Kg+PrXzYBBLU+9h0N1jCzYVCNegNKtrgk08eM
KHhPF+UsDEJNYoxmy10U+ChYauICEdEt0lAPzZ9cmoAzvfFqbO7HRVhMsUdS5Fg9j51rrCLFOCC0
uEtYREUF+Id30E3uR4MGdGcec/w2xVA8YfMNQyzqnVwXhBozrvZQciW7rnYQFBvuzhviXVPXx95t
PlAnTiqL6JFSkkOz/QQQtwtT/47N1Q5a7nYOvJ5tgQV7QfivjnZuRE4kuUSVVnbWLUz8Vdu0O0KV
CDvjXfiV+sgUcSUkWcNE8HBIkOWrhq/ApqVMaMSdIJUMdisb97SdttWjFreOmAxa/NrYdl7BFhEB
AQaVcFeL9jaqQ2LGeuvJqAmz8lsYD0uREYP6N734EpXx0VOVRWcgrthLO68hSFq3aT4AgzC06Y0L
O9SPGmj31E+vRCbeMie4tBaLHSqBOkH+NtvqQ2e4ckYQaiLhrSldfdAYfE2084Rb6WlEQ8sM/Www
c1xlTgBvEVbthjP+oxXzD3BXb67iB5mhboK2xyvlGey1gnorjPoxr+N83XKzzGaQa5O28I9ZP7um
S1d1EtwWnAuryql+OYZp8b5Zz5TDw/RSWNZ7M/kcFhwoTDWpEjNUCLJiJe+LeQ2FbO2VZPtd7zsq
oQbOCR+gvsIkxV2kSVvqGMRFkY7PQ4BdctH/MR/aFORtrj33sRJu8AMpE3FnFIEGq0tJrCX6KTQM
qmbP7TFmEakS66Gzk406wikAbROGA4Y44FujD7YL0cR4qYbmIKV+t9NwQ6F939JfwuXgu+ta6AcK
SUn//FCGKAcSW5yztprPUytfZ0/8NJGlbABRMLuMK9Ibyru4g2/uxujIhpTK3Yx6Np0IBeFc0IES
AJKvRV4e0UVwkcZ3JlJNI/lU2aTvWo9lPzGQx5Imw2ug9psXTUwnJXLnoPphodG4eBkdPZJT0YqL
qT7aKNNIKu2Cy1jszeJ7HILP0nceDJvLHJP8mx5YLTpFteM/4e7m+VKFTjoglNCL2pQ+i4u2AqrW
ekw4650UK8a1sO2cgxeCzbO4rHLY1WioL/iF+QhTFkgdVyc/I7uHaIRgLS35NFjRo2oWRf0wxghd
cALxL01DiwiYTH7jGRcE++A9IdHotKxuRyYOF2EeB8d8KUYCV1tlEqOsk9cU8tHJsPKW4FhnR+g0
CFtmdStTiWevGd1D7j7QFkBzHwqyctm7gN5aNQ0JxKrIHgc5NITK98eqy9V+bqN071r71IdoCMHu
KZ40XtSG2RBN/xs2e+rGc+K1AWByUxqMYAA1rno9czdpK266ER+EHQpWKo4ZlpSABqB6Ut5zYWDk
clwvOhivjdpMVkerQPmoxOlfNcs+9XovjAz+QGo/ogDgbqDFXeRxy4YNdIf/hg+bpuo2986N44do
5Et/Y9TyyXOdBQMLexzzNTjpltmoZoxo8uFdF3oUC+WqHcNL56F7xx70eT11jRQCyJ254MayZtmB
xrT9RuN3boEudcGZmYX/YMKSwgA+3CUzvn2MoYwDQxRYZAu4Wt4BvaShsFzn1Cu/HcXnbqefKrHo
Kzf17z6Kt37Inw3aOMVoRAoeGvf99WzARwOtgNdYLdutJps3nU/roqmWHRF9xCatKkxloAHiiUZo
hzunZtyLcOOgk4o/uXDbQPW3G0gP/5OwM1luW9u27L9kHxGoiy4JgCRYiBRJVR2EZEmo6xpfnwN+
EZn36TrsjkPHPpJIAth77bXmHNPtJJPoLYJhPDm23q2BMWnkq06ZmtM2TqgAYoPoN2RFy0IUo99T
6XekvX/p1KtCY9EzipkGHUZQzrJOlHYzzX+OaqLpWDO78tx0jL7rgSO78E2sx+RJaKHsPJ9tkH48
gxgRqU94kTLnDXkehC0MSfLOOT5x9qJyFAXHHMXvSCJXwgotw+sNT2r1z5kcqsVoh+9EVhUb0eN4
+v1V1/SSzY0qMdAfI9fyMSR0CyUhpRSIRLaINuiHrapg2RuojhGjmblN6slda9EqScnWGC+ywDMb
txmxwWFD5Oc4kQwOnxZf2DMKqT3zytSTehA+cUibAnGu9FCKSrArALKsl2RuwJScetgft7WwJDUQ
lxBYWfTQiulXqrLLjHrd0VIwbd2X05cqVja1SDpSqr4WSTheZnRyrh+dCYKJ3WAmYlg0GJPKJlMb
SbHVzn/TesFg3K/AA8jeJqIGaGWnVI3GkWCYee4AE+htfLIs7GbV3JOYGlXPeUJGjclhSkC92TQ4
yOKXiVfOM9nFe63mbFeCQiGrL4fjUByAKhLhVykgGqoy2hiF/mtgAK/JKc9sGRVrDfxijv761Siq
87BsaLMGDaEW2fCQ+IVK3DuMwXLSw6fvriVkoyUaGV3EuV8gZVrUvOZ5taH1/+mX0VFoc7J6FJHW
Wwg8NkNLh4CXmEskf89BKwhvOP8N8A6cgG4FTN7VaDRfFnN54uJoddLvxaRerxjQg9OJewpkRqu2
Gke62xram7zIj8WkIOMt4rif0zqXoupQ5iFDpAy/XFUmp6ys5E0uVx0FCYADhQEWaX3vOJnyG9k6
K0rLdENf655PZbEbIrIhqFjXowIwC1Z1TZEoeiRzASsu+5NBODdI1GCCLkdzCIRGf1BLNXSwzedk
wd9ljmclWXHY9MKbpMITYeMzKQMndQd/aEcu24npuOfreGwHQgu8IDePk4SKqMyk97QFyjqmqbQZ
uBvtlJvX9RPgiYUBNCoTGH6qeUKC0fQtMxCxu36aPZne0kZN8pc8ZNhpyXDmeCRGNxzd3teHvVxZ
xJ4V/kbXWqojWd6MMTgkcZ4b5kQFZqGgZ7wrdBj5hijmplm0E5KjQQLk3JgP11KcClvX2EIpbKw1
XsedaczVo6E6YVfpWJOs8yDT6NSJqmfqom9zQUncNu4fEnWQvHIG6UHH1cln4ikjzkNBBW1USo2H
ktRKjh1W2Hi//0AL3niKlIeyg9Lg/30pi9xgEn5Mkf6wqrukUZ7+51uZH/JPv//fqq1n5eX3T4jE
W0wkGnlSy8kiyr1W7aNVzXWkH8+PjbM2cpXYvwPi0HbEa9xg09YQrMF6SzmqXk422drvZZhHw2xd
LJ6ANUEJaDDD0tpKcE+EPFiPcQDsohbeH/Ulc7dpLP80GYsJS/7IW+MruUyBIO2gBmZuOfkPZTPs
k9Caz7yHyBPLjvtacwzoGKtS7K2Fn1Zitw2cKZCjSw5cmzTLMEEA86UB4qFDBvZijhPm+/y+q8SG
PpvC1R9wxaUWTE91l2tt4cYlhoIwaekkDK9xJq2X+KWjqIf9ZjDVDHUA5KrUUo5BrbbuRCbCBsb/
fSyHzmWujycS2ss+y8aNFfGJZGXG4SXT+mNVwPIjTWdbkkSxlSmZsjh3I0vZ15GfUFknuGSK2hWS
4j7KCDNiP/NmdF+szSNXMOueWwCEelJep0RgTCu3Z70GETboA5qTpt7TkyKCbu57p017DSMpkYAh
fCngGgaqYBFBcSgVLAiECRrFN61FinQtfcabYpM94w6aX3J5vTro6JRWmK2hpmTLk64iz7OUMXrM
leLUDwYoAjqHDi4By2OKD6Oc6fIgF24LQJGBfWDHWcbIHWmVuVgMQsIICUsfTNcwlObUgUatAyBD
iihnm3m2yEsfY2vTMFaj+6B1d1Q6MQdvAG5AwnY0AKOHULS2WPVbTqReIUxfhIUnzwgqiD+WcHAH
4y5v0H5EIdPmakmunzR6eXnf9g6BGZ1LKBByf0LKK8AO+67B8DuWSeDovr7QaHn+k7L8nEPFcMvQ
fCzR0dtxyRQXFuRZjRcZUh9q8V4dNTfNat2bZD2zo2b4lmNgkUWWcsaDLzQX37GiPWnD9KsLK2RF
kUr0rbZn9gY2UaQZKSk4LP2a1CPOz0GX37iJtZMKwJIKOq23bTirV/1sClF3webEsTugYSlKMUjA
mTSfwocOI2FsyjOdAXaGxJrpllejR+VR6Q2Y2eoA/yKlacaBfAtE3NzHtIt2YSNYXt/71q5SmtDD
PKF73P5grCxdQd9fNJxBLPmgd/68GRNZOcYkgruJQug8JHymweGxqVRwcfBNHNTJ4tmQCG7LKyXf
zkx7ULjUpg1dOXiU6EPamqT1j3RgO3sQNOERn7PdC5TzZpCN13YJkKiFNrpVqqCuhboSb51VEdmi
GsRK1ljVKqOgAA51hpwMyncS+QhMR5fsrdyvnwaOMWvIPPUTQH/ucFT+T4FPbTqKOHnaiiFSOerp
E9FYCZ0C5sJiXabENDfxU7P8UHmqwyd6oYjmpCR48ifmS9jN/Ts0DCh8sWXeWZhoyDelcUdeVayl
Xq3PfmI50VTIdLiRR5k1isTf/0l6u3zS/EJ0xugFGgDRqwOzdd8SGC1WwjmMARtFejOc/EDtT20b
DachL5VDFzLHXP4eenHrlLDcmFMZ2rGR2n0dAxTudPMJzNy9HZZY4/kjHYeIOI1lvEDos5OZwWs8
t+R3hwsOaTH96KMq8SnFmPuHqHYaOO4MtLkQAhnUNlo34paZC0R1DTep11WnKpiN1mQyHGXqEhoj
ieIkbfYuTPNBFKWCeNR42MzlaRiwLQMyM84zr1iIdSA1QAPiKn0EyMyIl0Y4vVeL9azP0UXx+v2k
NvbA/glYb5gIqiVKCTXXFsGO0K7xQtIAF5w6CmEktwa8HbVnejL4podoR7Hzuntsg3jf1ji/q2Zg
WqMl5zqKQFAMZLcsmi9/ZpHve+bJo5LisjXBv82eXxm6Q2Ofyo5yik2gfcvFYkZrr4K9miBc+zEN
N6h0y6odpKWw0rOutpcIJ6GsNWajy7mWKQmGZxRaylKt5X1zqGq2Bj2smPrpG1z0gosQjAQegpfo
3CrE4xJ4slKKhoI97UXuKpNsVU3XjzHFJocmyzWVqdtL6gAvhRbwg1FAh8r6fVPXM5BGbMeYteQd
C8K45fYj3yF7gPddIWKd3aGPaJ4bU8D3NkhBDFzrAC21bafrnOnH3BYn6pBw7jk5xAwW1fgO8rY6
BzhaVwTbvbFszxjFK3z3gN2D6Gme+xkwfpkeDJBzMAlE/9gQS7VW6hAWrmh5SOLWeaGozP5TlpKg
BktH9Pk00hPgTc67NGznM4k1YEDmoylKyakxdXcaOvWQRj11nmGYntrD8YccBFYF+2UPypRzmfzA
VBChqqI8CzGR2Wl9DxEyc2dND3rJsHzUJOUozKy4YdP3GM+TdJsGGk3Lgl5tVxPN7Dc0BeKJkHVr
eEBoMRosx4DWMo+933cmPczX4tQ/FyPzkUkErxV1xNmpI6GIqs/RQzYeWrUr7CZkYNOVMkA1UlxY
9bsDeQbFzpz6YQXBuDpQmZ2CGZxCx/3GaD1ZK2JY3DjW4brOQAqN1ui1IzwVqe6bTUkeBONYIqjR
RHiaIdTOMKHEK4JXQbSQvdMy3kxddSYwhK2hltQte+iLLHMMChVzaf5sa6M+WbIgrslJiN0cn+DG
T5TKsTCQF60eeJ0JTrwq6wt8YmPdUxDYWTfQQ81DxZ7HkVmsLx6obCZuxv5gGK07jGm9Hxv94ffB
kU9yVWfEIIXVvDXwJdMuQEHQaxs0qfpF0El/qzotdTrej5vKxlEzkOOmea87icg5uhJllOFCcJoz
uTw0M8cLQZkyJ9NV2jq+RZcQMd56wAxM4yp+UgI/9ZI53+EJ1PeW3h6mWGu3ahyftWKiS5IGOsH2
aoe7ceAs1AbQRYOiAzHaMx8sl83/99/9/qNf/tWfLWRp4PtoVmeNZme6oWxrvdkCchD3yNhMAQN4
7Kp+le2UcRL30fIPv78i9J2gFktbOuKtb5vAmlz10rcbTYaTYaNU0L2IzAuG15f+ZUDufgvsageH
8gx+/a3/ZR0kxoXhsyS4Ao1fh7JKfeK4oMIhWkmqM1zM6ei/L0Do4bIkFqMlFFZLWwX4oOqG1kp6
DXq33MDW3qYbAup/8RcPxVXnW5HRQ3MEgZM9yZeoOc2vBlBKPPTse+fcWtW0r+/GIXLno0CUyvYJ
kGoR0+RezQ+kF1s3RoTih7GTT2B/lWvyoUNrLeyZ+KUNCY9ASD7LG7GbVnU0ygeIvPoleFLJqq4+
+vLIgoDFTGEfYZRJxmzjTJhzZbsjdSBedUeU0RkRDDkNO8i+mwhaWJ26kLvTDVIY+bHCK7XqSO07
msZNADlJO2GTuco9addIe+gxDZ/VDmEJydEhkP7VeFKRadXr0iOGPbllV6puFduV5IjIFVk7LnhI
ul3+FD8Jb0gJaCVhe3CKDVmiypP6kYJ9I4NwXM/hV3tU7hYxlHZKmgna423AMHHV76sD+jayAeK3
/j3rV8oltM0zb25aq7/GzfBcjl7/Et66J8mtYUC7zIjpSc+r6cquhoRow4kTFjoRHSfVWJVrIKjM
avO7CGOcZLFbLKzA8o29Q2iB354A+A12fLDI7EBDiSMBtgpZgPG68ebrsMX+UrgMewTYButiD6+G
azN5+SF7kh60Wz6sVf3SydsUhe9R9eQUEC+ppa51FS/GTcYfyY0jgI7aUV6+dB7egJnecLwWDtne
PNI45iB5i3fpuNwBASeOaRs8M7Dr3fyrPlavwmX0UhT6m2w3O+r+jnDSCY8Zb+Y5atYIaugm/2oo
ed9rm97fSfocafevNLvC5vBQs8e9YYd4ZgHOlF1ROhLhTOoGJUbLpnqydiHi62Zt7PDJicouvpsi
nGlXGj2DJjOPqt3dKjc/cQ5HSzCtBdELn9JFV21zRYg1CWq7OUB28ILreMdMfdI20c641/lZi3Z6
YPuB/Sxd5LMPvcFJSFR9hjeXfNX7DPrRCnLm0lslfYN9Z9W8NnbxUu9xCYbPnavawiOYPRgJ8BK3
Icl3XN7T+J569dE4l5v3ERbNQdmQLkzQim3a43PyhiHkapCswg8iDItedOCoCYEYzhJL8h1/QxpH
PEGAJiLEk6ic2620p+kzvLGUKR/M+RZBPQrwDd3vFFneCXqXiFJzm1+tDy1ZV2/FnWCJvVVu1Fu7
NwfkDlvpo3kTE4dBq+UIx2onwpdB3bse1+ZLtTOvUrgefsGDtQFlP2TXxdGDFHeGNJRcwQ4LN3pF
MVjQZ9pB4k115V/NS/wO3LVyjI12mY1V/VymtnnlnDh/A+dt0212EK/KxbqE8Y42mL+baSCf+IQ4
rMcecWvNh6Da7YZyI3cYE+le6BUP+svgGm/+od4Hm3xbfjdu6K/jj2qZNK2sbG8wPeGHr2DVYgv1
iy1zun1nPKaXlF6XC+0qvdO3fxGVdfIAdEajaMJpsyWlBTEy0rrhOxCPKnpdAFtMfT7RcU4TBpjT
gLRGIZxkVd/wLFTsNdw0MnKwVWkhzbM1ak84ccqOT35VPoXvAgg3cd384sQ6OuBCUScyjMXe7zRb
6QxiGu0IWN99d4hqLjY3Uy6RBELMK9PKlflQXuDeQg/x2bKivTBsDG2NABp5ne40nn9Xy7U6rUXy
OljX5jMRUswdH+M7em6BVjAIkE2jOtJxIq56pW6ZxpJ09tH/Ck7mkQDp3had9iBcx7N1mB8EhqhU
DEfrEGhH/2sw1/FBcDkl4sNQbuyI8GTzF+0Gh/81uLIlvAKo+RQOzZbnL+ZQT8MAGgC8/m39VHuI
gSKUomvxwXIwM6zDV/2bVMoLOEGBlic8MeiqKyYSPTPSrbSw/KINg1wLjhg6hTUCYGKHLMsxr3Vm
199AOQSP3GYu6aO0kx6q7j0+ZM/YkenaYemPhlW75tSGTKaw+Q9IkSlL2eRvK9ZDEdP3rqnsYJeR
dfBttU/CvDJtbWDLVI8jr2WxjQAgsnmyVNS1dvea7RqAoR1H55XBfb4TjoxgUVkD0EcswwBkO18I
tAaclzuB3RKw6RhIsy/KtJLd9sk6SuKm3GOC1IxVtRkP+sbiMZEehBfCEbaU7vI5+gqOcWGbn2K/
01lTzwCL0C50tgHvl6JptNVf+bbdM+PMeIvVvW9BP61lshv2yHxDhyTEV+uFGl06VMIK8AJjQOGd
Pj9yXP9TOyXDSj4n6qr2Z/Qsq/bDEtHpITA+1j7Lgi1c9GvQX/TRm/dEIWwIosEAtKmOuMc/8mf5
Nr1Ayjc/aP1AlN7np0x1mtfwqZyc5hePnIQ9fK98CI98uq5EQKvNB2YMD3wQc0UAhR3dknBrWZcY
pJS0kxmjQVODHM7Py1fKs0iwsumMOy05AOzdSpsZkcZLuwWcaZmrEibJp5+uyA8mzVLc+6JtHPvv
Vtz69L5kekGb/KlBMLju78Ir2cu44Ageyh7MfaQwbwK585ju03zvbwHNIhs4hFv1Q7Uu3QPCxIJk
88ltfvk7hey/yO0eY20rDG5zF3BgwGoEk4Jniw9vj0FxcmRChcvtQFLZQQ83uDHkg/FdcG9HK01b
GUdm8tqFQCFFuE7UGwS7PtUXGCXFR47m0gGHOp4FN0BSg7LWQJlMpqDDg0km+sbcZsBQ5gfusOac
lTuQjKG4ZmCF/KHbE09pYkXKPfmR/98QVjlug96ZHsd+byTuoq2ECIVnMgOM5Cq5a2oeZ/aIgCus
/sVdV4+QjxrzxkFS6I4UbOVX/dha15ZgCcrQtzjbSRcWKORPcnSnKZg/Ng/RQ46n0hsqJ7h2z0m1
SRi8aKxRGIdsY2dSuJS/RGMN1jd40kiow6ficipGGaBvg+JUJR7NOco5VEjRKXg33+Qji0T6FV/6
N4Cd4bZ3lLfiUO1Cr9u3r+pjmW4mJsJoSq9KEa46bFMkSczbMLNLpzK21lubAWhjcdwXynrKH3LD
xgIYrk3/IZivxWf5VoY4N1Yc/SKT0vwLqjR2j/wbb1emfuEtm17wLmLDgqiISg7h4CL4hkjvGg+1
vBI92qS3fBN1++a6pEI/C8SgHOfv4qBfi5fYXPtb8ikov7z8CQ/qWmlJUVmlx1KzSy4W1hHiDHhY
uUrcbJdKWtcoUNbpnTquzd9hdoFtyY8jfb1nXifmUMwDbF9egq6blJlHJm5++az1F+GcXXHKjFAS
eMw4dSAV/UDsOX+xsVUYI/aAoehR+nvxGd3KteHU4QnKCsCXfzLB5dI5XPXzWrtoR3T08dPk+tSo
H9z4gtenHnUrhh+bhnn+FlV2/dUdGhsMHYYRlM8TgvynnKXa87fULXZ2SfZKbWtu4QGO3kVH81Di
BYOJH66NI9hjwtjeeGbSfV94hDOgamzFVXnVZ6+M3cVvCxnUdGrr5mON4W7TPO1kZKtxT1+dPoUK
nxUpv5vwRMjr8sr4N3iTWLCoqIAXsM7uE3OTPkFvmovPV+GtHN/E4tKndvVC1zkQdr5LBRVtkCgg
pKY8G+vbqFYb87ErHegX6aXNGbut+eSsTy4Gu2pCGc+BZievhGN2G+9mtOrfSO6rPWI/6LJ/TtpK
u2FoYTopqfZ8BqYjuPC2tlzGBfiy5tQeNfuQwk92aQSb8ja884AWKMdd1csuAelGrsn66aU7In/e
e3MV7NNbcALQVljUSh2CnS8aAY/qB/MZDqIUrKaDTcY6oFgOVlDmYy8654+8bOksvokX5UYzg1+L
O4ozwitenx5FMnL2fWFzcYV9+kbvjoNC+tX4ewQky5T9FnyyGmeCh6KqPZnPGHY/4u96GzPS25WO
+ss/mJg1fc581Mir4mg94mWkr1ceBsA/cD8aJ/wEus5xW+y3hBjyHBEo5rBHcb90L7QK2K+7F1of
bbWuMbbYsh08qI/Ca+aKv0RI7zCDeVTPCeshwk8+8vYdFIz6q/5m1xoqu53XRWOTR9nbiuP/8vfN
c1DvY8S8O/kg2IaXYXMLbeLnOnMnutWrBY5o5Anlw/5GQi/AA/TwgRhoJWx/dLWNdakv7R0x57M5
2QX+R4SfPKsoQt3pEL5TVcffrH5SautktH1MNPiC1VdforJ0KZvQZ7PLt8/dJVQO6af2wt35GL37
m2xrEUkQ2dbeOEn4Cz+ZLSC6sOankAamY4BIYjV+Ew7itsIo71hEztis/vqe0YkdHrmt4NTGu8YL
scCfpeuy2CwiMc5wxk46l8shloiLfEM/LzhNd+nlBb6U1Nq0fRja4jlnY6zeUrTsa/JrT9w4XKTw
Iu/DL+yv5mNarKLv+Nb/YhMQrpKbv+a3KdssqPGLvxl3xpU1iofC+GTqdlAOkwcF03iFZqKl6/nK
DxtfW7J0552aAFahSluHOypi/wvlOMd1tLfxl8oRg8pIRTm5Co/Yq8RHVvlgNWK3OMZ4YG7FqXhH
jm4dlv6mwNTH8R+Da8jztPKfAcTVq/6FEnoCBLwWL9EDy5HMkoPlbMW4q3lunrXX5pnlMXwU9xgJ
zsClnzm7qsf8ILnGfkeIiWO81DxtFYLSwmXxZLHUXqmt7/3bsGUa81zeEagJ9oSO1Osppd3phQM7
KQoNSRi2DJ/QFRn5Mex7sjzupo/6UgEcgxyIKCy3h5v5Mo17y+5P/q9hfAaYJGQbTdwUKmfLFar+
rXFKaP3z2ODw4RA3YGNcia/LA0S09bAvv31Xk7ez6mZUAJ0rVlvAiSg+Ntp+OpUPrIJoDi1v4sXW
m/pR88YNn4B4UJyGgeAdj3G4IsqelgTZFgV9ITZKhlunpXzGS/iRU5aFzuiIn5VJ5LPDAv4ssJAv
woVVuTWO5Xvzgp1C5uApXYQ7qMJAa3sepU7dGIigBysFWshoxvv9VTLqpNImZDM2sxjbRs0jjXgf
Q9NbkMA1Yq45zDQaIina45VdSHDR778HjbYmWqjiVrGSfSP1phPX7ON4nnw7ijFMKXP6IqRK4xot
FHW0WxCvRS3ny8BMPByHTPygpYkRtRcqZRSiQ3dOxLjapDmvJyx7rM4LbG1Y/oiR3aw7Jht4vGcF
GVxzUKWRcmkEWfX7j9Gsj2Dp9E2ih6lHmDMjSpWCMq1BSVlf1lfRWP2B+FoSqJBz0YRFn+BkJcjM
//lDn++pIQQbhgs0MREYl05bR5QPofmMyLLehiWFObpHLIg0nlW8pyg5aNFO86eoxTchOQd0LIYy
MBENSFif69Ogyp9yAnY1jznM6ebF5/16UcX4r8o6u6g4c5ErBy0WdzeApS+l9I8QDGVK2KDDPPYS
63LDoyLiP+ZCdKq8Ra8M13iY2R7Hi9F0yWbGakFnhsGZXz6pzfOkol5dvo7MsUIt0nwKcXyz0vJa
j81jS+gCa6S6Lsb0fdBLWqjT81QKygYk8ZbOuitNxjmZgm0pyCeFg6fV+4+5pF4Nn8MROe8reM+c
WGplK6f+xWe44wyt+VR2s+YmAWogyFv3YZYfuBwUMAUhnej/Pk2yp4CCdnYtjr9MWRM8yw9x9IVb
X6kPTT42uw6XFetMmu5qg9LVGLeDOIWnWsB0ghlj2vhVt+nFAOiSukwxG+Nopta473OKTKunGVhl
tIOEGeqUJf+aaBoTXwftNkKcQTqCj3/0ee60b3VA+Cj4PHWgxVwtpVzoxA4oJYzYKuQ0LJnr//P/
ET9/Itf8iElUTfCFoqHploo7k1/6A+iij6mc94JZbwcVPkSxBLH37BcykMwG3nCWVZtajb0SphSI
iun+91//33yX5bdbkiKaOhMi9QffxRg1YJKFUW/FZPj2R9UWm4DWQUwXg4hpQK61TrcLnv4/MDaS
8pNjw9uWZMWwTI3hlir/SIcUG70c5VGqmbRk/qrGKVbrGzJMz5OOF34WUdNn9REb3pGwEqyJGmLb
uFB2qjV4f/8IpOU9/i+kzu+XYsiKqloA6a0fV0BKNHFCHlpDOQaLEFcCWAjhKwQZvRUeiCYkETde
gDDcviPTs/6u+eAgLSrhPpj+cTsYf3gtsoQWVTFVTbZ+vhYt8iVZKAj3yascQ1XMBr9gBdKpfA/x
ovmCqf7jSih/ugFlLB4GFhNRV/UfVyJhYjeXpVBv9Zx2nzFkd9I80UlSaXVzi3iTj9+Q2reyJFsz
yzeEHavVSGmPHACXSeopKfngBNmsRKy0q0Sm1lc1vsmH+j1B+w7q+slEAwKLeVy1GZe37BiBV5Aj
OBAhDnMis738/aL+6ZrKimJgkSV+VBZ/3NdToJbsSkGzNTM2Qh08zEqvhn88PL9v0p93Dgl9IgF7
8LcMQ+Zq/geMacTpPEEErrd9rd1g01xANu8Hg+Z3yxNT0oI1hvxCbCY4BosvBnM3xtoR/8eIfT29
EDk2rtKmPA8HXzUPXPtNaapfVrswS8q3lBRoSNEgdPSK5Hb/LHbhd1Fntfv3D0v+L3oWT4Ai65os
WqZkSepyi/zH+7A0dZQCGYQjNBEUmUYBrUBH48SoZcq4pnMNFjszlB2BYI64tJVNN6/ByEsDAscE
wog+fkHl+zKT+g6Om3ShAFrBPARnPyPH7+8v949rh6IyuFuYY7L++9//4+UqjaUXRsTL5c5adxJU
GwxXa2I1E6RM/T1hpL54+t9GbR8r9C4DBHD0ZFbkLrf/ei1/enoUFm5RRVGPMPTHLRAgLJEEc6q3
icb0xKiSyV5oI1NIT6iSK8DEPE8taVd6wBhjCLPPv38Yf3x8FUuTVRHOm86N+OPa4Tf5n3twRFBk
15JMk7mPEIlOd7OLY0DVJCUtTx6+rAQgyHJxevkam/SVFpzMiE0OG/v45S9AlBmx/7qF5UsYIA3X
4FimJeyelFO21WLvn2596H/Aidhjo6RhGvfeQllqFwzV39+Y9OdP1tQNdmNZNf9rXUKDyg0k1tum
2GsdLXYdVrWKas0dQc20MVriWbJ2KY3zGPLL33/7n/ZF7rCFeCYC3FN+7Anq6KudmrEnTAunR6A1
MWBw46GNN1Jg3GMtp0EytP94z39atVQRYpIK3weS3Q+cXDJ2eT+lAyjVkWuJ4OZNJ9T47+/sX7/j
xzuLtFbGJ8oNi8jvOOtEdpnZPxbfP96TPAySAtBXZcj98560YlgtMunsSSW5ysAIYGIVsUZuMK3I
L4Su0/hSI0eruiN+mQumJobx6IfT9JD61T6q+yMQcQC9MjmzU8qUCvA5XanwjUQot21QAPcKd3In
TPewZG+eFmBUYDySovaxAMdMwKr/uDhLNvaPOgF4rmaSMqCKhCP8ZOGpWtkpArCgbYA4fdWyjYNk
Bx6KCGodZzxmRpPecXczcgB3EwgVU5OS0re0cvvv19D60ysxTItiVZMl4+eiU+mGaE6lAsE+/xYC
hu0hUZyW0UrMcafLWLf+XgFYESr7v//e/65OUE2aCOsMnWABMqd/rDWB1M51klbbmfRWQ+aZbPiw
10XZ40dj0a39f9VDyx3/v3dYhfdnagbGeU1Rf1bHVhNF8zSZuMNUE34EymxK2Zeyjp/+/s7++HtU
WZS4wKzm6vLO/2NL0TnDKVZtEK5H72b25Y0wYGao/H/UmuZ/l728n//4PT+KLUFJdR/hSLEFSdEK
lmqj+eaUr5NIgyxAKlTmio8pQXtFE0OIncpXFbZ7Fd94+/Qa+q53BWvRXCmZo6DHkpRQdGMqodUc
ZrzifDL5N8gHAwq2SgVwQ4gSx1ZrxH5fivkGfqjgjJqIohe6T2eZiCr84Bpk+MBkn2N+rOy0qgnc
uXcLePuHQWVCJ/WE5ViBigC+aJ2wmH/hMxd2AwdKPJMD8khm+WX3qzdF5AVJGHAgxi8GUOR9MGyO
p4zagrFFr2a+SgZKCbCPJeamobWLHTIk6YaP0TOD8HXIdNLFOug62qhegjL8FmHi2cnv/CnNpIc5
SwaZbdqL6EKwPXNorjY+HdbCYgDe69ht4gTxgDmGT9E830ik+/udIv1hY6KgNDQWAxFlmPazWkqB
4yoc04ptnAEEkMPh2qf5RRnkq1lbH3QjCLmZkgt2nmdiKs+NFapAmgas/oQIa96Uq1fM6y+aVDlS
WN5nIX2TdBKNZKUltYsYgHkKaexUuk0OwVPd67DtQ58sJIl0cF/8rBv81UZywdbGlEoNn4qe0akA
EFSxPtJhuGqtdZrb7iontFx731XjnIFIZp3qKnRUbIStyjfEabRWxs4OB7yc8SWT1QNekovc9lcs
c0H9GYM/VhTpcwqkjS8YJ3gwyUqp5fculzblyOgx4mP3faZY8LppNTlVPSOuwLOwXl6nrA6J3Rjd
NdSlz9/f1+uHpmguqG8BhUOokJHztSmUYRLcNMaCXS2+N3EPops1TVJfFDnf4bPw0ig/zqF8DjT1
IUhgQ4T1XZiLI24XmDtheA+H5LUOy/nQElgr+4Hw2ObNUe2MT0vT6eab9XOBHfGc9BberfyMNa54
5AwKVdDHcPWPO+QPG4VsQUul+aShyjR+LCZ+BrVUrifU0WDIiqCevBZy6VoniBwQg+ZGmfUZIWBH
klEjZxG57EkzMgQFE7/9x2tZtvMfC6giGyq4CQuWh/XziEKXpe+HMiu24ECQp3uJQJ42RrWMPGpj
3elS7yG8F9dCObyPRvtLKsRrU6OsCUNTdYq+ZJpoCsFuaMd/bGLSf586/i9p59XctrKl7b9yat/j
DHL4ava5YKZIUdmSfYOSLRk5Z/z672nI25JoljRTU2WjEBqgCALdq9d6g8YMTcZHUbFRxTzu20tv
aCW/MdONB2WAfFduA5Wl8AK43Nu5ffnVTXC/ZAYQbyoLnS1f6rZNI7ufDGpCHPn4FqFvy3hm2wb/
j+eK9RDZnTs0yMvadygCJGv4fwk22UI3BFLHrA/7YZfi9dJoGKAKNY1acM711gFWHIcwGs0fRrLD
DRzQnd9fovc3nmeuBPwJYomqR3PVATnrlhjsmtKl1sZ8l6BWUZxDWwtPkZXb4ImVkDH/5Mf/M4TW
mB9pSDIY5DZU9SgOqyKstyM4VSi0NodadSi9l49oUM3auLxFc/w2bjBbLLQRsZjs8eMP/zOC1sVo
qlhIQluOYRzFmVGbw25SQugoNuUm+EqLfhhuydatArPYd2pyPUqAhz7+0BPPFFE7cteWRWCkyebR
N86rLGu8tok3WQTkEyxhHlWPo9kg+oEntgtOOoUj12Ntal2Bon76+OOnEPD926bLGl9bVXTFNI3j
wMwLYkTt4yLGCwFDe8RSeTpMFegdSvSjfhHG5lULOYDytkFNWkLaoiM7UbT6rJft+7LRbhtx2A6i
i6GCy5/3NhmT7HEYrrXmHBm/szCDoo91xye/1p/dBH84kw6CdsPgzz+K7HBCUiB3J/zhkO59DTYw
bvUhJHwkKK8+vkmnHgyNpJ/JbSISMo4+ygcq7NoYj+G2gq6BBcPDs9aJ0ZxjTTJCGWNGWTv3H3/m
nwEzXw/FdA2Rc9HZHIddeo6wpmRHIIG4vJM/ZoNyiyTDQs6Vu+mWR26y1FXrk+fxz7BSl5mSa7II
1vngo5fAqEhi1K4VbaSmORvidqPr0UVgyvuPv55y6p4aMukuzUZZUD1O4xJ29UHAtTdealyZLXP4
jBeNhBtDZfa1kLR9pKurEDd1G20BvaKXLTWYVs2wDQAFIlJloAM3WveS+9mTdSJc4h4oMvG7rWI9
bh+9kr2k9mmITQFYaW03Bv6NZvT0Ae6+Dupd035V3BCQT4hGlPLZo2aIkfb4fRRdHzYSBnD84+6A
AaR2UDmKNo6BuIQO0Y8MCFoLspXRr2cdVuAl5sA9aSyhRJJqHqM0LoFq4l3gkUUE27rjHPHB80nw
1lYgAtq81JoC97jHV2OMGAmwn+e1J2GmqOUCZhygkLxJV26VXsc6JPJeKMhMomN1rkOgh00iDIAF
o+120jKQCntpdIgXTc0RxHPQTkL0CRI5qVbk4LruW10ZZzhuEOhnsiDFeyvf1oo52sdIcgTfyeuB
fOsR95OydoMQlzNXleIRgedVLqYBnzxw4iX948bajkjNKLajHz9wY4iGq6/T0Q2d9M3FlhJ10qU5
4LoDGk0YELtGc4YXsz6DNPUEO2ep5dXlx3/EyZcLywHKF45q/TEbTfSC4AG/mg2cTiBVfG05Um5t
q/5k0nYi38gTjP+VYtCpm+T6uBlvJoew3TTMl9N402kUncAm2g2SHfTTFdayhFC3aB6AB+e3qTXj
ym/Ufem2+84eP/tD/oxURIZeoUxkk/zk7r//Q8ZQhkaMNOtGqdC9aFgs+nJdeY9RMjwYgspZVfH3
sjAOggif2N//9zecu6AzoOu2LB9n5HgNzDby6c2GyH0S97sEX5aU7iedtfrnJJkkGD0jdQbS9+rx
W9tXUaqMGT0GVoAWmicAruM8Bp1lXUXYNc9M+qxQqzdBazqzruYpR5AcP+BhpZaoiEcQHpg5bEaH
kFeU7wLduU/QzFFdzAZ64IGVAsDp8274VG+DDYXODN85kZaxzdJGwq+NQHY2Z1JXn0l5/sitnKeq
uh/kT3v9k/dJ1dC6Q/bC/qNyE3OTLJPs12boLySlQRI5yh8b0qZIQtoga+LgexN/1xF+6bAS7zoi
UjzYghQAzMcPhiXegOPugB+KIq+uaJiTHI1zTqMi8OQV0QaSMSwdhP5thB9QoCxQrQzAfkGSyurq
0ieaICS4cuxqLdtfLVu/TcDWZM+9B3UlSNpNRbgUMkAiNe1j5cCidRSQ7b1xbjju+VCrt9jdopXG
wyBr+aNeR1+wRbpJ8uzR6eV9jlD9rAI5qZdfS9tYFp4EupZ4iVQ1KUjndlSKaw21ptzBuFI1n4OM
YrtvJ9oyU809HOPrFucslLjLnd9oyFvIKyr8C9fCvz0z73G8WxY89jKI015G1lLd+zwOs8gI0Nr5
Nq1bZrKc7nJekFHxs++h/Nmoqp/87S0yrPR/cPuOQ/vSrURKIWFkK8qzFLElO2rPOoqcC/FClB1G
moU/bAylKZnAfDe506Gj3GLD+xh65Y/Gr7ajrN9KAVFm3dFhF2VxgxbH5aiXHWGpM49K/0f4XXGQ
HBHmUyg9XsLw2mRokUVCZ8qKTZDRkvnU8nDZuYHhsQbuUfTFmsUhGQV85KVy2DotTILMu64r6lmW
9MkwcCrAUGSdaSQEb0dM4973ihim9mGAgMhGqpUZZvPXXu+eyeFS8Yq7rBwe5RysDo67TjZ8EjWr
J4Yghc5QBM0Ua7XjeF9VeKt16Nub0VWekGt7QOz/i6X4y8JJb8L8W6NoG20zPJuCWGYA3PEf5Mza
Z672aLf1TVogqGfnVP1ykalaVz0ACtVNV+R7oFQ59Y1fxi/2Sz/6/+c9Z5cvL+W/3ljlnOpdyWkp
JvE+8dgf0+4WtdW+9LJs04Ug2qx0WzTkd5LupozS7ZhHZzIeh5oPQwuU5pDyx4EjmXVycxPXoCMs
H+qMfxFb44+w1x8SW37CObwI7TslGR6jSv5kTnXy51UUypLUYpjTHY++uuSEQWlX2QY63aEwO8yU
qy9ene9kOcBb28Xfu18OobcebONTX6ETgTWfLTLPqmI49NXvny26vK6u9IJnC/OUucrTrPT6nrdm
bWTYmIU3MOvxlpOf8lh+Ik+9QrFtnXbuwVCbG6j5s6i2gTEjPq3J6fnHve6pyS5/HNMZjRiMmdtR
r5u4pY7gPL/kWGcPyI2tsJd9CA26S8+3ZsxP93JKbskzjIPpOWcYBn/55C84Ma/il5EdzTaZYNnH
YWBu6UGdpGSXigGbaX6fznQ2XoWIef2gO+2NLEdfssTc95F9COCTgfPIQu0hrMan2vKupFR/SBHZ
l3RYs5byydt5YjhWNFA1jqYzJv1RnW/Rt0xH8tAgoRvm1dmzYRS3ccUDFHjFld2knxWDTz0sGjZb
qqGooFuOOyKeDDdTqzHdkB1YlR5oePRMZiivLnLTvwn9gZ39J6+z+I2PRl7q9bKhaVSgddURPdSb
2DQfu76UXZJXMJbvR3CMPdxwqz73svSzxLd16td++1lHz5sjhVGo6yJR5qCPVQUuBFMFpS5mOErw
WAjn7sAG1qhra18uDmOeWZBw7J09OLy05gLK+q1Q9E10a+VRzyvzYStn+j1C9QmVfNxJkFuK8QJU
mgAZHnlbSfktlFgfCX2tJlmLisTOwrC3vJ2Uj4FoJpQf0ebLn/VU2QwacaHRIrsSjtvKV7ZFamFg
3V5guejhyu5UKUg668yGg03KRe2zTZ0Na7lwdnnZHpwE0RdpWJdjdZC64jZCwAfLY6bNzMDa86Qd
tloDS61ofoZhfdtW/JVeeuhTFEwSd7wxYiolqoOlUQZJex5YSNjE/TjLv9tbP2J6lukOmi/YbWNl
8zWqzE2JZJk0aMMcIW2nX7QyJjkaijSrAj7apHDp8FVWOihJ2Hj6mQkmyAq9YpX0IKXl5DEHmkVm
scIHq96N3oDheJoyjpgFTj4ZTyDyAmtdG1VEkbzgjDcYJiilljVGuQA36w5tOoSiuiHEIKKJrpuE
IFFzdIRBYjnmEkJ1H1giWgnGwe8tf42yEJBxMtgzTBge3AKcdeho6xRbIFvKr5DRg6PDUz/a6RVS
5wstJx6z5H5bpQyFBqpxEXzhFu8gJ3p2oAdZQXVru/bOsMvnNsiuvDK9kqoaLIUL5kmH0p79qGzl
XsVhEW3X7EvYb9EynFkmcrcUDu4txJHcHJI3IsWOv/ENrhW55zKmVg3CAZpvrGppKx6J3iyunMHa
2eYAiZQ/UvQDiKSvwbeutQjdQ9ffd0HzkFlev0ibYf1xd3ny/VEsS6Fz0ICtiEn1m3fVLKqixms4
3agVdpImPbLfXQ45jheghPTBXDajs+MrftIPngpSyH8wewVMAVbp6GMNH0NJwJywyCj/KLJzSKOE
fH76SU90cjgyiDBFxZYyonP0OTrgIMTrnXTTDc6m6Ro4USjBJ7B1yaZkwOkQ3fSvMJ48D7DFKZTP
I4VTPT6DqmVyj8nCHk8cnTwpkrwzqCjA4YgLEKcN+PdOMvfsPgAUYNJn43E/XtP5L/0AxCuSiHu5
RCDZJvnYYMhT1+VlpGKpZZs7N1GpYBmIJbsY0XQoZ84SBevQsHI3Xpw+ZV593fjeGbriO2doEVPA
bao1ShgKKdl8D6MQDwJx0jWLITNvtQYZuIjushlEjTCW5mqJWqk/CKaTPDxq6bhJRwx3fGuuOFgx
+zJA/ie1igDmtBDw8fWaWVpwXeRXpZ2BYdchDcj1+Ch+zQxlMPhfPTbZofmFqVSUmIg2DMhnhVcl
ekso9xKJfHOlDuCCqNj59BsaOnoLxQtI1LThuU2QildBiJwCWagqseqFGrYeWQZkHBUkhDHfXmP5
gQsBAPU6zp8hUiFMKqPN3bfI8gOM6DwdS4Nav837rlgNYP6tvPaQd3BgaCvoUFB7tFrzrJIhUcal
N2t6OLZt+GWMctQ3EgESh/MZuHyAkBX8+B08NV6aGlN0B7wbj6p4R9+8g4FcGUkatSnqh9SY1LvE
jHdDJ68jBbua/9NHHU/R2hy94QzJx41voaSYoi+ckmNHJnHe1dInX+tklGwyrwKXAhyN6dz77yUX
ap4Vesn3ijaVj5uely79PluJuD1Uhq+Kh70YTHbkhj/5mqeiHrI0pKQItZiHHYXIZgmsII3pXnrK
viigJwmUl7o+WL6zU3J+X7Y/vrGnP9Egky+MTf/INiBODboFHcNNGZYQwMpbVGUeFXe4z+LyuWYM
QdVp+fFHTl3HcZwl8LHkOkErW8fgn7HKUfXHQWET9rE/1zE5bME4QrZ0MBqVy9lYmzcV2kx4wXXx
jW3fFhEqjiVW1shniFJfBse8vsL4eldBdoVnmtREpMG4dgbI+YaUoTqB84iVGLsI0BuJLhyY9XFr
5pY5H8tx7bl5Pbds3rcOVhpeA+S2dy06ugvelV0QoC9F8RYjafemjCHG1WjCJY62yRL1rneKy1RK
h5lLJhZA88KvfdSEHSlaqPgnkJvtYB0L9nlRIZoEABCTsGzO7DOdo+P/NbRRnTAQx/v4rp58anlm
NUpBlKbBoL5/arvexSvNd5JNV+TP8fDFQW0kcsct8nUHVV/WzSKE7zh+lsg89QChB0Qik4Su/sfM
oGqlwc9VM9mgUP0cjvx8zlg9DnH9mAgMRl/mV+j+3H78ZU+N/lSeQLzLYjFF1296HtkpIwDJKB9G
DCEZcjVzB5yWGPrLzMDQXbmIs+JWxCcff+6pHu/N5x7Pn8NRj9vMkBOIzf3ajnnGQrs6dKpyX2bt
4ePPck5kqHEhNgGJMS2lVzhKldedjaEHpkwbLQ2v+77FfBvYukc2Vi3jGhuX/KeBmRvVp3E9yD5c
dhvNDPKGCj+061bWzKg2mvcUZ6gfmWZ/EXraFVqVfeIicKrFgPwk5ckz4WJVOmJ5rvE1BCO5VFVg
eT22exUag36IcI4x3tUNkiZjdEPfiHYvylMrP90S00KLhm1SwdbGue1+IpeYdihj+wTtzjlEGWyk
QmK+oSB/PWPmRcI4I9aX0ltsNiooIeSdXWXttQYed3WFmx7GkECplqnRfW1HvcMEjmmPUhtr4F4H
1/RQcu4Qv8TThCG4RmMimnsqGsKR1l/psX8m4uai1O5tIuK+4tnAUmHp+f297o3YYNW3YdYcsHvI
l1Yk7frIWHbIzwaS/1May2Fp+PUZHrP1wSh93KIgv+LQ+8kQc+qlcYQBNYUH3tZjUGcc5xW4y5y8
es7sKtPuW+Qoalm/N3JjR8H3vsai7JOeXj318DpgMmBDWJSKj58n5pcevoV0EGZsHVQE74HduupC
qeYFSriBcIdSRAmuCpyN6YZYGibuoQ/CcOOFyU3ZUNbMVcq+Ca4davgzdfMH8PaYW7WjkJaIdmjx
opfQIKiObNYybqEAKwZqEB+/FyeYAjocC3AeKt0Nucqj98KThhhMZYzmkZuswE/BcJfJePelctAT
vhX+Wzn+8claGtBfjyQfsz3HAZg9ZGTIPYiIklOv24ZeuE5vcNUDvwXVaY1rAUxc9Nux9Ii/tNrK
NTXE43MUL2sJA4pYFtbQMr6vQetvPv5Sfzp+I/0IaEARwZRN+kc8MW96NMcc7KRWtXjTq+GyIKmO
lJp9W2dYWZRqv1IcN19kCdLhiarc+ugrMIdPofd6eIPUabQOIqYBqFbavv1JP3QKiAFom9KRiBKs
PxKzXm+MudvS2ea2v2+C+FGKiys/gxht6BCRazxOSnS8K6O/Rfzxwu/rc4PS16x1mXnWlfWlWyV+
+lxH/FCo1ANzS54H3Aqsjks0qb3DtAa0jy79/OSeyid6ULARQAUAuFHYOUZiyKHrmaSNEvDZJUZK
EXy/ZqDbcOUznJ/BiHB3+zELtp1/5nRID2RhNJ47MtoNnf8kD4V6QQGN6naMYpDmCn/OpgD1pgyP
3sjrMsTf8YdMl11aX6COiu4JzopOTo4jNXlbjKCVFiG6qvh28rINqI4bdnBNZ4VAZZpZmzhydNx2
U+ZStnaWqTjkaD55YVH5QjfFP0NADZG+mARF2wpdU/cZnuL1fVVoPlhDR1rKRQ7yVNKubSO4T4Eh
zbRGV2ZdTqxkS/Y+cn5YHV2wGTZPniEvXINoJm03ANkWhfkNxdJnz/XOeg/tJy80Fp6WXYnxpLXu
sMH8JoLCOtbuq7K8VZrmSaXWR938vg1Uheo/F9bk+tYn5u+6duvkNQVyf4dqfbvwgu7nuStrB4fR
wNPDaE22EEp6WWCZ4lhX2CEzfUQRkC62RfMrrzdjLHRHB/lbmg0/PnkWTj0KANI0GdAKk9rjqtpA
MSGuai3Z9GEWIwupzZD3vU68ql8zn+P+BM5Vq0uYeIr+C55NlCifIEtOBC0QBG1w5oYY0Y8TvNhd
F0UiAjQn4+fr4vyLaSEx3DoF9wY46cYZiuUIj3QWoLX82Vt8ovcnVUJNhzQuEeJx9j2lxt50SZBu
ogYTyTwNN3qGhpmF0P1CK6BXZZCR9rZxY/AOrBLXRzy02rh5hu+zX9trNQ0PblOoW20QFoCtgwgh
vlyysW2b3j1HLXOBYdJtYGMcSmyxJqohJizLl1Hsv97VXKr//DfbP7Ic41XPr482/3ObJfz7b3HO
7zbvz/jPOc5tWZX9rD9stX7ODo/Jc3Xc6N2V+fRff93isX58t7FMwdUMV81zOVw/V01cT38FtSPR
8n968F/P01Vuh/z5779+ZGRLxNW8IEv/+nVo+/T3XxMO6b/eXv/XQfEF/v7rLg3q56d/3dSP9XP1
x3nPj1X991+Saf6bWAPgqiNq6ragxHTP4ohiqf/WHdy8TaB+DiMrj26albX/91+W8m9g2SShKI0r
omZXZY3Yr9j/ZophKECxVIsEimr99c8f96tw9vKrnS6kaYqYU7/OCZnpcnXZEYk8ko0a89/341+s
UE2FVGU8F1p2bqSydtcXsbrI/dFZK/SCd51e4M4w4l82HZVtvHOmo3Tt2svRmP705eipc18bnzpX
cR4DD3U4r82L3bSwY+wtyOT8s+30Q7GzxOJoX+jB+fzVUKr2Zlr3G3BJ5f51EefO281ATySc0ag3
O9q9l8fJXhMZWElsFkMqgy/wrTXcIv1eteqnKK27C4/sN16zSwjG4Soau+GbQdef1opz33oIdDgh
5q4z2Rr1ReyO7g5iv7ub1szccXcpQ2E5e92OXEU7azGwjga0wHTLFbYwGvkrG9r7ro8Vq1gxqCpM
qtgm13IhZa78PY+CcDOEeroPRz/bx2LhAzFHsQFU8dGBaXNamEGZ7aMcPXQAJ6zmG8frsLIWF4p7
LJMIz8OlB4p51WujfQirsl1hmmQffLGGLGo/K5H8XOTKOqu06osjo9Ncx1m0Jr7LZvD1EDwXCxdd
9oNrFYhv5DhT1TVWE2hcJCjS5gUuFyKbonj1ePBySb9hKlIt1db1VmVfGjdIInfnXl7dFQniQ7Iv
o4odRWF1hq6gxYh+3chxfc33AOcXBBgri33TQrwrMycIve20aY6qd/3RSdOFYqPdaIRO265H4Zdw
oRl2nR29XUz7wGf0bw5M+1o9v/v1m9vaYQDorysduB4NUKDrSgZSdSZySTrFsh7KImy7qseguavX
RVRrOwrEzVlude3GVorgQJRuInExZtdqb2tzg0TCfRRbyH32TrvL00JeZGqPComQ5J7WJnHuaa3q
pOBl3+saNCt1E8akjhQmyXPFShGQgXfhz6ftLkWt1kscb9MqQ4Psgo/6YtXhMdljgziWuDB5gHiv
86pF1URKwidghUtS7sm32gWI6etScA75zt17GhQGt6bMkzW6MUtyl/heUM8QEcRMMI/V7ADVLTvI
4HwxLmBRWOR8eqfMV9OB0h5wV58OS36NgXWR/wAFcV648Tc1TBBWzp1COhObadq2OHtao3SmNdk3
Xk++0O/NMtUR9R23ClbTABRqrZjpka7sQhyWEbSLIPto3Qh/SOx8OR5WynfoUv6GTFWwzHzJnDet
hLujIf2Q6qQ/RyNMOyQUwOzQiscvbdzFM7kIPPhbtocqo2LkAzXpaLjEHxPhQbFI9QVnBG/3eECf
Mwgla5z1hsuerGmvq8MabkBwlVFnZWpUJj+CziM6avp7oyoPFjYnZI/c3bSg13N3huhHps1k6kxe
t/kBL/BAJuNGLLWvWyU590t8HBhuxgcPOWOzUs0nagQ3Ou7d94ntdLB43HCfjWVyHsDefGnapuMe
uYTPCKiQJY9GF8rqqg49hem2yYB1TEuwMA4Hmezbz3hUxVvhVAtFyAlyUGVmdsbMhO1p9Xj7uOmb
7T9Wj8+tIGrOMTzTl1QN5bum8K4LuPwXSRCEd1k3dxNkxdwMS4ZY/MzTQjFHnT4sifZpzBR6+vlV
xKVn06otzuilEo1h0e71tN9nvO431NHTZtMZn39GkaIsSwLgZrDRUavaDH9CtSz3rolHi2HW+aMH
JMrrNe9LglXlVsfxaeWVdv7Y7mqMRB6rJKtWpIttkgtR9UUC7oLg/6wb65veG9NLzH2M68Rvzr3B
ah4Gw/A3I+nEpWLVzQMFT9I+ZeVfJEblbUrPUuZKqSQzp4SlikT2gImm3O/b1B5ukqi4tMT+Cloa
BPrR3RaBkSI5Is+n/Y0TWrAEQhUgTuR/U+qLbuitB3dIpU3blPpy2u21+rYO8+DOc+x6V+NyTV3K
C75parj4ZOphi8zr29jGAUxFjwegXCPC4VF8H9uMoWZXpmwGTyC3NXIMDF2hHI3fdHk0592gEjPk
rnbdjDZDeTZ8k2MHwwivrvZjNWjXvifdD7ywK6XLwsUQu9G+1OSIOlz5a23aJ9nJZZSO3uZo/9S2
b0wqQ1O718OhWVyWWskdP3G5aZ9chevcb64sA3HFvmm6vYzP1D4q7XCZZKP3UJvhhSVeblgYlwXA
lvupqerrv5q2I/mM300z+EhPmaRdhngB3ZvIHy2VXPHxe649cPQSxsV5emk3HRrT4aoLdUyZxJrM
BBzd6sb/tfb+6HE7CSutPso44327zK6UM7Vs9LmdOvIeUZ23CydXtqFmltuj/a9tI1if+2nTNLJ9
TR51Q9oFndzXJq/nTvtgJV2oXdxvplOng9P+49MSR76WIhVeTxat3DEebhk8wznp4fLBHER1vba7
714OyzzyYISG+MkEgcQkPwmQWzSc8loJknIOePpOCfvwQvVl9e731uh42l2A4KnaJuGFIrbEsWlL
ZaR6bfk/Og/E+purvH4ell0vn/7+E6Ytcez9p0/nYfVubaMcO4pQCfxzO/d0El8q1rl4kJ9P+6a1
10U0HfDgfZlK/6vdqcZ+77qfJOkmsuGbF5m5k5g9Mz8xAW6LSc/7F7n3A0klPyM9BaF8U4+lfWVb
YXheRSj2TW80IcGPJsWXkdAnOC9+77fZD2jj1/52DLp5VqiDCCF+9Baph9f2037Ns37E7mNQOtdO
HY8gW2zSEe7vp/ZlTeyTRySh8QvTZ44vrLanZ2w6PC2mp21amxoyOiLeoulccdr5cnEbb5h5Mfry
QsoIiouYlFfaOumuEEFxkmkyGCQtAEXDppzaqD8y25+2MrFLcz0Srn2SodL/baxJQrqDsYuLurro
1A4NDAzafhQGGtCu2X9LCJPRFPinhWk8ucZZ1drmltxjNKsVkyDrdRtFtY/744ktl8UDKC0xkdbF
rygmu0DLyIPYsPre/4p5M2QWfZD9JGFFYOB0rOBOP80iM2UdQ5e+nTaiaNMZuXSbB2Z2gweu0KNx
cYk7N82SqPD3Zu7K/MFh574cdQKrvHK8YSEz3hhjoe41PfawBpHVvSHWNLFvWpv2vR7Ncldav7ab
1rqgu1bSMdh3FkUI2PD9qsbL7SIavV+L6UDWOD2Twn/2TU1GBllc3DmQGzFad6U4D/Dtr8tMraeG
ToTH7Mf32HyPHhH3GHwn80MSTRNtV2Sj3qSzPaMNJLn3tScjBa+A8oBC5vifhVkFPKnTdo0gGqOf
t9TqoDp73VVggzkjz64tx8DQD9ig6ocIB5VQ86tzfWj0gyoW0/4AygyykAqGNe8PTEd7fG7rUg2W
deNI2IWNmOUe5KwNcXBNHoo+ULZGZlQXVd9UF5pYE/szHdn9l7bg9KIL5N52rd6qdwjBOZeWFezK
LtfusKmzL8WxQrbfHKvElq53txnPJVh4qdhWXR7uprUQhNjLWvx77fXo65qHed4uUgGYffzbAI/i
5r9/AURBUTcNGz6pQKC9/3F8y3fjcJDLp6jGKU4HU+KsSn9AkdsuLnOpb7fT1ssujKOwEgbARW7Y
dubxy7ZoPR0Po2AAK4+nbmpL51riG+16cLI3l5kOTG0DKjqYTiH14qI6gQTZKH011PQ6y0uUr0mQ
DABZ8cTVLns1Lb51bk6tpU7lGxltJ8CHknte5HK4VYMUDX3T184jBs2l0oXljZak4XyofHRzuaKP
T7u4ou560bVNTn2tS1Sq6q5IfoDKXBd9NzwELVY2o2R1ZwpKEpdTi7g0u0MckoOtp8dVPJ693sh7
a3pmuwJdU0Pz4lXz+8hrw0zFmUTz2nSedlp15YDgiIvev9ELx79RO9xFA8gaWFmw73eLusfUQ+nd
60LMH43RT1eq6waLSmxO+4IYRy94YIhHTjNO7/d2ykwNG10aTvtAd4eLUQkrgHgceL1WMk1cU1Wf
KZVEdRPsWgEe6NB4PfNhsWapSXbIjdTYKYW3PNo/tZgOijOnpq8nGeLMUpz5+7JTi2n/1EwNEI8S
l512HZ3+/rKVk30yZtt/POyG0LYi444mH13+MSyiNgM5xIje/REN6YLym4nE41gwQ5eZpkNQS3bT
ZmG4CI6X4YhuI3PC2XT4qGFo+6jrvjSfGvXiGlPL1+bTJafN6ZKQOVDO15JVENbDIdC1HJkGN24O
+W7aM3bacIim3VYeuiuvQ/ItZlBXZ6/HydoixWvF6FBiTHp4OfzrKgpZpFlJLn6Zecu8tClrtlJT
7pUwKxJc3FidFpUU46XoLacNudPL/ZvGr80GccSnirGDiRLkOZebdr2suk3AAIQmL4TMODsHIIsW
MTH7zCL3dj7tmxYGmQVE60Qbu7P2uTyUWxOczK99rw19p/51hWmfkxvOZ7iYI3oPYxF0VSF7xfyf
HuoP0oPnjKFBaUr6HlVYBZC7QJaytAskbBt8WMXI8jqW2K3TH5BWFwNJkOY0ncaUIcGsJRrHX+2n
fdOZYzD2h/YHPYm46uu13l//5UOD0Ppp8RBEfVJdJWLRWte+rBeXLzGDCByYgr/u8ewkuszDvd6g
TMzvchXVsXHjSIAIKz3TQTE5xk06muHOLFC0nI72Sm/ciBOwyqpeTiDjygkdRFlAB+sptkH3plnw
zmRASciee0mBWHCsZBtZbPruP0enzPvr0SnzPh2VReOjc5VITu8ynNphvvQ/3UFNLn3ZT18Wktc+
QYhRttOu6WBjx+02VMufiVKllzGKh4ue+hXfJIHtugqx5WxF5Bi2GAQO6mBcFIPc7KwK5IZRud63
ysJ3xfW1hxFFXM8rMnjEjb9gcPFvWkqkN0rULx2vli6mXX3QZwSyObU3I2SMa8CSOTXkYji/7RyP
eOei0B37whJruYH4MtmUePt6oKdce15IWNaLZq/7p4s0tTC0/H2AXKHwiJAINjCpHndtWZDdiIjm
QjQwZcn8UQ9W/zC0WbqiYjmszTwfHtwGR5bG7q6xnPykIzxiHOgWWTFoDWiIKRZlG+2Y8Npg01fK
xdh/R9OKyT1y35hXm9Ccz4nTrjIjcfO5Ves/tRYcHvTY9oa0bbWJrKSbT5vTos1vTXyIcU6ggRrw
3ADSQC1ebPpKapxTRb6atho3bW/awP2JyFWzU1spP5Bb/ZW1GgZpCXYJgXWR4nrJVcW246/8No7m
r+20KYvlNC4sMGMhxWdTEJY4RMoRNKHFFHdl7zedwUkWtZWvKHuh1h9naPIyS5kWeZRcem2ZH6Yt
jCT7ZQwSFByfqAaEpfnaniq/Nm8JUM/0sNcW01pi9qARh3LfiTzNtF8fIv0M9BlgDRuB9/f7tU4m
HIJzNe/AP7mfRXKGqIq9jeTgKYGAQZtDyNzp5DffR3J2oVb1UJnZ92qgdJ66brmtk+aAyArq4z2C
vHBXyv58WsuitNqaZXVgPgf/fWosNpMOrA+2sdewFKxzJwMukTuOf1ZLXXJuhaO5tFJcQBlZKPkG
QfJoJf0uapAkgY1ogzaO1CdrgK6RysZBJSd4ThI/JcNlD9SViEiKUbbtmQms9TK1gFBY47pJsC72
WzUKnlUqm4t08JP5KIae14XpB9XeFovXfW2KDxoilTMAkDg2Et7V11lrbnEZ3SRqr91roZ8thlw3
tkYsafe1iRKo6uTXTTx01yEYQbrA6EtuXVjWGO35UyIc9v5Z2MC/qlnY1rusipXNdKB0WipEoC7W
L9NmCk+3oLdcwEVkj9xpRi7m4a+b075p3v277UszcYIp4Z9gtDVmON6we12MbT7skv9P2Xktt410
7fqKUIUcTpkzJUpU8AnKckDOGVf/P2h6TI9m9je1T1BYHWhZAhvda70BTFMCCmijaR7+F/feW2z5
PKImiE4j7PTzaHYL7C+LozZFoqnmrbOX6/4oItaYX+1tJgerIZS7+b1NDKGa80VphmrdkeMtP0J4
dchM9+ZWS02OX/ngvSdaiuSgGQz7bEjSVwW8hmhHqyrbDn6IAgYZqXfoSOSiTMU560lqPip6fTWn
doAQVCud3l2nEvr/mTr4I8ZoRa8M+7bvzCcEk4Irfs4i8aRXighExkj3bX/qEUE8DcMC7T7MC1ZF
6Pj/gU3WZEran75SrI0o/UwqSrJhfoZg9xpOr046ah9glqotMGb7IC6SPYarAlzr7N6m+/XQ4spZ
/hqDsJF8mHT/f88SYz+FYrwhD9hXJfyXrAJqqjTiGtA6JEanC5bIc6CDOMD9bjKDCpeSAvBnoWb6
bZivmdHKlCt7Ltq0LsLJt3CKFdK0PZa6Fc4gfeE8F6YkL03YQysR5tCSNxOXkmMHvUiTUQ+EwwMd
k7BBs/DcyvpRRJE/Zs+ecZsoWhITTbEwtB48J/gWykm6T0ySzg0ynzNRAhumA8inNkyR2Yz8fdy9
TTKoXN9qbZ/mNZo97I1OhbMhee9NlEQv2IpKS0X1eaUMnns0R7ldQGfCImD0tjIOvN//PhQB22av
T0ONom0RlO27tV3CCnGz1j/Z06WQSedCsUZJKvZPJj7DSMZPHSLu7P7EYU/fSqWKL4Foc1pDSKbX
c5QzIQfc5xWSaq1jGxxA4fvxWRvrL6PlyC+hyTZNT0iOibDM8dxD3C9dirBS42CpIZ21vg2OkYdW
47bcixD5yzfL8JszurfKi4/pBxbSPxrAU4hDa8bTYBTBMTeVN/EWE03U5vacbwPsah3rgM7bRYcZ
gxfcdNhTkhHJaYVc0v2kdj+WiV61IG/06bwmuXK2hZ1o75zRZfWpmyHcFYGOY6CcYN1mU3Ifqj2k
u2rvJXlFwZC7MYsyVjvcwH43iTsxTIwQobjItVXtXVep1lTdwVZ7Dbgj10JOAPLcm5khkomE5XiM
Os99cQb8UNvgTXYNdz+6aToXoeok+sIy8VcUYVanSNcr7iUsw3e3Mr9GyoD6gOn2OyTkkmvtx3tI
9cMX0Y6UTr9DxvZf2y1y6rtAwv5HlEN704mWIhQ1UVENFR33sum9rRkhBY64nsHUARXnZytefjJF
b8L7xfkdujKeFkahB2vR65H7wOVl6i4LNTyOwdbNC2y/sXNeer2eLrVRs489x/CZ13XFO4mDcY5P
s7tvyUxe88blyx4U73qEl1CoxvUKN4r8vVD1I4Tw5snWfec2fZyGfZqeNBJOCLSzVdKXRhAeggKH
1jv8QcsQ9EXCUduJNnYCyrnCPkFEQ2rVc2Nkl2g3XnS2mmvQQ12dcSrncECxEfsXrHZbZJQfRBty
V+FZta5Ok/1tWGq8RR0nn5mfSw4kv8tIcg8opZNKC0zQg5WhNf6T7BTu1FlM2Ae3Nf+Luis4fn9u
ulDJRq3HMWUEK02DU+XfN11WIqUFGMr8S+5ij5ew/9rLbYBFsRYoXG/3pmsY+9bK8aXzTX1uiK7b
ANF1u5QGZqBdEM8ofhbrNknjWyI6n0KbZ3MpjlxuZubrTKripTiQmW32qzdsk+wRbPNK4BcEnkHc
NVVzLa0m2N7b71CI7q9OMV5gIu7DHLm7hmN1yVSUMtMouEZhv7TaZHxTFQzo/SCRSHGVw5vTjehg
k+M9RU53GyaNFtReRKrmYsPD7kJeuYYCEnXaJom2+07oU0XjPlh03LdTn8L7J/OewlPh9yeLGWrf
HmottM9OD2lqqksmQfeoSFH3qpdGsdTDuMagJHIOkjf4S0kKk7dKK09BRYK/EQni1Ku9C+KR6J/n
dXHWDfa+nSrveGsPbxqMt001YFwqQjEMlnJ3yBW8zTN3QCSHQsjD/Vn2huTa5r28uz3MGlYNGy3h
jCuGiEs9Pfi+mV2bLpN39/b7WPGZty+NZGS3zwuzYVIm98s5h9ToQiZage1gOMvcMcKLuKhJ8GVM
9GEvIrdT7Ac3ehOBmONbLnDOGhr2ve3T5/RpJP/HFgt5uk9bLBUwoUNWBpARYgf/OLVEfVRN+NL8
S+1j3k1ezj/GqKge+2pI5hGHj4VRGYCiReO/dYuOOsfPqNLzvTho1s65Mb32IoKoBGmsujbWv9Mh
VOob5Si7/eV2yI0i+UcBLfnQImqzGRQDZ7q+NzD9dRoPLCyUrq4czE0RNq8BRx+0WX0APOPonA29
UyCGjpBLUoxERJs5pQvCQaIW5xZrEY3Yw0xYO7BNHdqNlyHLKmzZXEd/tP1xKX6oRCXzIOOkg2kh
Z2c3a/xHCtlzM/O6JzGiBAE+z9I424qwgPSw66ZEjwgh8GD8EgXdOoa8cMj1flGzWzqZ+TCcxqIm
z6j4cof+r1TPfRQazIXoqiT5i5Pb+mZwvHHueZ6/yYYUvHbfKxffqtrFSHLn4kVwcPvpLpzaMtdW
j5LYtluR4vCODCilx/6D4auUTaZLVVBfEu0c+h5ENAbykjq2A0s8sh5GqX0XS0eVeeOqzXF+UsrO
2zd1aG791AVp3ldHAVmr1TTa+k7pzsxpSRcXKXEfsSOojiK6jxCQNzHr92eIEYHXDzONb/zsvi6K
xU5VKv9Yu98/NYvQalX/SKpKBPclU6yPos9tvt8XS3FX6Me2skvzNL2scjuMDviiwCegcWOGRneU
lQywjB335Pv8gF+qEb40vt7iKVxkX4ukfnBi3f1p1h9tOpigIJR8mYEg/F7VypfUdNJ3LzIxFqTg
sctVDtSqpFnHQQ2tY2jV1jEwqmybKhGyRak2LjCJ/9WR2k8meg/s5qXpAN6jwZq2qre+p+b6NF5l
TnvkKXhEMVr/9vsm9sJbC8qt965asc6S30Z7U47to+RXCBp1JanFxpBKjiI0OgoIzkVRu/kq7azg
MQgNY5ejqYhCYg1BBaqZt5DkyMHcEvQkq0/5GEKslux1AX7tcF//LH4bK/Z7yfy29LWM9m1pacFv
23ZBFD8z/k3BXeCjCWCYtQrFHrR7q50l59qyKKkhWXjYixHY0QeLuiyjY9I01sl0MV2KCkvdSnbG
S9d2jH3OyXVfThcR3i9lAb9Bi/3tvakxo26tAV8fX5SyatYkvJck3/yTSjXyoaeS/WBLocmRarQg
U+iSO8vssF35hSnPRbc+DQx6jJBk2aOQWYRrG1L6TGs1Zx3G5bhTkhR0bFQrq0YpeXjQLJlXhmu9
FpbxrR+N9EeOz6XlAOOboVeBMG3Zf0QSWAq1QRRhICk+s9usfMqwG0bR1nyMK7t4ysImWMqIIq5E
pxbU1tmVnJXoFE0euryzmoTkVoSSHHd7A/L9DFcQ7FTGLr7GoRYfxyJPF4hV4UBWVDI6XQnlED+m
uDJJTLFNm25Fo7hEU/ftTlaNDJ1Hii/3MSJkuTXXtt5Lu8j1kRDt9TLY+UH41me9c3aLxDm3012h
BtJcjjDOFR1dlPUbt4TFwunFmkduwLJi98ObqlI5663XvFXdvdfn1TwlxVMkeji+jCn2x42hhhdx
8aRrgwbHg0TS+VIbab9XhvLLvV8rsdzscFpaiDZVrr6iGxCyUbC6oV/HAwYvnZd/rY3EXEBeyw5B
J+NpqGAxzJOSfPuXEbknK6suR52b49nFI/+JBr16FVFoeH9EUx87DUrO08hMkZb3aOobTDP6kZDE
3cdZEz40YOZu37ciJunfkwm9bdcF8Dit2r2rA9hz8+Q01Ir0YtjVvCzH9tmVqvYiK+k2jjPpRU+N
/lBoMYyiaVSYd9Ya8658KXrj0MeypspBF+dACMRHq1kcPyh188fhoO3abF264a+fABZqsq69CNWb
yNYO/agilWKNMX+ZIF62+MtQ0bWri7hQLz31eYaxrFudDQFcKSsqZELzGYazfLg1xoORrVuVUqrr
hbzCTImzmRqlD7nWpkBhpe4c+lvRcm++D/UVI3kQHXGiQJT12ThLzrrN4UZsgkxWl+TIqxnoUoxA
AZcpmfvDSiZ+o1nXVyN2gOwrzXjoc0XZWxjaNnM2iRLuc4B8tDjYOebYXmXPKnetZ//RrvdaeMzG
7CPxEu3Cy2cux5rzLDItGV6NTtDlFxGFrvWmtK57y8uok1NP2xR4qU5Jm9arnQWFuHgtwkAz63UY
WOpCfBpWcsPOUiUIwbZbrVoFb0VVdagVuyW6VjqVldJSzFnn1v4H373HVom8q67xAsvVRFvJQVYg
mEyFi9M0VCUp+I6MJ/6wUdw8uaMnrRt/GDagkNpLPGL+J4aEEdkWUCBf4g4rsLH1Aa+pSfsfOXD9
XzaTloxGiT05WhjaZ+EuDVynpzh5/CUIImhJRfOgaFJ1iWo12qHniFA79Y6LaMutSmHRj5u1CEXH
iHTvp1m9hPxR5tTSk4F1Y4pmbe9MtoTN/QZsRfKoyZ66JBsFJMDS6movLm5iFCso4l9HSar2yDHD
KkQCodrL00UMEaGe1swTt/fJf8wRn4OE3ft/gD8EuCP7A/2kWryHYP+Ag9ZBsn3+fVWlXPldonXv
apsmq8SD/KZN+wlluoi73I95rQdyfSkDK8TOm45g2lR0hUEHdYBqbaEBPhONTRTYxwR3ugMCoxyB
Mo/DqKmcP921aqze2vrfd///4zq1XNWGN65FndIAEAxXksSaOBaLcGIa7kVhUoSR3od/hKL3Pvg+
t85wE/40+B56Vck/FEvuXO4V62CjE3e2EQdJJiSHuJCv1yaFCG1NAtZ/ikcnPZuWNtdVufgoo0Ga
gVGuH+FpqJs84hCJI0DEuQCzkbBvze+RO5sEC7+bUSPNkrjHpFBhSUaRFPPaPk7fvIElX/Jx3hZh
2lvPUmalj6lKMQ503gl1y+QtgCq68aVmspeawnAcZyaC/McubIcXLf0RJmP61sVputd0e3qy+WiY
BsEis2Xca6feQcf/xk9LAKNyz3GCn0B8mJwE3kr8BLdQd54zu00fGyctLlWLTi4+ZUvDCINtA7Bu
UfaWQUkjdx+CcMLIRkXwwZfjPbAz7UmT8UYxA8VfVUZYfrGtD6m2/I9PE91Gef3fz/9N8PbP558U
FUKNYEEMFXHvfwiejBqrpuSYyYvZsxd50TGwWVV+aA4rL0bkqnH3kqm5e7+F4+zh0iIi0U5lzSpn
9xg2DZl3YGCbrtORdzRDzni+joe9pTYKmlsjLuKt0V+KwswfMuRqPPQiL6Ipzfp21UppvRCh6NBV
58ksEUEVTRbknEPlj1cRiUvvKjnkLrIqLZDfZYg5xwpmsbXOGndc9iFQSTaZ/ryU6/hgAEZ47QNQ
CXYyXEHSeZjBWlgPt61RT3Coca7qlr0QX+LbV158lYM6W+t6ufcaGb42r6V1iKDHWafodbvkyJ/P
EEiI/+jwpyFihjXNEIPT3PxQNOxAcyeHH9d6DcUpJyr29e87DGDpETGFXtueI/nxrc8dAN/TQKmX
T7VsPnzKA4jw3hYMsxEU20G0ZLyOjveUQa16BVU2V0eVNvV3MECkFy90v+is/WcRNfU51jP7mqhu
8ihb/pmyk/SiNn6PJiYC46XRSC+QlIK1Saq16kCnXiDgpDguSOFjxR/Ej2TjSUIP/qnwu2zm5GGx
F21J7qyzOsFRNczbveRKzV7KhhZxNRWL4nss7u5j7Gm0CDn2nfD+haCm9OggT4c4n+TFDjX1q4BR
COCEuNPRkkOE3QFpPuSM80gl38cZSPTPKikc2R4o+llBRwTZDFwztCkUF7n2jHOqI9ZCrXw3lEaA
ZFSL9luJvtynYWEBQf7GjpNHV99HVemfxSXty+hkD/iS00I2kLQzmeWXrFHHbTp2iY6gND1WMBWf
dIW07RQ6PEx7uw6PrDgonSBcEmdd/CCi3IwS6hfBtBqFF3FJYkpcI/wqthd/tU0WlbMmnxyTW/+Y
lsP3ym21a2TmtojyINQwJBn/iKi53aIqUVWMDt0/+lpIUQtSrwnC8ea4M/xQ3om7uuvH251og4eJ
h3sXA9Bv8EC2DDvfaZniUm6zGrzcb/eKDk8RSxLUzqh5b+1iGLZ90sQH1cYxvZAG9wQ1e1xKlDov
WZIHCz3162tqFNbM7ahb9G3wI+Q8+c1IFR7nvoYBgF+Q3gYcOuDmz5A2QMZviJtDUkj2h+lXP12z
tt9SJ3OQ6leSK3on7I1tyEj/e0H9B3PXxl4Vmc5pUWUxpfsTmjQyXT/tisq6+rUrz8SrF/mBAqH9
MN6J9HUvwVTNZTneiVev6E0C3E5Fr6zEv3rvc0WvavS4FWf547/NFx8nJvgqCGOjLNVhnxY9uJba
T2efGAFmA+Sew3Crzm5JLDt0uoOuBtWc83J3zbFRmnuO2V11Du0NYFdJwltZD/LX0Q7GXW9h6yNC
MoXy0va0gUWSXtOzgNIXdXEcayV7NQzEn4ciXjf4Ri09HJQ2cH+KtdGq5hXv5os4CA716M9QgK+e
ws4wNpUn421Zh9ZVarVLAFVq4xm+vtH6YidXWfpuSEDzA7a5R11LsaVHYWDpoAzyklTmi8hy/x6a
VOmvoVbrwtudhtpO/5p1ubSAMWkddRta8kKJ4U6hg7NH24Y9XTN49lGlBHvUkB36UJPxYvKl/JC1
4ofl9+a7lifNzEGZ8xXWGpRI02yvvQUJI3FUxIzDdFgUDUkKWarbpV34+jlNpXYFMNg/uaiarftG
rw9mp1sbVeqdHZpOyQ4HwH5rdZ28twtkgQcTMqCDhvi66XPrlIeGtDTtYXxQgQVTAuyaS4p4wyLE
4va5KlXO8mravbBwaTO0+pS3wJJQ7c9xUbDG8Y3/SfmNDcDRGgvrh9ElK73J/J1H0WZTdPx3Wj2N
z0M2oFuZFx899qYou+nyovKUYhdVECEVbEhFe9LX1roE27bqPUt+9z1j48e2/9w1Z0yHMM90hhB5
lG6EKVUFiAG20Te9aND7jJofQ4FcY2M2+TVwY2+FK7e2r4vUO9oYmi5jufBeo8586Zyx+SFF4app
DH1lZqG6GTjTzDMtai4JMtcrrZHbvQWalQXRy1cNLl1PFe47+AtryYdRjCs04up9lKFHaEW5vafw
jxTSdBEhKsYVexADN+KpTbEU9HvFrZyE3IpBt1tnmo76fbqPgj8+Rgy2g7qbW3IWb1XJQW6nk8uT
Kwcq9g2puvJALT4DeMQRVdLRiPXfu9Efv6W8mLFrT+VHtUDVF1dse6NLnvog+YhteIVVfFReiRgK
c1Lb/tmocnbNE3RXGh69vaHBzJaU1ALCi8145pYyr8Uw2bEaPqH/xe5jumjTLkW0l834dG+6t1OV
fBJR56qQIuIAkavpM/6fbeJDxL+Aj+hbogETMAPbWECB8J6btqhOmEM8qFLoP4sm06h3FcXkszw1
2U6ZQKAM5LXoDBHFAE5GMUCEjjqQjzNx5JTDal717RJ63UmLx/ps1lL9VPvB3osj0lhKG+O3Y2jL
dspqQZ3GP1V1qnOhac2T2nh/DGsGkJaJ86pFmCfnpOkSpwPFqxZ2eegNsGviIsIkGvj7GZMBq2lq
D66SeQ9hsIOaS75SNEmd8QVNlfpX22jyRQcGUCxFL7uM/D8U1sgz/L06hDoVNu7Q5VHHQoxbkSfM
2x/UkUJLkzELU/VK/ZNizIq1Nt91o702ybs9FtOLfHScNbTNX9HUd4+mPjGynl7r/d9G/nOeGFlN
n/n7X/g9L4ikct2V6ThzW5dyitt0lFecg1y1YCZtc0APhRZxwVd1WEthjBTB3zsqM+YUIBLFtp3I
C6dMd35kwGSYynR8wTN0xtyNiMRFrwJjzUJRzhUDKz4QiHYzbx17WPvpJDtp2XAAG+dsDYG7C7Tw
MUhD5yyaxJ0UUK5pvFHijfFXB9mtcpUm3nDCfH2pJ6P64E271iEp8oUZSQWwk9QAvxnKe/YPWMAm
6kdJnvc5UOwfY63611Jp0URPXWWnuJFx0nUkbNTYq7Z51jlLslGwt2rjYuVJ/hTl6RrB1OzVTLvw
YDTkBkXYg1dk1TLqVdmn+eswqsFcUnZmljcnKU6TBTkpFfx9ZvI174zs5JXLUamAjFaStGWzUC/b
BBLsehjHr4aaYewYtVgGGYF9bXL1gjBv8i1pKaH0GZQQoEHmJtaopP/LCLKb2aKeXMIh8iirMa8p
aqhJcuQMnC+TXE5eeJd9hyiC5pL63tRN9RDDLNY3rlV6HJ1yg+xNbDx0MVKuIZmSJaQL403OpZWP
ddA3RYp/jeCnl3cT6WyJ2G51rHK9mvtJxBZ8gvySUkfHtOSsrOaAXMCcBpLd7W8QOddvvEMw9Ice
yXwMKKmi1Ag6s+kLkcMfOvWnp+gn0szRRwkveNYChX218yKdsymNnoc2UBYu/5mHOHDqVQp0/Gj4
ybDpa6AsAzJm6LYa2SazM/tIuhF97hJJAP5iiDJoFJQHLzGrFXvw8agVA9wINdO2niwNb1HPOyDv
HXLmbnns4R/MRLvuVuNC83uGTQtXX/R/DJOjwkCIlhVMGlI+rTZ+DYtQL0si5yev9uhV51eIiEL5
7iF3sEQq1D/UYVGeYiVy5x4EvQ8F5RE8H78FspzNxzpyQEY56q6qy4AfVi1eoyw5JWZkfkvi+Ecq
dZOsaZH/19bX+CQrwFKF+LSOwxs+Rri1fNZUqvtIsWLstK+gdZxLqb/YiJq/ashl7AxknZCMi4r3
JAiRX5Tq5tx2hfbYqwrSGrRHY7RsB+QN4WGgVN5HW3EQEWFQGX+GotfM6n0R5I/OaMfY2wfdyi/7
/BKXUTnvyXa8a8n4GAhcrmNvc8MqflZm/lUbYvtVguI5Tzol2VL8+VnXlbyX5IriTZMP+KyklwrF
oKdyavcB4y88XRu+tIcidLNzJ5N6Fyf6LBrlVTdm3lyc90VegAJXfwzU3NiiKqjXayOT01lhaCF6
xC07S4jj1CrttPyVTLc6ZQFauj1YYYogpC/33UHErpd1B7TmGqoSffi5Qwwxc8QfkZxmYO2U/TKx
+2utmw8CSSiwh7Dc48PUhENN9ejnVozEhN0tIF/KR9ysiqUlT4chWUbUzQn673UAc1X1jJ+WXVxC
15beEBQw5lFYKg8jZHXWf4Vc3O/pgQtmTEznN3ebbhqe/rMM2suoDd650d1uYwV9eq6gFcwyz0zf
yjKoV6jUoUhYVumbb5nvjat3+O2OwZMDbVY0D05qowhXIfEzTUoHTn+6WroH3Zfr1yDb6JqbvDkZ
qrdUicu5CHtpeIJ/cw4nQaC0dE9WiDGD19XxvlO0diHaUTg8A6ornrV6WKTOqKCXna/0umYLzk7+
AHj8z8u9TbbqbqlniKWJIfcOEYIU7ZZwlqxF2lXDolcTfGGK1Fmy3ZB5UQbtOgiT4uAVQ4b1LDuf
BOTCHqnBYqOFTYNGSKKsZK+FSxGOyXJIwv4Sx447z+20ukZ15s56RWneZB9X8iQctK+qO9WA8+xH
mVcrnLPwyx0NpMbAos60wZ01kRdg9pJRhHExYG284ElrxzT82QKm2IqKGYJ+uxwpv0d5qqZldrBD
8D56FH1UdG592kSK/90nanL/nOfg6rNou1S9sQccPTABlSKbLxCYcGOR9MuREBVUg9qzpJWO6BtQ
V57I5smRvS3beO8nTMWt72YBLgalwkLRR6fYibWdjLTNKglV68kuqWIHSLP8CJEvtpFQKJVCno1q
Kl1sjKvWNZsBNPyQS/IK9puFGg/vWeHtAyeuj5UcIQ5OJm9G4tP7CeQ0SXXtp5TX7xh7Kq9WMxkk
2M141qx82Iyamm/ROtRXkRT7e5RSglXsV8peK5XgKNcFapq9H71qXfyCDkDzA5TLqol0/+sQoduR
m4P/ADGClaZI/Y1Xttqj5Uc+x2LV+LC6L2yZoRvEqdYdA0FTMPu820/1yW7iK4gOEEG/7nRl6NE3
QCxeHgzzoe3q9zJ3+rfWHoaVlerkGidcVq1gP9lIzvMQd8UBXhO2hLUevDVZCFyNx2MjQmcsj03l
dZfSrevHLoue1GkUenwxEtIDojRTSPKOzKfkf0OBtjlRT+BXkUNGuoOkxmCwqDQH5PJ/g62Gpl1I
SE6dRZOVWsGmjP01tQJtH0fYPlALctZ6XrEyIFe/qNBTfI7MHufissWS0MsfQ54OhP2lZRRFyNin
Yb4ftNb7qEcFYj+68ld5PN02BlL0jYX6xa117TWvlXHTJKm/FKHjTBZREt+0Wy//rS71zP/QEzT/
8e4zUQKFRQ+CH9caVNv+vk1XuhGKtFlIz52TKmCbNG2Oumx7ljusHJF6dFfQJbNnN2NboquJ9T0H
F+jVfInvYwd4jdshOrEtYHiQp885UrSzPNPM+/BERpFKfHQMwXV3Gzt9tDGxSSq3VvGDnUjd6dgA
qY/jfU3G90dZo3TcZBFmj60+D1DwftDx2tpknDs2k5vugwdrdG5ipvUlgZHtsSkXk9oOP/CsB6cx
gptQp5UgN5Lg2fJwJJmq8z6CV89RR/F3WkFE3+9oiMbPfdM8UC7Wf8jKAJn7fFCCcaKhYSADp8PK
8LOoEekbVwdOaD1rlHYXUTNE+WtsuDMgZtEaoFi1t+UObqa4LRvKkfV0ufWk+uDMRWMXV1Qix8Ge
ewluorI5HgXORcBhxN0nTMynsOsMpGfRbNc3kKXQBmpa3Auopz1Zisqm026bvSIV1qGOzHZZIa1x
RaoEp83pF57kB8QYjO9iUiIFTLLCZiVrnPnFpCry+Fr6tna14pytfnxW1dz/3nTd0lYrviUFDnnm
ABgGdt9XqzbHN0epqzlcFuOCdTy02Cgwj3WoS4gtR/I2kiP/aAAXWOljJ+0cX3/xXbJkMSCbAyk6
Zw8+NFxJydg9p3DieFd2ww8XeHOt84CAxwPv0YbXLnKMZeCUvyaRCA9ukzi2Fr8nDQIpUCLVVcZq
cJsUTv/SdGy6/UuuKnXPsmtSIgEAtG51J1mmADuDl7H2vuIEqxw6LQp3I0LEbHbJMlYue9mq772N
PuUgC4xJZ0YxOLccJPJSs+m8ec1jY9HJ4DclSTHf8vZnNeHc66buVyX5lI1thNbUXGhh9uDp0Vti
IfhcWHB1q0p9RcbQPYkmcRGhk+C0qhXh4VO7XqnqHMObcpkOFwRGhz0StiUKRQ5k4unufhFtkdfm
myg9sELZLec2+SmNJsAxGuQHZaKgWiZ4WtVOzYPamupV9A6NbBxK58kr+2qrJpH2Go3OiiKd+SRj
p/NY+t1TPJHAMr1yNkoSmQtpVLWl1KAHlOX4OXTk3xfiW6vYmCw4g93cQtGbmPnWVYa1kdc/jelo
1gPUX5HGMWkilELlWID/vLjZd22wpEOFwPxRbHB9ZRVYcnG87XlV28Q3Um/VdkFymu0MhobLDjVi
KiU+6Gq2apwyvQVyBf4hD/3kyRjDP9tHTn19aiRP03ijSZx3XT3EAwj/pIZjGzX+Uhc/UZDkW7b+
9qLTWnljjgZ/gMTHWaWu7WMd+dlVqr2lOGcOaZNvE/LDOFuqzdPQ+/k6t7VwJQqFbpRosyTSnUPE
r+w1DR9yWRleQJ8930AwYL20xahJ8oq9sbVL3EY6YrvH8TKsizejjh6wrGx+YJe8Q5jaeO+iPgQo
7gTnwg3crSNV1TrwHP0SpzEOSmBVvtfqSo8qdMRl4z3NLiSDM0iEf91I0ueWP7tS0Avh7M8xaVFb
7zLkPlFUAPsy1Ygs0q3T45RWlIzUQPFWoreFJllkw4dtzdKBs7rLn3MOlaA+xYEVHRojC9Beq6z3
JimXVVwr35KskWeOEo2PMZskgICmvYqDzrkmdfssRpRJwIE1iK91Hhfrxk6DrRI3xaWZkm9iBDLw
69xoh2POmraoJ72Rcrp0MmQa2U+UhY2XKud6M6QRDeN53FjhNemDk6bGxYN4+WRETMgfxGM89d2j
WvP+iH7Pc10exP9d9XFk65/v/wluQ+VHoVD3Ty0kzZAqyZP74Xl0dqWkdM02SMAkOY7eLtosNPeC
GCHuvMblAKTDcVrg9iOBJWvdVZMi+wM5BR4+uYl9ofc21XP5ObIiZ2myVK0HvQ5XppuSFZ6gxQJk
HE4aNzWG02kBYS1A1GhvsrK+WLrzktqRehaR7PUzTBOeo4CsjWKm7o51u1x4qWW8w7j+bgGUe8yd
SjpFY9vPEhhmp8FB+T2J+ke/bivIf813ZKSd95LMGtiFdngNtQa3gzJ+iAavO2UhLPTAtrNT6Vju
JlS6altyOk04Qy6HpmifelUeD3HQfFFGtX0ailSdh9j9/B9tZ7bcNpKl4SdCBPblluAuUSIl2bJ9
g/BW2PcdTz8fkipBze6qqY6JuUEgM08maFoEkOf8y9Z0qCoUPOt+OSZG4Xx3+1iJpH3pNT8Q5Nee
Uj0t+D587EcVBzMWfu2ZWliv+qh7O+jA2c4si/YSmMUpAcr7NUm1tagryQ26RGOfB2crKi+9FESH
YQixXsKX63rg8QlCMS+RW5t5QjOvqvujV3neUqEJS+dLkHsIbWpydWdbY0NS3eRR2objRjOGclvF
nv5YcXdye6+0t3YPomAFaxvVpja2nmxPftSAwX1XAMys8iLPVp5VFGx4xm0u26+BkXU/bDvMVyVS
4JtoaqOdWcmKyx2gf3VME38XPeh++tDhK7/EdrXVXrpMd/4wOunCpnjfUJ1fjxaMhTFW3aZRmlWf
BvYu1vFvyYd62Ju2dPSmPNsoIyz2pMYbCnT165S1w7YDF7fNvZYdOILtagF+rwZ0+KON+7NNsfU3
JSdyNpbj+l5gb5ELao4JsBjB9iPgT1pgNk4434/J/eAH0UUcylJW7qQYCN/cFUtS5YYplrmFkSun
3hrhH/TFl8EuzqWZFS+gcl+UykkeEVGSP+WS8jn3FUwZoqI+jUZ1hggApD+NIrZwvyO5ze7l0H9y
4HUffCvFYKoKc6wzyT07mykw06+9Sda4aOUKu1Oa0mg+2gXbQ1Pt+ofWbIbZcSP7qkvYeVRyG9yp
TnsCpmmDf4a9LGg0SJMrsBa1X3ERYMw99m/9YjAmiUm6Zg4RbdTGvklWnq07b/xEZSR7LJPoE28n
9cM4RPySpl459n3dfZZt7tRAw9MdSZJfPHf7S2p32mkYrL2R4LrpIqhFQk8Hgj4PyqPXX7rBso7F
FP+gxkhEj0LCwQnRJbu2QxRxVyOsyZU3ZN2mILP8mdeYdgP0nsfa3EQC3nFlR2kPGfrM29ApRrdv
agn5F1PL7q6nlt6yTeKNy3b7uTf2eUDZquQG/UPRB84xq8dzOUbGI+4MO3afG93RfuW9whte1Pzo
daM7T01auGpuV9sq/DpVAH0jdjpjG9V/9Ppzb1v9pxpfnvvSm+AOlwm0iriFRBJxS0fCz9vLfZiu
Cn7O51RqizPGVsXZ0pVzyk3/TnSJwS6vU2T2Nd8VTcBN6YOkVD9iSsJ5bRkvVSx3h742K1c0rdCf
yLzF3yMpM1/QFu6f0jZ3k7lV5DA2Q7/De10epPtpPoAmeztLYq3bdYH5felawpZYB0YxpQ2u/j7T
Mus7ULx/lF5hH4eyjg526zlQQod0H+qKf+rDsN4FlRbjPiuNW63QysfJrvCTTJH26Hv/7PBk3udp
nt6hR9xgB6djgBfm9r2GUupWHeXpcSibfOMB/nhqpxjpaR07mCK5VJUB6sCe0gu61tG+06vqEPlO
8ziGbUjeK6m+4gd8kkt+6XECtkDJ6m9R1WouSL30rFF23QOkkvcd9o1umavQ7ciiHhST1XpDmh8Z
Pe4glqZ8N9lYqHJl/raL9FnhHcKtyQqee03aIC5S/KFDKgu4F371Oz5hH8T52cjCdl+NzYPNT2kX
q3a/w+JjPMuWTW7BDNRX2ah/qGaKtYp5AqWJwAI/5rNJ7fmrFWiFW3ZK/YTcS7stkya/t4fqzomo
CXq+VJ9hGLVuVlMJKPMBo+wq+S0HbLOcjHcS7LayLfTC/G6aNOOkgiNZB06vfNH78UQOxKZQ6Sjc
sre1bJbfw8CYNr0tl0fSlNZTVve/4VZwo6Rqz464Ni9p3UZ3Wuij5IeX50PqzNsXw/gRKYUPLaMZ
90rQtDvT5xUJyaJLC0r3pwNMbqVk6fg0pnoPwrySt1XWta+kJyiQEBHOL852macXFYdAcAD1Xrb8
5GBNjnlQpii/5/8yxu2oMR8dHSuOsJ/lqobI2Y9qON5nBXD8IXS8F0PX67NVDccYZmqv4WOK9ebK
H5rkFCLAh4l11WwEuMvnu1ybfVgeBPSrRdgcpIjdIGoF9KvGDqJF0/RFlrvsSfZyUqaNcWdUXeJq
etcf2lbxN5OtZF8hYvym6jKcSwdqBx4Pv8L5nmvEDhY5UuGGKnnY0ZHNQxd2427oYuy11d4hX9nW
P018XVEpVn5LlCxKObQ+lbI+bRQl/mqPFeYvmeac0/kAwb5fqVht7T1TUqUViSBlPVVWsQm8yjmL
QMcx9Z0dYaa+9KHsBr/F4MYyryLCEmMwz/Z17etiiYkXE6iGrp9eR8kPNnZeZCfJJwEIZ5D3505L
7p3I+WbFmnMKNfbXQf08aVroqpOKYK0Dy73yjhYmy6cCgoo7oa8N9ARRfCep1UPWJeNjMR/CfTam
2ZbNcbjHOgjUk9mqr8idfteqYfiD+twEUpkXFXbblZSkq7px8k1P7pvbZeJPRwnXx0CXjMvAfWQv
j1K0TkpT+WRGvrX3YilDpDHj96okXwDCJOvJrnnhkovxfvJAj6SaYW0jUxvQA4rzrS2PuImXbduh
pNQ+GznOW6JvOSi1/WdIbavk1SzgX7yNoEhY16923derDBvnz93sh9OlhoaNfcAWFSwEeO5dpE1Q
BCAkgO9BCLJXy341hc2przS2gGSonnEAN1aQsoeD6FNSzVx1EzZqgP/OkRZav6lF4YLgNp5vP/ka
b8mhKn+XJWk8gjydjroE0wQ/Le7u45yaKKWeF8H4i1SHyddeDgCsAweagcs2CfDgCCq9QwBNM90Y
w8mNCYbeCEIKkn4a3svFkB3CKeP3UMjSurQmldKe4z2NVv/km/4JbrQfIA4kkWCJ252nVPmFfBqU
ZKnM4LE10MZN3pqg1FafzHyMTgN5DVIhTfUpLnL7wYn1F/5+zJdphM0DHfxPhrg1q8UsVLCSXdy6
7CgAC4K4GIjK2ntoip+iYQaBvMmtPl5bVjWdY6SxVprSDDATtOl87UPtY6cmNtiLOUQMsFtAI0VC
A4aeoo9iVzYyXoBn1bTBscr7tk3ezhKtiDfIRhrIfPV1Qx2WmOspdyL+rhK52yKZjy6igeSkJEPt
TrFtOokDfwbOoYVppaEtcjIqkwdAGl2aUor5+XNb5A3WuigTjkge38zBqAzrIvoaOz+qcT3t88hW
EZiC2dUmJlX4ATU43CLhmIwPVJ20szyOhqt5gX8J+NS70RqTvcTWslT9CTbaOKcQHkGwrjtD1nlM
g9x0ChUuTqR/7SD1nYLu16jlFFrbsdg6NonbIoytY+3VvIvNZ0qMfM61U7TFobEeqPKO264Nmw1p
U0oUBUzIXkq+enEQf8NMYFZEkZrP3O8Vt8GU6RksSrjRo8p7NGX+KML4O5srCvBtBXi/NXi0zE1x
6B0VVK3hkB2A18aQOljmMevXUp+oZ61+CvUaYqNsIr3i8QUjiYBysuxUycEzVVwYJ0UK3WIiH6DH
RrIOJ0m7iEMZQAnkbavdKr781lc1bUvBRi0PQ1Lp17heUR4o6Jn3cW442yKaceKWoh+bkEyLg4b1
ixKY9VNf4x+LCO6LbnUbJ5aly/yi7rW18qqBWL0nQeBdm0aRpm409tE2VYuoQmsXB4wC+f8dEkwJ
tdj8p+1FOc4BfY+XO5nmvtGHi4GShjs6mHobDibPcSV9DqI8fuphSOptVb/441hhnGNDemqUh8KX
qhdH6w23Q6OaOyxNXFi8ndKRmvEa78HIAVVB3fIessj8pUxT9OqnUXUI5YCKkOPHryZsmY3e1+Fe
jMKIQLsz0AvQK4xiM4HKbSw9YzknP/H8AMZC92B18BYDHPlMNpp3ljQBGOwMbW9odbJGRcSEMRXX
CDaBHoMHbn5KSSXgX2HLa/L6jI6ysityHu9SbBmkWAL0O4GJbsRc1cEzt1CKdnOd2wI642lPnm8O
5g2v3uYTyHgxGnfk/vRxKq9NYFo8sMZB3orgrE+ob2I1fx2V/TjbVC2JsevcYfDWFgXtnQjWukZd
V4HtXUcTs27Rt0jLvQiWw57CG75Ye/FPiKdAcqmwxjvMePaG5XSPHdL32zScins7vgN9Er5gf9gp
cv8iKVb3klbDZ1hUzinXs2FfdpA3JW3oH9sGCbqwc+AOSaF57WuU7+WEntq1q0Os4EGn2OzJBTq3
ETtmgObB0e7t/lGskVVhguYJbuZ2NriplfW84oXWGvh0cuf7EL9hvf3MSE59L4oAO4hcMx5Tz4j2
4WAfm2ZKz60Rf2rl2H+Fj6wesbBA8doZ/NcqbpotufZxK0YBD9QuNULnKEZzvXpO67w7+xicfW6/
12Xq79Ugl9dFb1QohpjVuoa3uqsjipx4WiCD5BS4g2wiw/rzNJlPdSUtVfdDwIdTPVWKbTySPvCN
Jw8S5meTf96zowPjxSH5s8Zf28VL8qNoSUavY4U5PolWNGVIoGb9T9Gq+EdD3w5Lyq1l8Hmq0A6y
B2p0YtWomTAFBJmyjkxJexw9+e2gSwdL6v3HpZsX/gKDZ/+TCFr6E71VNsFIpfhmIPcjeVV6sAWW
YBFCPoK9Djpm/fvlvI4No1Epyif48Nuwb8av9mR666kB1Dziw3mSVdJdYKexr2aPHIxV4IazC4o4
4Kv0dpZgIs/PO+MZbuGMIkaV97MkT53N0EEouRkQwWK0byX/wyhkH+xXzL4mK0Hu9bpqXWNLWk8A
91pIxSRYxik7Ihf2doh4VTgm80GcLQNL3DJwE/cPQpblJwDx8Uqsv8wTzSVmudI/CLlZapn7l5/y
L6+2fIIl5Gb52p+BeTfDN1dallk+zM0yS8h/93385TJ/fyUxTXxKpRvLbRuET8s/QfQvzb+8xF+G
LAM3X8R/v9Tyz7hZavnC/qur3XyC/2ru338vf7nU339S5B0q3g613EUghFe7cP4ZisPftD8MUYpi
VpbYb7Ou7VaP8+sq1/Z1wodp//EKolMs9XHWX3+i5apLjEzdedosIx9X+r9en80MW+9ej3g7X654
XfV6neW6H3v/r9e9XvHjv0RcvYEDYZR9t12uunyqm76leftB/3KKGPjw0ZclxEgy/5ff9ImBf9D3
D0L++6XA1Le4qTYQoKKxfmiHwNpUIOJd0Qy6WTJAz2qQO4yC0TJcubQxJrbrXN0lNaZ+deXwRjkP
i8Bh9MHEAV65h6ReHdUcz6a1GPa7ja4nzgnMLww60dVNTnJXOrwFFmqh7tRRs9Y6RSUX3p9LmQHo
5WzXdjVzE75uwtINzh6SnuLUGKZYchejN9V6m7h0LVZwnqdFqBzXyXcvrKWDjuSzm6VpvKMmRT5K
TvMnUJl7vcyaB8SWsieJ7Mu94TRnMSaiSn65W8eshjW08OxJhKkxVmIByZajCFE9mVekjFdTVhUB
SZGD4dIjZbUs9A+vrtrd2TJUjyTqf7iyM6K8pHo//EwjA5fZ/WkCiTWuTLQ/TqKN2WTgDonzNrwM
6O8hpi4Rkg+E5P3bNDFXHESc876KUcbBNtch7yoFjBatiqgCiFNxIEuISOnS/hAU2/YJ9OW4+zAH
5Omf4R96EVdMbHfQ5B6ZPjT8cXkzHzoltB7EWYJ3Rddl7emmnxeicM37KX9DNxOGJrjvYh+1hj/X
EBHiULC9RQXK7HZLnzgLEqvbQ4P8fdMvFilq+64qJvMoBkWXlfTbVB77QwneHswkdUKMnLAgryw3
Myvn2i8GRb84Ww7A68w70ZyEAJ44tSmmeFX0NldMq/XQW4da1eB5lg5bIACdCzdddVbo69XnVamQ
JMHUSOKvFgg1aTtz2EZO3px7X27OlVJYR6uzX0TX0o/81ouRNjZ7DULFIQWOvDV1v3PHeabou15D
rLR0iuvYlj9eryMG5GL6kuZVvRM0XXGGDtTlja97Q91FhM/B4V5wea/ngrMr2LvIwoJ2aNYOupwB
Ndyj3Ghagq55mdZHqcSKt1x5klz9y3mjaJXsinCvqbrhrlFUc+XXXbquI+2NOx1LrWOT3YAdvRy0
okask2y+6PoQcsu8FuN+ZEO6/hCqSV4vpgsiNvIFqxCdf4zTyFnrGkTpOrHNu2AGReAQKX9Lc9SB
ZieNJSIwFQXR4D511cMN6CdOAZ9vRac1u4XCfzVIgKzzd2wQmkZ3melTOZozgPxSnkKqqAhXIosn
Dgiyz6b1TXcVzSuEnvQc11ANu8YBteg3qJ7USMcV9WVWKNiGTRWtA6TeAxekYAYcJI3WvedUl6If
q4voU+a+FlI3lkPkaLeiLYZv1hnk6LFuPf/QmXV/38lGd+9gwI3ZwtyOUKG/s9WHvM2HbH0dIPkE
HmCw2h8B5jYU7tUO/WW/WC8rtFn0ttZNXzCv56kPN92mHEo7SR0u7btL6IfnypuLaOVNLjkE5cMT
5vrYoQR4d40R7Q8zrw+Z3gtx6gb05MLwQx9XomKaJuFrDy9sl81mc+KQvJ+NwlRuaYvhro+vM276
RZMddLcD+f+l7lt7WpH4hDXlQGJO9VA6LYfMq9+aut+sWmAi92JQ9F/ndrBxXH+qps0yjay6t+6K
UnGvarc6hENoUD1igLoWhoCAlXIjWfVXbWxT/9hkVn+fRRkb07AuD9GUlIdYS2z5qTfIHciDnbki
ppoDY0FVGB2Q0S1VN/KQD6LLDtTc5WW0Rx6kVuTUdVQTveLBmvY85pRHyKzqozhL8QFVp7A9Lf0q
1m33qWqgXUSoIwOqXSlDYewsPjYUPzqXA2k9/iWgvtehhIj1dTjUHaQq368mouv5kkMuUZLhassH
CKqsvu9q/Xq1D/1ZUoKOwRevn9TDlITljjy1/Oy0KUKVkmf+UrHzCNq0/2E3We9WkPrP3ntsqFnT
TWxvfam4TFKip+wrlADaGnG0xKlJJ2X+XkOvqb8Ol2ZIRhKkw1tfDrEqH0ocduYZ18linT6Yk3pl
YK/qeaRCx0xZixXNIdiLkNsp89pQa0NU35khRnOjXCeqZQ3mI5j1bGPXCA3zX2f+MgN4Ikpcfg/M
CF0Po04eyyrG+xczw60Bz+VFxAq5ln+NlbvJoEwD9EFSK2llKTySBGegxvUAMkxMc4YRyxq6amJU
sA3EqGUDdBCjYm7eUoeUHU13KtdjHVenTr6qZj8p8vVk4EvwU0tTjJazE5UYTXNcZSodQFOtoPLr
tCvdS+pHhEpg8Mxny8DSF8yjIDiUnRnBVhBx4tCjxnwdgLvxa6LCN/U9RdRlgrjEzUriEiNqJyhC
s7AIXq6dzB8K9FV9KoE1aZZebMwROF5oDtFXeFDYwchffb4AioUhUsN9q3wtDQWQVTE+j3kPP0+K
EyrhvvLVymSL4qfsnfxkkjFA5A92ni5WzZqsOgzke//Zqt6goo0hSfj78PJ4MHrb2CleBzMbfNYK
/bDuPlRD/zUopoNfku1v7Gh6ycvcHWZhNPhz+YPaYhvlz1GQFnl3NvGYEaNOrJb8U1hSjIolYeX1
92I01OUPS2ZjRqGYNewm/0VJIaHC4OQg6K32SZbi5tDagbnF7Mr8LE3hg3gOLxEJwM9DEVrGNqgN
RJd11Kn6VTUZ5U68J09RqN3pVubevCtDquQNfJJl7c6I3kbf+sRIWFcfRsaBx8/q+qpOwWev5fVz
PNs3akmCio5eHxu5l/qH9yZFUf8kDlNmHSBHFydTws+OhfJ9rdjhkzg4ADyKGCyeaKFtoZ5KvbnT
Oh0DmHRMh13a9h03WSZM/P6frDRp3Nl/a5cjRYdJTCMfi6a1TiJkVL3+wbSn3TJBNad4zx0UVr2Y
AJXZcBvk068x1+tO8WOR58F1EQ15x8dgpPApPoUFDB/bds9YiVhxADWdrME29Vt9Xn6S7MIdcEV4
lpK1HKHtmrd1/zz6leqGPca3om8AcXsPKuqXM+u9iq4y15EKSuWTNXf1oNO3cWXyFjk3CzZ9T5rx
RYyJcD2CR+qkUHYa2dOPY+p9RTukv3N8v78bvQEUujgVB27vkoSvxXvAbVT5PiJiRNPLG79ciTZS
Z+FGNabuuuYSk+bR6LnLbLGuUY1vn+O6hGgXqfUi95W/uwkxa5knqu98CowKJ5XW0Y92J4VgByeZ
U3FY2mJcRIphC6mst0jRNpfI65AIpSAxuoqPzogIEmuIs+WSeBNImvsfryYi2aMGqA6CTJTVeni0
EBhcR4MSb0SzcwL6Om147OzJWvVoUGxvBrw++RVQbznc9ufDMShS5a7KqsTEToVFBvtZHYv+wVf9
BnBSam0ddpYXRO2rlVdN/UE0xSFu7SdZ76J70SqjSLm0xrDOMBB6zOeWo/v+BWLmMqVEhePUtsbe
G+spdJ22QWXASb8r0L9DF42XiZ+IitifmD5feNCDfluHKTilsnKB9/SXypKDZ4gA4Cq9Z3HQIrMB
QWR4x2Tus2uAqtMkYe4yN6nWt4+Zrx5L3XmboHZAGAyMBEUXVLR0Y00dsrFzPNjb7L7LrT+WeKiB
wLtM3O3mgLIrR9fvgnEvmlNTtIDRzNAVTclOtKes+JzGydvVUEUqSV+a1kFLmhjUTa6RtLFn3zK0
RCP+ZZG/RmIdx7K5L8wNQMRLWz9oEOXQ6ifAmwNElGiKgxaaETia3F/fDCxNvFv0bWCYYAQ/a4qN
T86o+Vil2BSbBnTsDYCP66avpy1VeKTr7TC4yKG9isYi/bdRMVfHkkfEJprtP4v5kPtv54uIAHHa
a8Ryhffri8FlDUDBaPkCQneQ+t8aARpecYWF3sqEvHOypWYDM8NHSMDof1ZN5B+jGWO9EtGtGVru
GGjDWRwaVFNPhVcja9+M58yE5JFGXroTnwmJaSwZjOr+2rIpo9WSMaxi8XW8j4pPl/6H0YSU2Ie5
7Ty3n7+6TI6NPbVqH4ZTAvUmLqojcEG0pQDAPg2Bm4RzwX/uyeXIOZpD9ocYugZVXrtJSjvcLHP8
Pk9WY+e/rSMGEDP+f1xnufbwv3+etptkVzNQKCsTQ7vPa3XXRapxaDyN962k67T7sWQZXr0S7T4x
teg4QAHGFlK7F129GL3GiPASUs5GaRy4JPMUESnWFk1pwD1iXfoIPjVxOW5Epxi+XlGED5CQNpCv
qlVoh/HbXboYwfmsCl0b93hibHC/C3WXpIZ+DMvUALrNPb/xeeRhMUHbEfd3MU4uZ7Q3Rdk0+7f3
Gm8ID2T5pAd+IP6j3Sb2dsgbDa3jP/vkeQD/O5g5lXrtz1DewSx5DsGW/EunGsVBzBddYoLCn8+a
vxRkUeb5YqDvUvveVEdpG6UDfI6+uAcrUd5PilHc/6emGBAhI6rWZjVBrf3fY8VKSeh/t0wU0Srz
uZA0yRVnOqCV61k29xWJhPnf++jfx+EHK4EKJplpJ5sbbSzRVIHxSlkIYHZ+jxNd4lAFnf/BhjsB
WpB4GrJtqX9SLB/yGfVlXU/BOA+6BoA5etbmbi9t4+PIXtoVTaOEeo9GkgSAecpfVYUkPFkgBEfn
YN7or2tMvNOcIyt49iErvXKI+dnqvMfgcGGm+L3t8sJ6qj0TN8mlCTnk0PkImuyk2rmO+oiVXSJT
N+6RCB/OEzIpxqi1d4igjWdP51CHEirYZaiura7g5jVEZnw/2W8TxCxxsLXkOlW0xPzBiKONBZRm
XdhlQq6zHXe5EmqXAqLVpi3Ik+mGgaXe3OdJeuMWuVlfQ8TAyAIrlNmyY6GOv1vfUI6khrULoqZH
OQrkk9I2dujmryNcsUszD41tI50Uc9g3muWEGGmn4zGW1D+ukTpkLdDpeu6Kay4fJvHR+o6AxRRg
2O9Ef9I4jVti8bG7LrV8GDEsPmBkJdcPsiyXvypObB2ySPURTGBjp837STuUuj1Qf3hbElv61dKp
jBO4W7FfFOFgvolEtP4asyyxDCx9yzK4/USrid8pXvfDZ1JorxAqpZcmH41d3urFvkmr5AUlvx8q
wMef/xowhBheVD5pGSEFNMrwZDSEvIQYoByY2tos049NfW6KYDEqgpemGL2Zm5vA0xsw1m7fGtop
jcEDDZ79BXyr4h19Bbl0SDyofFWFNJKmifQTuV3tJKLroVnHldbf5c0fSW7oxwCJpzuYpPxXlRI+
lTBD8woRMXrxMR/uSAmJ0XEOEWfiUNWQpK4jt20zbLSj2f3E0syEFz3HieVEmyRSCxW6PEajj1y7
H3cpNGgO2qQE0n4oSdhPPEfczigz+48k0dM70MAFqc8wTe9qEFFubHmKKybVduJswrYNebfKLEk/
4dUMa70fYQDODulzE9Wo8dEJvBYTcudt1JC76jJhDXCCgPfKrjP/0qbRtFLy0HttW+BISpePr14Z
GiunqbNXz8J2MM99BxeFWlpJBpzdVoPRRNnAOSq401552noUedemIqQeUKv50FxGBa/un85NEj90
rZ4teTOzP7UWeIxWhQrvCo51Mme1E8pnoNhHaoZ3vV9uRN8A5HJaX4fnKWmXK5tqXkGH0LVxFLXa
2JVU7JFPsTcxtN2vahx9rqEYXOSuVB/7tExWoj9LO32dysDInRnUC/2ZVzPlizeVzZEvoMapJI2/
wm6rV7XveA9gAaenQmouot9X03KbeLpBYoyLhHWzbXXgRA06m6/hNy2Ihl/95GNXwG3t0hXNtMf9
pNzLeuo/sR0EQ29m5q/wm9qgfyIikTcbL2aELMzbmzV6kzCf8HRcI2GRwIF6t58XnVANks04WskJ
NJ71mJWS5Eq+wdPs/czPSJWKvvD9bBm9nkVDfmozxLFC37wEvL0e+FvUHsQBErv+YEQero04B65u
BkRzjLxLUaT2QcQuEei8kwkzwJx2if+EuF/2rFRJtPFkYP95DXEskorCNTor+dkMkTvp4/DNx11s
M1Xxx4h6LpH8bYTQiUqi0E3DADdRX4LwkSG1uUPdJuVXJMnBozdvOOrAsdaGjCbY1UQ5EJsTa96G
iHHPh98ghcadg2Zou3bmATHqJDY/mqQ6jVJRQQqZ9zQfps1rUwMe7urq1MxWu2pHwlcrneJpBJh4
6G1J3Q5TIX0mg3WN0CD9rNIR4SEzghKVUR9WZr11XMC/U3pW7lDWbZ7QURwf0D7faxkf25XzMd8a
o9qvRaw4aHLyHQk75U60yjac4FR2e/Tc6zObS7ebKsqSHmZuwii3qcnD5RrZkaluxk+Wmq0FBRp5
VLbD2KmsBcvZVi1lZZumfIKg6CaB0knPoTeOG1T3cxOmDLK44hCYsnyUjPkA1jzlLsIp2FpdhVLQ
/ki5N1IpmEdE+Mxp/6vTzMcEsoIOC++1HIdLON+vEfsyqOEkBtt6iAvZ78lrsu1i6TmBu8Xdr8Qr
cLT2ov/W9VOEZJE23CVjoK8mVDjWIlAMLEuJMz+ud9H7Ujdhsf0oOUpahzskV9Ro3aTGumnM7GwU
CRtNPY52ldok61oN2WnKCcT5VsZnVK9+9EXqbNVOnrAiwJ9aeFeLvsbpJneQhvoiBv6yT57nwvCD
mrrEiClJVfduOw7KWhQeF4Hoa9nyQx0zwL1o6/X9J1G1vA5ftaP//fxa3tQ1LOmumtNt3prbLm8/
2eEa8cuVoQ7JqR+7LtjEElRPK/u3ZjyzjLOeDF3SNTvReg9tZi5yNR/e+8WKoiX6RcR7vOjXZ4Ok
93hxSRHqfDNLBJiKWbVaHPLCMzd1V02rpU+czfqZJzV3kLEVMYaNLiF8/bd5jd1DChKRfVxipdXH
1iYv448xy4oNwms7qlG/cD4wj2VpPFy/D9FE9QpaNF/A8i+iynYNE112ZlEFeJ96bYqRmz4yvt89
vypXitrLm7rhzibUBYpa+wWgvnv0gRaDYVVWQoOg9sv0XtfRCRVRYpLld6gvzFLm/z6pqePTW6lE
CRWcvvUMulsRj3hIYcO8igtzOIm2jz3OthspJYo+aY75GAjresPdyrrOFsPkhBUqi+TfwF5rCA9F
v3UqbwcpG7WzOExNZ62tvvY3S18FvY4Souyv0kzW2RZj1d7PxmHiQLYavdWKnHc2eCg4zsZhgRlr
mFF/EwEfuttO2SJnm7qib1mDnBy4p9qyrmuIATNTnJPq86o5X6p9vx4ooGQ7TXp/O8A7x09Kr91h
Wbx0+BkUessfn6PuUVBCEmY2bUXUsLpoag7P2tIf6wwXeswhq8scILpEgDhE1scuETpPBKxsXCf+
61rL8v+61pg3X5wwUo62Gqws06ifxCFSchzvFa9987VpckSR1MnRD62cNE9dlzrnLg3mHBVeMr2P
v6onE31tk7iiFp8pb9EWdJxzzlbmNnq5npghz+uLvlEfnPPA+qLVFsprmAavQxxal6Hnda+MteAg
moK640zWHSy0+iQ4PGnk+JdIuRMNERSgTA+XUX8JZ96P6Cfa28UdqKnKgAzmtljnrZWaX46YIWJg
IL9dallqvpRFEhfbbT6M0uTBxavg+c1ryDCv7nsukzpzZUv2sq0vB4AswOmfg7R7qKZkvBNd4lCg
6rTDD1tFzJEwMo9oyUfEyQbggViyymM56JGFkzC223uxlYjFI06cigMajt66URRlJbYpok9sS8TZ
0rfMuOkTC+hU/VaynbebAAIokCH0wj6IhkEWtQ6VnNxd5cSgu74JhuVjtTEMFYnMDnPBrQR/clvN
BdIpLtItNIN4W87V1GV09NWfgwKChpJe6MJTsjY3MHnRFKMFJcfr6AKTF3B6qrTBde7NwHWpeTSe
+EvG25DsFiwiPI0+TwVKXZ6Cor/dKcZnr1W/YciUPYrBtlFXiOSpL2VaOU+jGuxEd5BixKf18HAH
NTQ/D7lcHzK5iNdi1PBraeM7EXW0+QIe3sfXC1yXHKybC1BM/HCB0K7tLVKmoF6huTT3RhC7NEm7
iGZqAOgbFdVN4u6IgKd933pj+D+sfVlz3LjS7C9iBAnur72qd0mtxdYLw57xENwXkATBX38TRVkt
e3zOiRvxvTCIqgJallskUJWVuRJuknxv0MgxMfCfQgjO2UhWeSC1qLLn0WgfKAAASh9kF7F9uc2E
PCD/3lg4BIeR8yWfCncDcRd8rVyw1udjAX4YjVkZNNjldiFbCeEV0NuW25s9TFq5aQCURJ4L4mC/
TaWhQWBKPRd9utCL+lhYPaYJvkxuH7f1otf6FHTxqh6JKrptU0CwOn25ucmmppivJolEEDl+X2Je
p25RKEYWemWz1jveLrIfxH6oAV36sMdAIx3tEUR7q5+3aDkcJvEppuqScZt14fchHqszuJLZqTU2
NAA1NGSePWzHZ3tTbMlOFrrr9ByZCXbC3uZmjiEoCU47FFl/WfTTejf7L4vGEMQaSpEE/pKhc0qf
KegA4kaBtx3H7G0+olDhRF9+O3+gUfgLRL+Ap9VO4MvYJklHZIt/jfX1ag1P3uYTEHnn88zQyBUA
TcEhtYsGKZ2yvYocDXymMaEZpWh88Ag3/pPy0JkOwpp/IGEXPFt4fiKHZ0XHKW3bA7MBhIR+kX3F
71wuuNGZfxvdhXS+9By3Ye9zIsuIjiJOIM2dVWptSbVURYVTMTLabx2ez4sBJC6XVgyg8zBjnL54
Mb0JH9wP4ItUy1yAy9GXqlqhopJeAD0ed16gjC3zRfUQWGGDkw/6sOwQdMuaPEwl8n4cBPvy2ySr
aw2wrTrVQ9eC9yBQzN85MlQFVCewgUR/UOtvMre0X7J2POcqyP/K7AydlNi9PYJfs0WPKSK4Ydov
rRzOlD/7U8THGv8xAk1swbJEF/Aq6LNn8FIU9wR06NcmqlsvrhItGsD4EwEqKm56+xEcWzPMoaht
QD2hhrGxR7BX9eDb3dZ2OSyryoHatkZCpGUyL0rzuxUtqoCWpEUJQ4HGTn9etLdUv04hWgJoMbYp
pi/vY7Mpj9A2wAkE4mTzkETqiTfWggm5EzCs6O0O2bWpTc3ySEt8rEMmCHou/dSw8GsGfb8H0CMa
r0DyER8nj2UXoYX0es7Lv3oOxFQXhm9qMqNVjoPWHOF25rDgAOmEQNptPJGigeojnwo6AHGp6tyC
AzJyivKnN6MLHmzIXBo4utBsFG2aBQPng34hx96qGiek11RRXIoaXKKka9436QhA1b8drWfgLKEd
MTJq84xsCPEt1o44rZ0js8FDfBqRqioqYYrre35H2n6xGVGgJr27VTQo81uXvUIptPgLmT5zmYRq
OlvANx3RwA6KsPeAckjWbW4Az2ekwVZ1/cY1O//gqcj1V0iXZJsSRIpAGUFjntyJwfxDgn8P6Ieg
V5mj9W6XMzSx078MMOu1DfT/az+C6eNmBzfO2skz/vqHeE/bWRJWQDYKcJFVoPfIsxZ/pTonSWMz
iNsFysYuBO2Quwhra1w4XtFBMraxXwUqL22HJCSSA2fe9vWCWDbBswJKKwN8hzR0POe/T2osB+C8
Up2QpKpAf6svBngqAS+EfkY3/bRpRwqZMijCSMCeTG+twG5cW0FzTIVSD1xfytFdi7oCu7se0QWA
fycR2HRqS1j05qVHrZhGoHQEHweQfZBEjg83Uzq2xUEO5lcy0cXrw2oXmKybZ4qk5buydX9Aoqc/
gPsTMkb9mA0QB636JYjQXdSYZI18uzaShyLpbg6nsRMXP8rcNIGXycYjjkzWupkGuSCspSXRfYN9
OTw0phi6owtY0sBbkB1vZtD3AsBZ9/37hFZAYruZzEvGfEgZGV3o45lsMPzm+jZaqyYOVmlmqycx
cORR3fCBmcBy8bEGe6hnGQdyTtI00VAJoXXyBqB/uoNodbQkb4BXzclT/jd0FqsnF1zQV8gBVG3b
9suqNS6NBLcYRVYuurMbVZo7Woe1+NMRrlRr8jLRy72FflewYeInAo4jvU9ZvadlKQJISBD2Gc0j
jZISRJQ4cjZHWg05qx4k9o0CjZYHvVEHeniuNeAYNnH2HKGZFQWPBDRRUCK9k/gi72zQ6J7QlY1H
cxvXTw3IMRamhDJbhV9ahIRPDLkgsTLjdLzr4xKAC51TxXHaWiYJb8CKh2HBKm4vgGbITngpga+l
dtBsYzj+Ku1Sa5lHxS+B3IcIQNQUG7NsoAKsS3CGLsFFujSXIwcUDmN3JhM5PQECGzN05IYiyOH1
IHKi+WS7LWK5PTC6RX8muykMCUkaaGahX986tn1T3tU8eogmwwH1F1FaxQUDkZUFjtQpSv8q8C4H
uYr2cBHiFlow2caDdvCCjFDDQjjdzqGgrizXfY+yFOSpV2H4yqtOXW4pAGU4aAuIEuOOEgfkSIQz
QghbtCs8YO17cuRMoOZdWa8gyMj3flWVePCFbOsUfXiuO+gaFG4CQYVompZm66evnQyqhT8V0bcm
aM5SIiG/GKe3Ggc+/FarDh0kQ/Mjc4oXV2blW2/gvxb9y+oZ54FixctcPPRDhYSA41qngI/TnYr9
ft+YoYQqL/vXJ1ej8/mTXf3JBq/PtaqQZ6nyNxTtP3/y0GcvaV2Yy7R0hsuUlBuQmIGNe3KMrVMp
45st8T0P+4xdQQcSrEHxHx7R8z/sUUe3trZMzfsMhGZLXzT1F1f0rxq0jfn/gNoIlc4p+2ZYhvka
D362Yvijv4/zyNiifzvdJ1kqTmOXTms3nKonn0cgjOaO9R1CGu8/hoUfw4ji+HtvIwn424+hpvBf
P0biBNUvP0aLjc3Jxj552Y/4e24k5CtQhCieQAVbPdgdHit65IQmLsDylb4qz2TCbkusQmH3WxrS
dD4Bq0TDzh7n6ejr9sVST0VjAHrMQYrsT06yGmzuQiDeKh5w1AIwoXOv0BNwr0OskzAQQTqQrY1j
jfrVXFcgOb4CYVQ8eNH7dEiCoZ6YuMgmOL157Dvn/SL0XQb4u2cMQJfqkZcME3IruY3EqfaAnAeq
PZa5M8FSuSJdB8dCdgElkOkINlho6pl/kRnqopCK0VGkU0NR5aTUsW7MB+xbomVS1+DDVNJpj4Nm
UKEL64YB+2OQQSegf9zdHJBGQLT5Ea3Gdl110R3kOvuljfzZjop3eQbuKzBMBCBDBc6avOC8DndU
+CvYBDneAPSyXhStZ+DAJDlfRJEMtlVitfaK9N4tbYSmQrAlYXcSi6c78jKwuC067W06YGd62UF1
HSRhl4nbT4xYavVIeeYTUdiST49uPh1pfkT+Og8Cw3Nkbbc2GskAC4ukq9ZZBw4l2gLOu0EyjkkN
nRC9WaRSOV3maKez0eWL0vztEipDrVWN3a/k3l3qGDZACol6A7BrVedh9qqStkarH+zETZslIZgs
mny2B0ozjAWRetP2W7zFnB/Yvkk8w5B7GTVjO126jKFbRPYJ0m2w3byxjiv8bgLYgU6LZV7wc2zh
xdV1Ep0Wyh+/hGEUr0a7YHuq7vjV/TQp8fpblPRTXVvc5zjBPxj4T+ttD4WLIPGdVVByFDi1MKu0
xfjQKPyXUlljYDizUXlttA3/IXdM+wqWnbWB9w00U9z+aOQ4r5FSDcstbOcYRxOR1rGB7EsJaDoX
B/J2ubtXoK14jGPu0BpkHiAteuQF1qAlbeTBgEfKikXBqwwKVj2/1qppQL8DoFJjJ/xagbgfZC3B
chrBPrts7AGahlHkbxrHe/dmOFbTVDL9ab6OIKePBru1C00a9A60flfrf4qYCcz9ymmO+KeImbPc
dHl7JO+kK+PkRXUcwRz85jcv/TXRkPvs89w/BdPfGp5q2VEeysQfl6UXGk9GrP51p0b2bpMfd7/F
GSm03EfRjltRZvaBjwFId/SXFjiIR1WP6uoOnX2oe5VD1RBfzhZ03zZOL5/s9GWOfsbLFFyg01BJ
z1zXno8EEUhMDpPg7KBY560gCW8vyHZz/GmIXAJrFjTv5rbLyVt1HArZvzksvX6ON+6qC2xIfBkW
v9ClqPIn9K/6QDz+NNEdeN3CJTjl83VFeplkrFMB2hQvAAXar9EJB9g9977fzLaKk9snFH71/gm+
C+yWZo0Llyzm+Zpm3II9o7jGstgZBlg20b2ULppiTDcdVD6hJRewXTeZzdnUlV6DF+HB7AEx0JVe
vGnFo0DOCTILDXRbdQQ5CuHsLPSQzZPQXtyvBMTNlDVFZ8iRdgsjD+uvXY1ypMsKfiiioX6FHtls
bxVUiiBI5KybrG2+1tirWlZVPdplBLaiQgFprO2Dno4OqPg2vYHk6jX2+heIXFQraO9lV2ki3UJ3
ZJPaprSN7v5v4owK6YXSBNf0OHJrGdoT6Pb1E83dToPqvjiMq4MygVkma5YX1nKUeKLU3IZ+xbqf
QIIdQoTHAEHephWptSWhi8m3z65VmY9ZMWb3iWB/k5migiQwt6XjqC86ygz9rV0AD1MZzhV7zfJg
uXgIoB7vXslWcb4a0eT4YLu2e00h1LzygbreUgRNcBTSnVoA9ko2PWHwwN465wECFicA8WVrsHbz
V8Cl2100tGzNderLh93t3M/2CseiNx3/J7uccqjPNtGCj7w/Z6UMNhkbqnVV8uIZNIb2HXQpwyWP
uuJZ8hZNy37sL4wQw3SKkJSoQY9JwZYNPp+hkGdyZnU6PWYgIYuxdZLQ2VoVccWeWC+TB+l38m7I
vMBEGs7r9jVelvlCWnG0c+yt5Qox/E0OowLd1aFgY7efwyHbB70ZiFABPdWAhWWqx7OTVP1rt/JG
R76ahuggODXmCxrGda8ZJg3IwGovVElriCuglYWGxQgFs9iVV1Smw4eg905kxm8XDEUxQO511mLJ
ACpoBYRg7sjrW+otclS3yXKc726vW2RHcrVIkCGBFsCn1zC9bW8v32hc66beTwHk46TAAucEmZf5
XU0TGXLQCciQjg7Y3XGGtORm0FW2oh+7x2SKNl3P4wuZejOA3jFv/yYfmW6TbrZfJ3Xj1BysXv5N
8f+/k5IeaDGwPeBH60WAPKk/XsI0BtSjFtJuvqs2PhgpdpvXMuqqpzKL/rH0rqvx22QRYDN5Ap2g
PQ+9X4fkvQUjYyVOt6HM0HFm5XGzCo1d5OjO4tEOpnuMYuozHv44sv2yXMjcax4BCWFLt+DsIWCW
2kBWuj2CCG7YSwGxnNAPxAX5ZXtlADDxPDUQ0lBV034PGr4TFvC2iwpwbvATQCi0sL9DeYd/8ZjP
lhnKbfOSg6FpH/3yfUk5AbDUS/d9SbSUH2N8d5NOyC9GxQZQM+JOoQdvAZ0D+aUU+Ey6k9r2x7jK
nkATG4KwdDl2Bd+QNliEtMrJ80Fx0YA4eU3Dtm8hFA5FTlIKI82wumD+6cNO0mIeEhh4GWcp9oKn
oIRs8AI3ToT3zwJSHfPNZ9d/iTEB+NkPU2Jv4t7uV3zyo10ShuqLDznrXlb1i7Cq9JSDIXoxQtfj
C4UlSWbswBEMnU3HX9RsCO/SjEVbjmbFFRqTnXUia/xf1/nUr+wqh+4HjVXn9KAVcZz1CFEh6IJ6
09o2/S2wTH9Hrop3xFsP0FV3obsP+81E9sm15niiuCeTqwEjI+x4q8Y7spOJnP/T/tv6+I5/+nl+
XZ9+zpAQHR9rS+ZuQnS1bSzDc/CF/HkZQGSrWH/pywy8740MULoo0++t7UfZGth25H/aHiQjesIc
Y08phF5SH6owKZ7S/17qZvlYbp6egtLXGwsohGs1BKdy9bdI1MvQCvIN2Ug7oQfz6Vnm5sIeGHix
8Sq1ndjaoTRqzrgxGeTOwhVBf/LBMv+cNPb7Czit38NmGJkOC7uqP4E1xHvOfoZN3fiv1X4No+lV
FOO/2MO3355wMIYC06WrXWjS243/kIjEeQDaU6J/GF/0yjzmHZgtKFI4dnfneXYArkSGQ4mOb6cE
VIe8BdctxSjD9RatAJqOocYyx+hPAPuy++kTzNUcnstoOoI24p6iadkxxHPLnotDphj3ow/UihMZ
xV0OHcwXs0ZJIvKj+ERDUP1t26JLrgYU6a6FsldK97hmuc3Q9SSqBQ2nybLvQMZszt585ADCjGV5
R15akkNw40RDvaTKwclHS5ag18n7uDu5cQRaFCNEsoIvGeVN9EW0BWDikIM7Ui6lj+sJmnhJvKGh
lXF5YCY0i4aGl08x6kZXJ59TKRTQNqB8vk0XojGXod+vrc6GSmGchg9jg1Y1ptVCazmAdsLvADTu
B7A//DtCBt2hHfGq/y0CyCmkxXXJ4w9r+Di/r8bEhj489iwFWwOJg5SKZzu4Tpp2f0iNDRHpz7bZ
D1J9kOw3LVhg3dKwtm7joCrBwGqKOlhz9GmIksk8JIQNYWq4dGfTDVPzMYnQOhT1YaIRhX5MZGhH
OPIYrdQpqy59nh0gP+hfAQ32rz5jL2jjak8gifUhWd4Ea+S3xzU5O98ITwopq047yVSW+bnycwZW
WszOEjddo6W+3dD0wBQWTqLt93m2ngQpjS3g/ck9mcxgwKYKxM9b+gnGIegPHHrAC/LSGgw1uNJk
wwOZZG2gg0j62R39CFDXbvYu80wAQH7+RCD9geqX8UiWziyg+jR9j9Jk2FECToAgdzs1fT0n8GRi
d2e8aB/ISV8yVGMh+p7yB/qC8axD28ev00VR1yvuMdA3l1mwS/AeAHY32HVhUzy5LC2fCuyT7DEb
L3Fj4zvuMmfpMi7uyAmE9HRngyhhSRM+puN5VYDEVfnrwKvSs21fCTTB8BJaAdI7gX0HfPdZg6Jy
K8fkO2hwv3k99H1ANBLuCg41Rj/PrTdMJD9NVLURrNwUoJlyZZgp27kagm8ZjbpDWdzS0AvxgLqw
u4jqNt8EYC2QkEH60meJDbbTHBWMXCtJaSkXbQeyln2y/xqPmuGJhS3vd2hdHgFhzYBU0Jm/33KA
tZ/USztBQePm+JQsbCkT6EuwapYJnuHDUIFLQ0YPUPGKHjwLVRZsj8PtABnbB3AEIOfvofVLBuGR
IliUWvdj/21Srpsu85B7mj78R+RLL126mh241UtSLK1BS7pNC80+/QnNwJC87aHeHQ1oetMnOzyX
PMj4xd2Ohi0zVxyssM8JTh7Ytvw7jF4VgwsF7bDo/hjW6NUIyPwRps8x82pkpw81ekfcPpRW6wcw
Kg+ZBHACwmTbbsqyA3TB8kNhGc5WAYVw4bICjL2ygmsfIXXdMLf6yhL+NeGy/tGk0LvL/JEv7BEQ
6JZXP/qw+aoMXn4tmjKFNE7mXxXDH3Nt8PwCgYr3T2ms8fOneE6SrlEHa0F//NbY5jtrDJSm5QGY
LeKI+WSGNuRMK/MnG03SFBxBbEFiIwzWOXJvV4jEVHsXJRsI87jOlWyx+NJJZ3iUFl4HoQvZ4XYC
F9YtHtJXgDQKE7vU1mof5svr0E0QLa2ce1eN3t7Wm1UP2I2NlakUZexJXFBsH4F2/dU4i8eT0daR
6drZjyII/q4y82iC5eR243vWbAl/3vwSU6Whekm65o32yLRbpo2yGiA2LyJzR3YZBhduB8A+5NPX
PobswC29S2lgbXcYxM4dL95Q54GSL3UMpQpIRVirBHVGSM6l09mOhLmkADd8ybrGWfISzeqtiPOl
mMx4MyWuczaAuJ0vVsj4MRTOeigipLfIQSESckvLEn9kG7IN6P9bmW4SQ5iuF5dBgi6kc7NxU5UC
v7+mMpCAFGqPTaP6AvZcHxKVrrHv9ZCxTROO/msN8pqDG0C9j2vtaKuY/GUvQOE/+UYJJqz6R61s
403fBFn9fmOBHzcTEARxLVQXSyu3Xpqg61a8F85FWtAWyNqk2KNgAEaHaArXNYMqQmpF5TKvQb4T
a3m6Ut/1AdDeAPJgbFoo+qWjaa3/cwwF0iVNwXbCdfRtMbrjxbey7EIct+wjHTmHik/3zJiOJEOW
pUzdax+dMMnXMnxb9OH0w/ff5oEPBSz3o/PWQpZhAeIjfuV2FGxUAIyNBI3hiaVhsu4bYb1URv+t
qEaomSfgwcOu7i/QPduLUU8y2M9JAN+OJzT0pGDWNMyXaRznSZBVnSe1FRJagJsY0ZAdksY1lvkk
0yVyTtkhjkaQtJOni1L1fkuuKTORQHGLaW+PKKCVuq2yMtAInlgQXocWWHIMIzBoGIVoHw0nrZdV
LfibKuTFd9HrtRjkt0EE3Q+0TP3DAzd48XMbPMzB6Fwy38yg+yT4Hr/Z+pQpm62FE/hXlorXJIq3
k64f0UVWKgS2hqNvnMa5jXJx5o57iypQn2I+3Dzgak+jzoTifKfCaUuQoGqETvnQIqM3I4Q0fAiU
LH+2CQ8MFCRKTcEUN37MJdQRrUdx/3E9t8UePci6I/g30J5i+sbqlmEZHPMJLOnA3OgkTekAFFi5
HqjKNDpaX2hSBG2n9c02peHZMt4aHLv3SRDWOCWbxojfYbyah6MsvIuSRYrO3SREugDESYm+kANM
dtHCdku+/RSN3fKqVflwugW7vib2zurrpzAIuSfr0S1acIG/giAmPImqdu1Fh3zALrSj15qx6KwE
zi0rwO83ng0GsjkEPVfTIk0iA08XVayAJ4Kowe35NLK8Bpn1mh5MHdkd1TvnMu+KldTB5IlyVOAW
pgBAMBVz8G8PP1q9YLYFskW0pWu2Q0/TI8asRF8m3ZpEfHhzkVFaqQNUH7AZegpp4H2K44NV8RUF
uomF9iC79u0dc+Rsm1ewVX3XQqbN4YuiLiA3YVnOfZJNzZ2bdPmutF11mSAECY24tPk6Qu7RN2Lj
RyCbO69i/lvnF+OSJhVe2tzJ3ALzSNiri40l50mF6Z3oieCU3R1yRN48KQKu7T5M1ZpBoW9R6E4F
T3cq0KUemyWSVuHJdqQFXI0+2oNrg4P+Cq0HIGR8j8OpCcwlom6AN0fKZ/Ex2awSuYU+GuSNUc65
ADM8XopMNifmQaFesMKD+A4oUMykVfsqNB9o5GkT3YG3JL/rPd2eoKfSIuQojTjbmDXgd37Ulu+r
hHnerViPTGpiBVGyLh0cNMeMgZDw9lGoLeGnAYLmjlYbVXoXpak4C5AqrINAJmv6i6r0n5WZlFco
ubEjjdoo7E5l04P3Dz66hI0p1x4QF+u0Ct9t6Fx9iCojmP8W0VVbnurJvlA8/SmCPF6sYy6b9W0h
GYl7G7LFJ1oHyWHQbyg/RZIJlCq15r+ysuQfIVP/3h0g3i0isNaTXXiuv7Raix3auByfWcq3nQqs
r7m0oGRdtmpLYRlK6LmFg307DWz/n5admFEvPAkaLlq2iGS5twkW2Bq9fYeuwWhduFO3IRYyGqbI
rX8acj0kyjKzbaL1zRtJJCXM8p8Yr4XnAZpCe5HhX0lDhyNbXnkBGhG0N3U1RySvgUvUQzMF9lBo
mn4aomSQnLK6y+ZhrKR5imvjx7wSKh7nNC6/0SgWrnseOvPFn6bpuStFdzGgI0Y+btn8vs3DM/lG
IBfvW2WDMwCfCEaN5gEbrLsIBCvPiTEZwBSpDfmKgVmPHggDaV7v9u1VdcmSfPUUJ09e8U+Nb95W
psC691E5XGVRZqDlyoeDp8mdABu271Lm1NDSAV/UHIJumsZ23QcapWXOgAFMrA0NBwsY7jILzzSi
SSU26AskCIYDDWlJP+gf/Cx9Upr2JB/a7NHQWduy5s4WG4wBcje83o3o3T9TCIoy/AwNit1tQlcI
c4tGACAo9CJ06YtEzIvERTPsbECXF2CYCFHKrr1F2oRAM9eOYyyY4XKIbIlw5fRTdF/nVXSPbsn8
LoG80cKkmIahza6s+zN56ULBal+GsXc/B2UtHi4tvgPzulkIpiTTzeK726TbZ5X6Y6wUFLZhVror
NFwBQxLGJju4+OV87AUKmQCtTeNPb/8xUfm695EErztzm/b5cOehW+gac/dvnk7FX6UZonLgV88F
6NL+FJC1/nOoqnoOwIt3uKsVDl16hRyHpUcfPDKLxIOmfWnF9cnPDfuVic0UFclr3YzNeUxi4LS1
uS8l32YAjm9QjLJfb5Peh9itp8hkTVN1mN+MIwvxN5LwCu19kEf6dOkjAN74oKDyC0er3610B5l3
/4wDT2KP4YosIWPY52RVtY3yEmp4rhNC1jUXa1ew9FkU2AomXdz9XSFXZTDH+UegjFX7Kv3qdkhq
5MBn46Td43iI7ffeqls02+npEcRu5ulTYLbPKHkM6zTHbr/VWAhP4yNE6+B16fdnGvkm2BSmLhNL
S1nAd2hvH8h3bxyjXb5xKyCm9NSP+WEwlhszBINpAgpr5ALQCD/oHpXcBq0K/kCuqNsH4IrCWWDw
mfnWyyfyR+B2WzE7nA40MdcTO2pumcanJk/U3tdtFU0XlGdX39Ew9iL8nUbD0ZqgtQ0WDvAzNpU8
UhhFTEZcbbseZLE7gI/6ZeAWDSqeyph7A6I8rRaJZcp7awjqM7AvBtCsKJ16sq7w/ay1OOnPGXac
hQ8gBASHee785YtAHOjl1LdJeIYM2rbjeNMvWxYPGzDptavbVk9P8GTeHcgkQdO3MQMbIGmkR0Xq
jW9RXu9AvGP8sFzrCOHS6asAs8DSR7//BbxZxp3bm8Md2kuB2tSTfBd9i6nZ7KaRV5cpcspFpkp+
ynVXapYAHi0hCTSPPuyucEuxKmSxL21wKd5IZgALha6P0ftgVzXLPTlyfL3WVe6gxs8iKLn2pjo1
YEh77f+ppdW/xmyMwZELVrSwCe1XAf6vTWrJcUNBYG19n8O8xnm1/nLi/E42ZfLQNza/ssIGMD43
QV/Vpsk1F1V7xBPnKzknzusTKKpP5ejlR1tl+QrKuBBY1MOwxxtwQbd0iYwUjzDtUWMGjw/hTi3U
463JOLjfAYnLHxzlN+cc+NFFN4TmF96OxqpqWLmjYYaKBdQx5XNm6SMYcLYLDmaYL1HajMBWmMHO
50F6QNept8R2aNFnQrxMRcxPpqFCEOgCBgAh2W5lVEG8r/RQhwkdZsYNPyFfCU20uEUxDCisFahs
+J6GH2GWXg1gMXCjEahgar+jswMMW3X1LfSQU9cZ89RsJZBWfXAew7I6oiPOW31EoCSBFoBUyqWn
I6IOlPIUAU2i6lvcvK9BEQYU58BFBI5kPJDMxw7FtPXUoAdkrBrrEa301mMuwk2LLOWFIooktYE4
CMcFslPg2fVTb1rgaaN2FOzY6MkWqgXmClNpRqvXRDqyXTuVnIpl7RmbcXC/Mmhq7TLQMS06zQzj
TlF9oCFEauxntxfvw3hUySZBq/JqbIR3V5cQDKOzuod/9Z2oZLKigzx5aUin9Vuw08nogKROuqCq
Vud0oApOy2GTtIEBkHLR74VjBwcTqK25OpZFoOQaUWGlCWSn0lmrxmSrgAGaV7pN+H1NZIqgSrjK
OLY9LAfQjRdDdh9meKONk//QRCVMwBAcRha83UxD6kESwSnkMu7yPl36vBCr1OiyzTyu40lzlif2
bh5bEV6+TVWeaYmq8LJ7NfY4H+rJwNvN6+dosQVJ3bjPk0MRy+yI3c77ZQpSgH1+H/OqHg5FeyA7
zeii0AaNqklUM/bZ12DzaYggGOyjl9KODLYgm6sd+O+vliVAUesbDQjdIY2OMiqQdjwprpOr3KdR
ACajkksvDPeJLLYx7UAf0d8LbRpss1mkde8fKKJERWLVCiihtUbrYUeFVknRgEOKpnJIye7RjBUu
aIiWWOv8Pz7Jt5v+PgHEpUUVPuxzF53SU1McOn1JRhvjXvECmKGpONAduSunH0FObI/gbfyYE1M4
+Smynmrw+fx+S36jHZo1pLSSrZPH2Yp0w3eF7g6r8T1ZsdaUpx4A/JOb59kqN5l9GL3qh4iy/mjJ
/v0Sp05/JJsXgF/PdfIDOScd0YOtAXm0jxDyjOigA6UzeNUK4+FWppoGnx9M1XwVH53lDsoMZKIy
FV2MDhSVOopGFEoTJ97NE+eK1s+1bsv/uhbZPz7xthb7+Ym0MitL+4BebDw+8TBqMnTeEoI3+Bji
uMOe0w6PlZsX24nPQ/KiIM5z1p4c15CnkYloh1fbvmMpEDtkm28DAFR2qWXtyUaX0qvRz6wvaDMA
Sekr73CCAG+X8NWzAfh9kBqvdddU30s7eA3wRfgOKuj5BnjS+eYXlxmN/gukMvbaXeqZ/2OJ//MY
SIChywv83Wu3d91jM3rOgogeCp7zTQud2pkdwvah7FLXpnvu8E9+YcFTMjH79U+TooC1MzvEvyeN
aW2/xraTHGWJ5su+MMZ7unSJn0Mrc3mzTEjE3XuJ3pBnXIu+mprNsqytrZXgjOpJS32amvdLI2qq
aF5ysMDVYY46KaE/Qef07puIW9ssAhEs2RxUKBdt55egBi3r9YCe+l3ki/xFGdO2bBhArdpu2ll4
s8u4erf7YGzbNcDXvbgVzpAf9lv8r/aqQf8aVa/mwpeuXoHyEprMai6WNaCtPfZh+3Srn+UDa7aD
G4zLW/1MooSJLGwSbG5Fsd6Jv+axMx7INNv5sorQUUY1t8mIsiO366fbR/d44GybhqvlbZk2Gj4v
TQ5l5fPStJAJKuf73mPLyUKHoPAmJAZzQFLOee15S6MVBfoAxug8e/CEUjv0tTwX2kZxLYugoAgE
yZZWmOfSAh+rSLD7oKFJL/pxwfZ0Xulmuq3ZJNkW7xv/QE7gwB5TN++PA9r4V2PhY8etNzLzzgMv
vlo5KM1qUwCe6bsqV6Dq0kParrhljFqbjLID2bwABAcAhV/IOYfpdT2Uwjc3W8n+uS1rqODzsjQp
NJDMSqXIcI7CNoiWHcBoTU66dB/LRgJHBVVjVzV2hrurO+zsaD8TxMBB0PD/UfZly3Hjyra/smM/
X8YFBwDkiXvOQ82zVBpsSS8MybI5gzNB8uvvYpa6S3Z7d8dxOBhEIoEaVCSBzFxr0XqGmsLtNIBI
SE1cm9QLLBuul+TgBtj1dEAQr/1+fPUabIkCyboDCMWxxqO2nIx0RofIV5CITao1DfXBso7HxjSE
2tcZ/BwE/3ZX3f1iv8z86UWG1Itm0lV6hRBHt+1lcG85HXuREGL1fB59y9q4m1d97J4g+NscQOMB
OOGQe69meSQHDlXieS7BKV/2RXFU0BFZUIdY29CYeoOyc7kQpY6OXhhkp3BE7QFSW9E3YT10hTm+
2gClL6Bjq6Zls79GihixhxrCnXjmDi8Zc+pZlNjBrVLCOVEHtgDAVkwdBiB2l47CAP+ybwFH0Zc7
aYagVuRTCVRf6zuy6Yajym7ohrsSkcGVHRj6xk9D68as2LmeFrUxUknU0o0Rrgww5kMRGCKPgZTW
DlGVLYFarkAXakLdme9Afn7pJH+y02FAamnHI7H51T5NC3ZoY5ebzeaT/2SnF0hGI9wDkHPp/GU4
0LvIHzN9eXtXvA25oSRS7cciXV+ntVBTf4xdPS+Nuj8KgYROj5r8m87H4xpAs+iuTjyU/eZQbOgr
T81Nxyy+yroCjE9X6YvrogpAa/XNS0CepET7o3XUIkkyCf3QOySDYuxS0npeeLb/A6kzlHGnyVsf
vQOjVz46bTssQ9waDyVT+d5EdnU1ug4WlSAfmAWZ23yzrWBujGn2AxzcX1o+OF89o0dwH5H3kzAY
2+YOoPsSe7JzrNxurhtmvgxOt9XCTH8wOe7awStfULQJgS6wH8q2noW6G++ZpeK175TJrpR1cuO4
YbAwvU6/oJJ+PRRJ+p0N4VObxsOXTvcDdp+mOnhm6xxwZedL2cn8q2wRDpxc7WbcRtIN92UV8XkR
xC0osHm9j1xzvG9q8x48HfwFGs1Qc/Kd5gD9sOIONG1vZMeHQVSmK/VRgbbuXNUhCqkjd2F4ANeB
ADM4GZmKjqUZYrNv291bxZcijtQ3FNdAJmtysGoxrIGhDJexlahbgF/Ube4D4IWAQ4F4Pc9uTWiv
ubMiwzse0xsyAcNlIDOtPTuc9Ua+CYwmXump6AN/auNsuWk0Q9hY7+zpuXfp8IEWGP38llqh8PNj
ZoXH66A0x1N/CCOQeP45kULCeIGLKV4ZVCKCBfXHxOQjQ7OeZW71jcjexomPs0jaYd9kM8UnyrcL
8dvlSD50+NQu+mDc16h1bU13BwmbGRdg8chT+3SpWRghjYHgQLyiGodAWfURAI0v1EkmEZpHy+4+
/GtUuCNNFvC9Ubl8TnQUTl495ZFj3lkImh1+Y+9K9dkeW80TT+sP/xIFQHNir8Dv5snzY+uuD4Cm
ukSylN/VH/yuSIIcpAA3KNUkEFQtA/9CUzXgnvCdW3wx+WMHSaZNAwj3qhls82nEjTdoZfiGRxjo
U+rEOAwtH2+gUu2CKAOA5Gkkcrr5Yz+NrHMEhgJRXEaSA/cBAqORNioqbtoYouPyj5H0mkyiRJFG
8tBlTzWKj8gBKz1gL4JlFlTOHSrE4xX+GN5BJxH4hiFevbFru0BeILShFt4y6FHboFe1reQbpItW
QyHHAJjEcAmOLvNb7ABZiIrZ+AsfmV54lrZuch0Y627smp0om+GAPDvEx2Ve3pW4zQOe16lnLCMe
/ATFvbPwbmwrMIYVsphURZzn2mBq/rv3Nrb2X95bULBP7y0yDIjsTtgvgm6FfZ3Naztsdhdw1tRE
1XyzI9hXbRl3wJHU20IniZ4hsgoKOQrXuZUsl3YExoCLUSBtu3T70Jghja2wa23kqoeY2TzsfXzr
ZKzzCM/ogB/GScWrnw6qZXJVBxA7l0W/tnupdgZKQo5atP2RzujQxjkYynwhFteOsvTfopr5s6yS
/cqOA3vryiK8c4cJ0jaA6heVJwdAPIuv5DE4toX8pv0I9I+eQ4892PW4ldjXtP6nGP/llJxGOFEK
QMYRX+k+xLYfbHQDgrtcusCg+OmynMqKa7tuZmaDysAOZUEPgqNE2knGJ3LzGWhOeVEgAtdhrxFF
TXNqJrcuAJZvGv47tx5X/lqhFBEyVrJ9rLJsDSg38nq48lYWD8d1NjV1Wsxj6IZ8TVTJdoklIDtu
jOyZ8f77EHvuLRLN/Q3YtIFYn/xt0xPzupXIXE3TZq1ak/8Qy49pc8SNN2MGZDuotcGwu3JRMzZH
djHa0taWmgWL4+1l4zv1ArERfWoilhlt45IhE10CXepS4WoQ8W5mmh1fespjB07VrnhIdGIFeMbt
xytCnWYfNIjTpKPVHAAyAb1EBqLqAwQ6fWsVFACV57LXK+qngyGj11gU1rpXVgsMCw6RCrpjXpc5
oPwpB4OMK/oZGaO8/vCxRdvOi7pG9nfypo5WBj34L6G0kBRI3kJrvT222kcxIfSl5k0OiUadoJof
qXucYuXVrMD41sxchCb7GRmrqYfOXFTKbPNS3lzthWmB+uPS29oLs0ChYY+VAcdjfF/ThYZLKDw2
iYNrjk5D976w0xgKZ4ib0wE5qlQjpPtHuwG/kAKvP1k+jaT2mEQmNMvnNNd1DISEEIqfDlYm7aXT
pyI9gR6sWTFwgZ8K07ePrH00p3IvOpCZzsZQ23MRD2oZYaUisQfx3cMYZHNyScg2eKqCfk/oLK8z
VBF7xO4kBE2f26qZAVWynTcd6CxIeKPApCBgxH7OW5K1GSsH5buTF5cOlM7rYUM+ZHJ4/sdomvLa
Jh9q5nnGnfm1R5gyX5gCgpKVRsJIq+jjECMaWQEvj3bauyUIh4LvF1tKPeTOK5mvusz4QRHIT0HK
JIqg8hOCPL1BNfsBe8fP0cxfgps02OXBoxEZX1AFbR8tA/yA2g4HKMUP8bEcUgXupdY4A4Rmzcsm
tBDjSYMZGCPVex8kSxQpKtR+RBCu4X74vY3LtzwQzVM1IG9viJDdYcHjgnuyZvg75skWD60OLDgV
0PwyWQo8XHE9cIXvItbD4XJq2K2xMyusqVRSAkk09dBBaFRmDaDF67EbbCILoD3QYTyj8PIMsc7q
3h0L7wCwYDUnu9GCfDGvwvIm8e3x1uM91i/TgBBcAcgY5XzvAF/84OaQ09VMPQb5WM16MPId6DBo
Izuw6XC1UbPVbT3nqbXKRxSEa1UfaxHkjx6qYO9q158zqwpR17KohEofed/kj4i8oryxaO/IMcjT
E6qk3BtqVXH13qtyuEwCvTrQqqYhrsNpznza0OJGpLfUTEc+LlAL5Kyp2bgF0oMIcK+oOUR+jd1Y
5S7s6UXBFRptkd2w59SLTLyxK3PQW1CvK7ro2DRYoVIv663qBiGDM3Vi6RrNCj6wTWYY9gi25aQC
IKPaNVgcIJSUJf4Rvy3/SGeGLp7Al603lpnzcWaVfocA/AAmeDPDxjCDMvN0RocAqgA7P8Lh2vyd
33UYjSAXGnZt/u+nur7kL1P98g6ur/GLH3XIWrfbzrz3Q4gsG1AJyWd0ej2A+IMvcrvoZxBKSPfX
DhmBkr7Msz+GUPva7U4zXpt09usLpA0ykqYEy+HfTxOWf74xehV6Jxfj9VXJKKrSyWfCMc9jG2Hv
Nr2J6xBqXlzolIYURfwVypvl1rCj/LaBNCRHKuigJsZOOhQDRxWI4RfzwbI/bJrO4mRlQNToOExX
AGqj23pVtQmwEn+OpRF5jGq5XlrHq31kwG6PKe5E9KrXjgH0Olro5KTcECvzNuzEMikib355xT8n
RpQKwG1weGt67bRV2CWXZry4TEWDw/Y5lTq8uUyVtmaxDCOjvLh4hneyQUK0BsNEuxMta3eXM5l2
H2e/sZFL7zoyxYWNcXRQf55dbWKa5jordVxtJVhC57GDKx70bt5d0UlwU4VgUqemzxPvrrUgoa0T
6yacPErIq23Chndz6iwd17vLEW/JSs2Ol0G6hVIgQDyIfKFEVLW1unFt+wSalPK9GPnJEKx4d1p5
CiVOFCyuH9cHGaXgZvKYv5VV/0gF6VSGHky16IgEXOxXE3mQPSvHG6DMZ2zAhiDl8S0I9JxzHMXy
hBvSklp0MEawOad2894NQYJMX4OKvMIr67krfLAYyCzYV6kz7edL8dz8eZbE5oeNzrrUEc9hOKQz
lmfy+dIbrJnp3Sdtm5w558kZvNfiUDfjnkwQh0jODQrxb3zcy6Ca1wdzcuu6cwgyplvyokNT1ZvE
zvWRWn0UJ+dK5V9zqcCkMc1Mpr4GZ4UwrGB7tXW5Xc3dmCVrcqGOtM0AusgB4iEbzRmWkBMNGidZ
XF81kK29TnowUF/nC+zU2kqzR72W6eINx/no7h3RnGkYfSTURZRQKi0+zW6WoOGNL2/h+hES7Cg1
2L9OV5Pyq9vek+Hh+s5a6UczEzSJwKTiCyPfWlT+zDCE/PSpSstHGakFuipyoYM3ggOkNmvz8qlo
Utl5EN3LsnZ+fVnWKHdjlKhbv37SruqMHXP10/WLQ4AUvP9tur2+u15x7yYPnmmuy9/Q64sp6jrc
XJpj4ezAsKEnMI3eSgsiCUae9a9x3TxYaZY8xJBs3EnGUKE72aFnZxt5cxqxDkfxp1uvGlAZbd2s
cB5bEN2RExOWOW8Eq46RzY2FwfNs1kKA777rzS+6GdRRTy1ReOMKtSJgTi49874SfXXrgvSqcRPz
nkydCWqvIAuiPdn6Lig2WZSz+WUAt4L73lz5bWuCiRMlelhXd/GWJgcnbrJDVMScUZMGePixGMLs
z2TqRoQS076r1jQ50CbZIbbVd+qkt2tE5h4p3ODm8uqNrVFtFoklTebKRJ+YU5zInw5eHL/miTQP
1OqxPFz70upAJ4IPNBp9cEalyoI6yZRDInPmVH6/o2YyFvZGRgjWkQu9BQ1kHBvvyWBIaLx45cg2
9AZA68F2QdtjK4k9lY6+ssjuzqMj29ti1O++9rwnSLsPSygCDpugRzNsjQVIt1CjGXveoagyKPAB
Qf0EnkIHlLhZsy+6CKVr1vli7qDA15Yl+EIQo5l/7LhBoba51Olda/MTpD72nSpmnwr17LiGmLhp
3xl420Xgf6X8dcDUW1u3+UOBJNumrSHxgyit9zA5UGoba8A3p34xEOR8izkKIBPt/Ejs9KZJB+u5
jZsBeqCWOgs76tZuafU7vxQJ4hQJA2ug0z8kA5RxFQQ6v03DoVHq/IgwXGYIBuMn6q98O8VPI2WA
JEw48sg1wGxhJgCfpWH/BRoV4HKG/eqmJ/R56kmkERFQu7gJYO/JDeiIj9mGye06WxR/84noAJLH
A2i+Ae8wZtnwnskQ1aWe9RWywyWKEs1sU/dN8qXsnIMszPANeJ50XqA8+tRKix1zc0BqzR6itz9H
6hRiFDQyFwHKtm2bLYw4RoIoUOkXOlOBSC5n+je23/kFzGS4bxbppzybIexhD2awzaes3iXHxod7
g49iS+m1S69ElmzJjRIwkz9zdORMs6RlvSF7H6czNSKxeyq6olgL0A98tbLiwmclUtdcJrZbbVGF
BHHeNL/wWWEtDXvcgEDb8owvk7+LOBlQaihT4EMOHmWr0NZyqp2fh8IDD3YZJv+hredxO/Oj1t97
CWRHUCqT5Kds5Ei4mHpBHcgT5qcIGoL2Ih77BWqo/P3VzR94uBqCVM57B2hOjUKNfZt13UOoLbUE
S1m/ujRHELE5osJbsmT30GpzBIFreqBOOmgJwjCAus7Uotn6xPyYzTH1x2yBbQSrrlUNIl6ulcyI
MwvyQwftmtWJWjVL603sZdWcmnRAkBfEnEF9ckoPBZuTRw0CsbkzSYmQ7TdzXDymAT/P8btXsUto
vxYduCfDwSnujcTcEzeDD3XSTQKs1bKfLgpo9EVTLFrflBDtvnf0uGcQf13i5ij3YR2E88YdnUOd
5PYXBrr0C21dq/IdWCiLRYCquSdy89PSOZgsWLtW3gFUL97oiqlrCFeUiFmcG8aafRN07oIFSfTW
Zse8tL2XLgHt6tiM0Y5lqbqfBlJ/leTQ0LFQLmRHidgmKeYRtSXeAwR8wrDRb8iW6nnneOFt4pom
xFxHsIza+QgR5eTDl0ORpYUco1qYSJ52YOgF94fDFj2d2diqatW6CBfg7NI7ndnhK296qLi7gAlN
B5BitsG6RkHvmjcOkrIt7kQNlhHg95fj2sN95lxKpNYnvrTLHyNshkUtEHSlv2UadvEZynKTBtct
9xh/ScG1CzFF/WKNPZu3SayhpRfoTSM6Y8OQ6bzRgITPkZcbn8u+PxCHtqfA3hnl+oWVKeQggb8w
dJw9KEDvAd3GWVAVkA3FLfnBiNsP27WXzhRj9VKrCsxADm6UgGhkO3rLvkjTgyir18s7nj6KKED2
RR5Z2G6gWBA/ellxyHPDe4hB+LTDHWW6CvXwMtlThqeFFYbOTkhQpfxsH5HImOVmXW5w++uPWPD3
x5ELDX1oJ18nVhHNStbHw4x6ZBiNs6bk4TrXA3TNDOgguN4U1JqaV5tM0mGD2rbq3E2HGsT6yF7A
Rk3quNryWtar0re6OVW5Ub0b9sBn6Qh/S/VtV7sh43HNUDs8S4mm9aps5dnVGbm1eqla3D0Cw7Ru
VMKNZTSdBWL4OCPb73pRWAr6HNRKrmP8enYuUgerepTFY1WpdxtRxveorFcIxOkXM/OTBeqnhlPr
uojsmXm9UqkUc0uNxsx3M/PgEiMCBYqpzRGRwzon2JGJDnKKItMZ0hTQci1GCNGieHUVyxZo5Qlw
R0VcZAMBAPRvbHFEICc/edPtV7XWszU2bBM7HLfkwuiTrcMMPCXKBBroXR04ENMx43cfV4VrCf5a
eGG8MDnPTl7C3H045vWyb1ULrDfw4lDzfHfq7MeQd82DG0bN2vfzbBtkHEpp02TkMdpQXI9q/orQ
frzw5agWkrnDBhSCVKNOB0+pculLbi2pqQHeuxMfDo7N1yLLUC4+NPej8gHtT6Jsi5wGAIZQeDhD
GeTDVsqj4cdbFYrl7zQrfBuP2qlznFLxUoVsgZJFbdwjuoZvQUdBsSDsf4LU1Qa5XguPMKg8gUix
OocIxlxs1KQOVLc3G3tuSBAgdE5nPQIG3u0cq5i4qV2EDytIQ1ybAgSK+F7tY2wHqJB2hTdPJoZx
SLV+EXUV3EvepIduSPw5MXqLP+xtbqeH3J7kmRCBX4LLN4UoYTHDZWu+gW+jRc2/ld7KVgzgesEf
IuVRd8/cCoRD0612CD98uxCMxrbVhnehCfLq1kciC3vD8cVhUObp2+Er5GI+7FSIAY7Mi538RxX7
y8AYgTFommTj6ChcIcmBvJ474r6IXDnYbQAKSdJ0YyZZ80QeYRM56xjifDMstrL5hXq+MVi//m2b
iOeRLwNKhrvexhKghgtFDfUz+krb6nOTehHx11v6/stI/6X3l7FX526aqnSNdj0G404PSLpCCr3c
94gArFRl2vcKJWGQOVbje+7fFL32v9tj+cPmrvvYpiZ2lkHvH1AFXl3GtFlhLNUApBJdb2xwqnVs
hDliT9MaqJ0WPHo6pN5ozxl7vWKmr7jqAmQS26yEuI8D5LUWWQ2B4qH9QGJf/aDJgLV5lz06rGb4
neoK3DSZvUo5ioujpCyOAMGrJcqeyi+VNL8RtNEQ33DbSt6vY1g0hgvD58+twB+TUGuoMC5X16ZX
9+UK8sjhKpVBcOADoFe8/0rV73neQZou9IeT67j6YLXYyESlb77WycXB7u9Zb86QLShRIYJLIscK
E2FhpziQDE02NfnUpF67A7aTerFXtB6p93djExEic5EpEKga6oRlAtaVEKC1yt7dly3DUnOy60qA
MGBonsvWze0fbSLdO+jRLsBwG2TnMJgADG10AFM3d74pYIgXoNVwbowCqn+DIZPHIM2rJZSkxiMg
X+lOFIlYj0Vu39pxwecdF+FzZ6m7LM2dHwD2o77Ra9/D8o/hMmxRvtElFoj88awAP4KHUIyXHXjT
+age6L/Q5U92y1FiLYvqoj7kDVZ2C2z3XikII10FibIibNa8DUGGO0KQ6NphFg4EP4xbMNiAiapA
1T6CK7OSR3pPzWbIP5oEPcTT4XPv8HOTemMGeNh/HJuPqNEpVbYAte2B11JtvWmBhWpEKLK5ZRYe
qU2HycXPR7WNExkdTCw+ic8gbvV3n+fhrdC9c8fG5ERkCLbS9hplo/GKvIZs/A6UXnCLte3Fi8zW
YMOrT+E1rVz/nAv8FRcvVRdi1bq1vUSEEgXCfcW+Rja44XBd+2cV1uDjxs3/CIwMclB+FyLoou3j
iFJxiCPW9l2T1808N1X/FHv2a+fJ5LtVNhg+5aF4WmKrxJJ34UFotQ84gyBbgGs6qMGNogekSToz
Ovqm8ZoavnNZUHaJmR3yOHylZRptEFygXGeu3SU7Wqx5Dn6DAMMXS2LzIl6vtvfTo1HhUTExf5G9
6VtAOya7o9351ZXskOlM8WDwyhkIe8c1QDPZVwl5cWW64VvmAwYtwcV2itNQn1wAqFFq0IRvMaQB
OAP3hiUjf/3zyMSMxluV2V8VVjZHUDCpI1a96ogdSLzhvfHFtaNob8fRKrCy8j5N4+5WJBIFLRrK
oD1iLvPKZ2xDvUbHm0MQuC+XXjaI9xrgjz0WR9i1CMeA5CUiZORLBxDXrbhWxg21otITi3//6//+
z//71v9X8D2/RRlpkKt/qTa7zSPV1P/9b8H+/a/iYt6+//e/Hc+1Xc4dcFhwD+wjQrjo//Z6hyQ4
vM3/EzbgG4MakXXv1Hl931gLCBBk77HyA2DTghKhW8/Z2N7EqgAk/V2TDIDhtq18R+oc6XP1rTMW
l31soMNkD8TKOqEVlua826DUjKcnMYbZ2iVeOcilOrNwKKP1RWUwiZqf2sARn0IUwlyXGXHC4wWy
MRkEQsBMRIcg8T/byLnM0gXDb3wHeWJUz04HrrL+aE+HPm6qVY6bHhiZ/uhNq/YJZPrZhncMK3ae
iQr1SG53caGx5EwTQE2Bzf7+q3esv371QjgCvyzOkYMWzs9fPejxckPXUtw3Oho2SAIHqJoyx2Xm
GOVzlSBpMi0n9AgcdOk61S15CGCeANVmKBP7vVelfGOXhe6neTSbaDbsvoVYsbHjvA6f06iyFrGd
6KOEJOa+LMCTMSA39WUE6TO+XvE+uYJ/GjXekyvzoTQSpMOBLjOzGm7aMLZ3jmPhngtIg/yH36Vn
//rlOAxRX3w7DkpDBBf85y9Hu0nponRe3V8W6aLgwOXnzhdkKPIzFGW7M6D6j3Q7jGplrOiWR83J
C+Va6jwU0Cq2Qu8VMeB2KXimwJqGG1Ooaog1cN48WW11lNMaEQ/FOxWz/Cs3CkgGFRquQ+7sa3kb
Gnl1i0L7FRL2/D6f2PRLcNuC7iDx92QDZViybgrwP1IvDaiifsUnXn5EzaBaW0UOcHt2NkdwKt6O
UoG131eAPPY+ODNsnVTz2geKMGzuoV3P73/xdczbWlhbF8odvyztSWHOarm3mzpJfm7sAqCTNIIe
WP6yg+lE3yvtZQ/NdECksKh4DAIwNLJIdLMO0MNd5hXqwWrNamWYY76kXhqtdXoZnYO89+YSb3QK
iy0tp0k+kct3jZzuymazoo7SYuE//CIc76dfBGfMNfGfQzFbAoYs7ely+nSnwp3FGkAlE9xzPKIg
H8f6kzZBr0w4w6j8Ynq19UqLMMfo+kPA/f5khB6WaEYFKcg4OZKq7EUllsRjL/KwdFp5RVHMmknt
LUIRILR3yhjiMkm5p0HUQc3/aLtMFrDEX9e1iyqbwXbTjdSjuWeOa+7pzOkTu5ypaEC1FRJFbOO4
8fba/Refi8Gp2vU/3Ht+vu1PXyYIoITDhOtZIKLzxM9fZhJWzEwz5t/Jvh6Qis28mQn8wq0VGR6K
vjNz2aWees4ZX9JalzyqKgRKTzsaDLcgnkUasXCBPe6KTY08w3Sfraa766cDQEbHroWWGxzIDI0P
BJ3MEOG0YFTzKjFB72qx7Gx6STSjYAt1sMz46EB2JkKUALTuhtOqeVwU4LLxvfQsUOfy99+KJ//y
E7Mdybg0LVDuMsf+5VvBisoJVJOKOwa53KM9CWaA2iRBCdukckucqIGI40VfnCMxpotP1Ms5BA2I
Lpls4M8DMNYFlTxRK/tyQB1cL5pFXcUGuLizek6lgDkHPQekkIM9nyoG42At20J+vXrVAtVpkkG6
UU+hocKPQYoRGcGGmu1k0y4QSuFg/8VGfsUUaro4T35kG2oXS23HeK4meu+ZDEbnHrdh6IpYQQym
LlFuqScqobHlV5Dhot5P3p5T1xDIdbxD2FrTT2B4wc+pWMVWPW4UR6HKZGd5L3CPQFARrCnY8YOw
30UxPndnXe3199YEICkAREbqFjulqTX16QEKSmmDsBwkwsJAgd5Zm/4W4t7FqW0i0MyPjb93M/mU
qra5I1OOR9ciRQ5jRU3qMFNAqJj5+ve/EYv/5dLxoLfhmRAX8LiDXfjU/+k+NHgMj7vBLu/C0Jyi
zuprXFfRm9IoOvR7wW6R+YlQnocCYPDrhW8FGDGQ3/efC6SVVtBNBUuGFNHDzyO9qmPYwAwHLzMi
YFzBxSJ0XCEmBbpaarrRuAyLdrzvQglWkUCtokkRr8iN/AiaWJSaTk3sMJqNKyeWm6mZVSAfLV3e
b6gJoNHHlNSEFPIyQqnZ0rXxKydEUORb9TIaRfMJeg20OFZGVXUBDiFQNW5TB1C3C/SaZyCSgBKY
eYFeQ20uv/Ft/gl6XQR9vWx11l5egl5nADAHdd9WIp8tS7ZnYXnBTdIB/9oDxPNstxaUwhnLDqhQ
kA9mUG79sDCfwSrSrHBP9dfkFsfgPy+Q69KNi3qnDjsIsguneb1OawcjIsDTcJq2aPMAofjiULfO
iLpRSDcOZRc+gHPdQX0OonWVrLdDjYwAYAVyDvaL6B3LJzXLxtJ/TLrRWvhGn94o1IZu2ryztjQT
b5ABvM6kWRbceUUPcDJ0sjq/n1sQjUNwGthkdzqQnVfNsKy53c5NMX7YqIP8eoyyGbMvc7jRGiJW
9Y0bIIKinDZ7AQH8jpQhm7jZ8370nlHEKOaxHELgJyCfKpvK3PQRAvamZdt4B2724kb1rvbVI8AM
yQ3D7fA8YGMEzQsIXPO8e0CeK4CcXZA/5NlYQyag6NbUFGXabusOhePUhAizfVvXbBW3dn5GhN1c
5CyVd1aZpzeslGtz6OUdmfrIbxa+5Y8re7JZTllDuePi7utUnaxCbSlYC9EgsBumYksBo5AyZJOt
6SVqozsGQDgWSy6o254NZZ6jiiOol9db26/KH52VvNrx6ALzWvtzbNOd29K067WT1gbqgUbQNQDF
uSqiNr/73Txpsu2zolwjYNEtyw6SeCoq7ooJjYIySKgkT0AUZeQQbaxThUsKNjpwCAeQrxhxl3Kj
Ejn5fnhy83wxDvnwGCcAaLilMJFrwY4dq1sHAI0cD9KJ3JCnxQLAon6nq6ZCBk53OjnWcV7Oa5N5
Z/CThmvbLSIozuTDIbEQnUdJorwXFhIFIg/dN2CqlmkWOD+C1tt3DTIyNBzlAN7ZCcJojYKmcfX3
d0L716clVg0OsxkeDMI0TdxTfr4RIgxVNlZvdBCMNxFi1T7SSwQZAN3UrRe25gZUYYiIkK2DdlTY
dA9jI0oI3oAlX8jCPMedwnpAl9m3HL9KFJc5X68eqOEPkKj2o42cKFaIZ6UFySr2P523JFKVdhKw
pTNIOEIYdx7UdXZZR9ioPp63zpCc2rCxbqmDIQNy+/dfg/nrunT6GjjDumH6JwTtsD89D2Tfo87b
Ze3po6ZdehOSFJc8g/IxSLwQBrCtEXyZ14s+DeyF09vlrzcDGlGkKPKnqz8swGeHTFk8//u37Ji/
rHOk6Zqui7+ci5uH85edJ5CmJoQGo/h0WdCPvqzAhB5EL4gJp1NQHmw7ybr0fLb+w0zP+MpEKdVf
zQF4Gy9mZrfRC6Q2rt513MgFj0oFjqYlhTkz6UWPFgeXS54uh7AGcTBSHguVmOGdEZQfZxBCcBa6
BcxDBaazGKazq5+CRN4/bMdp/3CNhHA807ENdrCxsIXnMLR//jnrYeyjauTJZvAB9eJzG6Is3Qip
bYmFJgJI8k6PGoK6E+BEt8ktit6qL1cP33BG5IesfqYDH6qNFqAMUd9DyikEwXSKZw5QoHl4z1lW
7vTUS006BEgED6IPDqHDoFX153ileQKcsGm+Mb3/+9+ANUUXfv64uHhdCZYQx5ISmKyfPy6gFtmA
TFawuWC47GJ+icggtu8drUAhcQkOlWo6JGNQgwcc9m5QwLSBoHqWCLA4Bm0HYj4mEbYOLHs9gMs5
xH4B0N1P7Ws/YcLc6h9+zfgj2VM04NOH4czCJ/E820KEx3HdX6NYDKq+uYzCep22ibNrIRc+R6UQ
Ktg0D56izAMFHgrPXVkBKen00YzsqACSK3AxIgEdqfDJY3kKsSMuTiZyDo8Z8qLkpnKu9kGIsAs1
cw5a6jrWDKSOEVbLfVPskDF7Q7FV/CMrTlg04omkAhsZKf//U3YeS24jWxp+IkTAmy0JEvQsXypt
EJJagvceTz8fktVNjW7HjZkNAmmBIovIxDm/sT8WqeE1kcHuSffTdpvJVXVq0946kEQevLbW5we4
2YHLo1x9X+bpWz/6Nc+f86gSSo8mycSyvChByAKCgmR/AWh/toOkOKj8upUlPNShQBV051l6rdHd
uIheoloUp66ad7Cfv4l6USUaxWHqK99V2Pavb1cQlc0yZaOM/arL88ATdb9dzLZar5vi5vhbXdbn
2amVK9cYKvwmxRBxKQPyl6emdfZ7negjGXWxeKD1BCz+866xouad0JYdj51WtQ9kVBBTmGO4OCrw
M+00d2H7qcYpLlXC9YniI5PXSf1RlAu7CNZtoETsbqdN6jcmrmpzMq0RUGZFMdvs2epC6zzr/tXU
Q0pLVZf6yqppZQOvECMjfxPoR0nPft17DIb8CxFsi0e7nrBfZCSJOGvfWtgsizmcZSKE0xEt6Iyz
6KGnVbIjNk4AemkUdVqibwhdhQ+3K2XOtM2maXZvc0TseOM5vlq1FzUJSnHLOLWx843iKNbmNkPh
V48a/pb3SS1ljlyInqUnZtXn0r9EaXCwDdko1tABcaQo/WmXyrfrtIGvn7BueRfdxTwjaf1Vi5Dm
QRT90NYX1g64zuUWxKEK0NNITfUkRgV2IO3qku9E3JWo01ToCOS6L6J/pEeIc/hK6IrPZhr9r1rR
RCcbbTieMf1WDXX9CaFH/UmbkcLCT8LZtKYR5utRSlY4tmSPogsYAw0KG26kkaoWGzXWW8/pURNu
0m/pkKbbcdajvS6p5Vs6+2xArPQbCMjGNdtCPeI6Oj5Jff9dqfzkG7gothJ5q1zswEmu7E7NlWjI
zfFXX1nSY+QXyWlu2tQVFyAyfrQXOGPRTxek+pCxH/kqxEVS/6UoHQ311TH10nJwvEaXyi9Yb68n
ufa3atpALXVI40jtcYgrcg8dwcA1T5d4rySWDMeaj4zIo7wqx0iu1j4PMV8J8kfRqphR75q8+Xui
GEoOeCaMV29T1fwPV8RoLrbTyc8YYkRbXyWQJ4pVXstXKI27W992hJ+NVUCx9Rvth5jNKi3Jw2TX
WPMWrjyr0qg/ZdpRtN1qcpgQGYi3263aUpsfeGfBamW5cy3l/QoREWhDDYsm8djPe15iojHJOk/c
R1fI+knT8897Hkz7Cpw4v93z8u+wRdug2IirpgYI9tmyyKQvF1gO4r6JNw+3+/pv9ywGjY30H/cc
JDWC/eTdrm0+bgcpMbyudvYluTk4aF0JsEPq2VqI0yntamCr5ETKyDJ2jmixpQK2Yp5i63br2ULq
iA07wLVtwYUscwwgqrd+ZL8nWoiRtKiTkRcNT+L0Vlv2qrwCaufnUuKGEQuAljzHTQWfo0bljS1I
+gzvMn2uMhwpB+dRdAA0oG1kqFQbUSzlRH1isOgohuAAZrtDOORbUdfYJIu7aI0V6rQv+nT9OYx5
m7AFl9NV6G6rffosB0Z7nRTTu/fIqqnjz+yKnZirm1vnzCeS9+uqLI+inxhaByN2bPLY7EVdPsrD
adLjj7mau72tValLZDf29HY0DnKSZ+dgrNmpj66fl3s7KbC3kvNslYbl9DOct2luNb+mdP7BG7T6
ZhckF+Laz8GEI3w3NzovlmobPI4+OjJ5r2ZfVcUmV8wgALO86bTqt9jQEOJv5+xJXHmcCuMQx6O5
RxrQK20TeSF1to5tHP7UBrUiTSohbmnaxjli1djqZaDApsMye0oqZy37YB6kZlPpCHOkoCy+2YF8
QUJ7SX8StbFHPuQYoEAYqcVfUhf8qHB2/WKOcrLWh8l/btCndLFhkKF9zJ/XhsVfHv64btQF9iN8
CGhzYTi8gRKG4KyAKPhf18OiGz5f0ZRbZypRMEf9fFujAeL6KRY6ea+w4Z565RvEvJXfq82H00C1
D1GN28nEMt4c3TxU2TJr7Shre8boSBt75ZpHCbkcMZJYpB9W07PvKOXBwkx6IwZkuTersf0VakmK
Qc7Q7IHp2y+zYz6I9tmMiekq1XAJS8LzsBvxO1+ulDkBQl+69cLPrt2PcphsK7X2v/r19jZQs/uN
2s3FQZGJcGHy9+V2I6BmV1LOB5fwQnBWyd+si2VCgEuHIuryt9kOp50KFXybtV33kZTTSnSQNPh5
ePdlR8SXqifHxnxKXKoxIG837BoeAjAQJxMFTFc0SEazdXhqvne2pns2UqVemIzSe6HzzS/XROKu
cufQTknhgvjBI7m6fVwFxuor8C7BkynhUOMvJsJiRB2D+CGQ9NHOZuCNc1nvcCGZ3uYCn5Xlg04y
dBUQwMzO5iw5QPBidTWzJL2SrHqtJhw8IvAEuyJIsA27Jb7JfhtoJxDPMkldLkIwokEJrGdpxJxz
WU1rKTaeyuVgp+ztKi2WNmL5jJyeBvtHaI7NbUEts2j2CnR/1mKQ6NWD3p3YTp5FyRw7B9eNgWW4
KFSPba5ygEG1skDFvKa6JD0mQXlU/D54H62CDwey5y0WWdcKMCc5Gzei1cyC1JVI3e1F8BEk6a+0
tOWLKC0zqqAoXvNlRuTpEFYnfmlUXPdvsnga4jcJKeQE9tQ+dUbP7rSvRnU3WN1VXRrgukEi+61Z
GssdD31zP5cxHnbgsuyTb6h/n06hicvOPP4VKF8HPUDsu+szgmCOlqxDK2zXNmukV2mynqyxY/TU
3tYuDXyTp7mWw7OWydfPzrlEwm/sMvdWVokXwtCsWpxulsmaHB9SOX5MIyd9IjVOwD90fnZmSpva
2dlGbRv+zcSFGr340ZWtsgGJLm/AO2socZnxexpI5iaTnAJjG4rVgCS7HyblSRRHTd2BQWMXVfjG
cz6Xm2LKk/cgrMlkLKZebKSTd9wSbK+W/c/WOB0TF8WmaS9ae9n6phdhfRVDpWAzazKMhbQqHwi+
vIrrZLleHcRNZcv8UMb//aZEa0b0UdyUhMInm4Wk8vxplk8C5XnDey7FnAT4yudN5iYWILrcZAR+
Q4YGkk+AfelkCTGB+0S3TmLOaOlkZNnsVm2w4ZV+DSwpfgYHMr9qoN2TFnawKMlDwRYNNXZRshVt
r81yciul5XTSgmJ4EG1+61zR67KvoqQG8nOFtOStBKryvRst5SLa8iD7roRGdFMNl3GYJzeiD+fb
JeQ6XfHb8E9CGxyB1XqVOxOAkOXm/K5As0BJ7aNozVnnV0qmk6cRrfi/85tKQdp2gfxqWk66zuRz
a9bJntRY8TKbVuwlkqy4ohikcnu2a/+LJZsR/8X4lAYTamOiUW65VKE1ziFvpOJlTPpim8eE6EXr
4GvZqZl4ot3Gtuik2OmL6JrlSJUTqGfjvlw07IZ+g+NDSvadiRwUGA6g/9N6aC6phrVAmmSKS369
uRgVPr+AcjiNQzAWE44N21tlFTo0VY3yEGe9vif0MGEJt8whAwTJtOxLPYT7cQajjjhi/qw4Q3ap
ovAiS4pUABadeWFTNOyEllYjatqjP4E487OqeBZ1GF19NTIVINZSFTkDpvHLi9AkJpgUWAtq0fD0
ZfyoAJ3yQ8wdRVGMUMttmPTyk6hRQvZ6k5EmW9EWTsnwQBjk1l30GEYMr7uSSJIo2oQ9Ee7vn2Zr
/IpUTnsS1a0ErJF/0P4gikFT6TCNoAuIojgMtfqitWl6FldyZugVEasXlCVuVBxkw8V7w+UfJX0Y
9FHeaHLXb3jSVNu8LSxXDOwLRXoaft7+2qZyZneCbA4sj1nmWFOvSRp7ajjlz6K7kZOYVeVZ/bx9
O9B5BzLenQS/qTV8Ufj4wRpnJ5S9LU17SKwFmS3Zh3uVOEtGawuSbzyL0q0Kww3ShuPoQaj9HI7O
vwZ0fOrXKB3sw3K0NqkOz2ECBfvQx3Z2O/iNvRgu+AenK5CZyRrk7sYx/+ynOd2w7SyM/ZywjNwh
CZQz+ez2DBIwc5MxDX/4exFmvrfLev9f28V4luaMl7+02JLlstyKFNGxa+HmC3f0e1GI6NyLUIeQ
n1k6Q1OkM9vv13urGNsAy3RrRx73Nhmsa6Mpv0RK2LRDJNrq2vRESphd23nCiOCpZRcqevmx9ToN
6BUH2eBsbx5KqvLad1H76OhO9Zhq6ZtAwpRxYG+tsnS2HUsnKdnVZEKrhGRceHedrVSqs1PIa0uS
RGEJCujvLkJjKxnDykUKZ9xMQ5FMK8vJH9A9jPcCIHWrEzApc2wb92buhuc3AJFyRAHdlG0+NISU
w1kHsptDnEH3T3sVrViMYXCMr0OaDMF2DIjTldKAmqaiFvI5TJyNQnbsQVsOE+oXD0FWfp/UOjmI
kqi3O/VzqKgTB9mURnfipe1qaGgdR4hTHyer6V+MpGs2bRU222Ep6pJi7c04iNaitdBj51rV+kE0
iqqy711Hk5VHUcIvB3neKSuOeLD/PpusbKOgNh9xym6fpOTcqfnwqCz250NGCt3xW3kl2kSdGUjY
WEUDAaGlv6hzknNbd+qpj7PLfaA5jfJKFP8YqOUGaXEGwQcbCFPMn1cSA+Is93eFatvpJWefgOiC
QggrsHaSlKvH3B/M/zhjh79VLB/0V0v0iEgaUYqFhQA8YKh64yRK3SgZR4wxvomSOAD5n9YxTuee
lg0Idfd28NQTT10Gi2n8qJWWX3fk9k2C6vYyYxsaxmkYpPDJDAFJpTkekPObKv6kGFlrVw9NGwlU
Pj5xiOv6mGqadBalaYBHOw7KmyjV1tCf6sKevZTM2SkKQhwll0Pyz5kROZ3XJtWH6JEq1WcPUZzS
dG3oZYwtod4iQQsJaMayduWgln0ZqtS5yktDtjQUOmBWBGGh6ReDc4Vs/DkCtuuvuVSh6xjpvl8g
Cpoy64866pez2jxlC0zB4tG+a0rCKKKDqBsWMSAJLOxtUFNI+qPlbHPrbBrj2kzUCLB0rl/EYXBG
bNjw0N32GCrxQk9DaC9A52lp0eEvjhohNdFPtAIufOlxZdsJZa3cMbFEMe2jENZyFDT2V6JBlJdW
yQ9+gPmEfx/iJZQ7g/p8PwukKXTLpU4KaNUT5/fWe7+xME6Y3XwPh6H6IDhLOoSv/0LeVX2qyEaK
+hoPesJmTbmTx6j6CHlNysbSfOs7NjxIcPLKvdTfh+e41BxroNkPrYpizYyP0zsvEgigL2f1UifO
RJ1oFf2Gvg7/bLWd4XNsUfv12hlC1ZNmDZJcGyKShBL/AQDKRlTd68VZYbbBubP1xnOMZH7RU/8s
YdLx13ICZHIQJ5jC32qsGiffmxW5zzfRxV14kGrlIfV5h4jENydOG2fGrMeeBgIkfKfmchAN2qyG
B+fvETZ/6eVGBbIwbgHjoc2uWoytN9iV8sJXKXlDGuSuKKYNSGODsM1KFJsx4TWNnUJQR2q31iR1
OwxxDHaIoQ4Ix1XFL+8otZryIiau44rA6lIMTSZ2cmLtPhFedIIn+wGBsU0ZquPFWchByYhFqGwE
bg/riVS23+raO4phSBomWblWnFR/l8ycaK2UV/DcKu29LpuPydDSh4D458u/DJKUSXbzQjXPObba
khQn7JXcIAB1yS/GjcTJMLusWObO1Exjm0lq7k1gvImPs/iKotbovFkti68otviprucsrB6nKdUP
aupIa2Sgpi8yoknrvjOyEyGX/h1MWq7jmSB6haUuQTdzxi+OjWgvgk/ZSesl0UsM/rdemgQXJFfM
kGhI0r/r0lnMULbd52VF8Y/L0qtJh2JbSYPikj/MLvdDrKEHV8rne02msI6vwGSt69ooT6IBd5H8
Avm9O8kI+37JM37LrDOvuISZu2yqjG1C5vNLXzduumCWYgsTg6Bs7VOMEux17LE8v4GZGOnXcfKa
Vu3nSMXPbiNFh/SfkZWaabeRAu2ExeTjVLS7CK+Kb03ujQhW/apxolxVZW++Gqh0bIp+iM51JSXH
WhrVrWOYxTORFnJbVq//6OZuJUYlxfTRhXP03hKMd0GVhZdQJ7WqGMTvIMEmT3Hjh+sgS6vv0WCj
8kDmLPFZUaWy+TJHToVmSxNekYvs93ZdfLDpz9xq1IlFYbyE3tNkf2XDCaa2i34tRicJrLePPFOs
tV8Y0YPS+urOthNzV2gKSSLw99j0DuOHbhbY2LC2KpL/0bEgdIrhXPxKKV56KATrEo+QneIUxYtM
qgq6pzOvSz0sX4ZpkK8tbon87ooX0cMY7V0wT+mDqDJrp1nHth3uRf856A2vypTUFa0E8dsL8miP
4lKiyg5HF6ud7lGU2lBz4BvhYyLmjqJa2pp4KiMNy82YgVYAgi2/ir5jkdWXLDJgfEeShplOlL0Q
urr0aV581SIw0jqSPofatsHWzpA6GqX4OvkTap6dzj8FXh5fSvm76C4pYJNGm429KKLLYBXt8FFo
XbXDWa/Zimp8TN1WjzO4FJm6L9Sw2ohJe8k4FPwYX8y8hZKn6XswZMlTUuj49uiAuxurx5+q6H2W
woq1mmjyU9mCMgqnHpJXPiRrM6i7HSpeEgnSpfx/HHybarnav06gBLiAxm2B+sqi2NDC7EfP4jVW
ECPrlNJYifpcGWe3DAbt1q3Ox9+6tXb6ezeTzdJeZp98niJhCU4S8a8oaZ1VYyn4JbSz/i7jvJuj
B/0my054Nc0qXM3LQ5T9Qe85cDM2omhWBnl4AgUnUfS11z4w27dQq/XLmAUJaUwm600DMnGHxGHc
r0xy/j9gs7uymhOcANh0jBXH+apruMlhnSg/IdbSb8eklY6+U3VHyN32VotK6TGeEHwL4Xh/Nfru
oorxc4IM1BDVf5U5FhWj1Q4otOI9XPpOfrHKqdsjYz3tYr9pr9kkoSqMFckbCaKfWdyHvwJ5Z6ga
91Ep6qud2iNuNPz2pIVkFseV4sEM6A5tOOPW2ufGJkL780VeHhS8vY/fJbNBy5qYGH6R/S7RZH83
SXXgto2qveZRa+/KiiCEKE5AynaJlMS3Iian2k51muRWHAJ+pRnWZ65cxPprKo9ky7U8Z32l2Brx
SNEsbp0t0tW7CiPFW6tZB+3OIiJ0GxsWFvu8NMRqcBlbmmRPmknB/nG5K+g9GbZxUn9rzQyIpJ0t
o0K5tDpOGe0CRZpuranjS17QK/KtdU5j3yPFDhljmbm2SIRgCa7dWg0Fp2dDRXBcTBVGsubJLTqq
osjapnhz1yBbsIzNx2H2VMPHNGW5rtKro4d9G1Stqdk3dtnu/Cl/xXtoHFewLJuzOPD1fp7F2tVq
5vH0Zw/RLYTyuiKRl3qi2JSYDOehgWnSYh+Z6ap9duYWnFHpX1l8NQtxFDPaVgHip6JS9BOHoIi/
WxHIUlESjaaE/mSXDdt4GX/vGqfEotKYXNi9Tpy1qvyi5lia3uducGY92qFxaCKfFU9082M4txVa
Oa6YWMl4+Kwi2OMZLOvj/WJ+gf1IJRUPCS/kv10fCkeDyFEeb0Tf+8UsNdkbdlOe7vVdIGUHtKvf
xJXvc0e5aq8JjCm3Oaxn31Kgii52K+IgRTithA4u2dPCKvu7Ok1Do12JsopVxj+nBqk09FuQHNCk
zJUBWJxup6JrW6bSKmzx4xMt/2W6No081Q9ILSyXnJZ5zKDjrUiU9UmykRhx1I0S2+zN0MF1BsXZ
VwH/5aJoGonFe1NYnGXDCd5qPNxEvTLa2r6qZbaxgK++KA1UMLMB7gzKWX/NiAaI+iRzxv0cjpAD
xeTY8pAjAVdIDIQNrUIqQBzKNnZO9XIQxbY1qq3sQxQXdUNVkaQmx1+uZFXWiUzF1jm2WuucpI3b
Odp8ZBHWiY0tDaZv9RsCX6wrSc4+W3QULUqEbePSO1zG3uvFmeMrn8NE8Ta2DoyDXqC5+r1KG2+a
VOkEpCG19ewsDpMeIVi1HMSZqItIGLngoOv1Hw1IjUNAXMaKzrHUe5NcFoc/6kUPMZQ0ub+t2S7f
rvhvFxNjldr5TgBxicwR+k0Hf9rKiz3itBzAdX0eSmGgmEIr2ZuBvKlF8d5n0AJ5LTvS4KmNFa8M
xYgwlK6DvVVmqTeEQfoW+cmjoJTMjR/zb9H+3sMBjP7fe/hS1brT3CIP66Ag6nQtwas2yE+qbG10
Da/de5WVxogj3Mv3EbWadDutqM7QY7KTqL91tibZcvsMRzuj69oHtOZhtug4dozEThzSfbW1w5aq
WFWT0T7cKsu88QD0LUKu1BXLoanTaMM7tuyKaW4NioV/TIKa9iwvNk6Lt9MoTfI6Tf1ufa+L7dCy
buVCeDfdmxQFOdWVGCkqf2sX5aZBC+OP6f6147jcgWgRBzGjqdifdfcivzoWdtHHziscYbYJBDTX
IeMyrspgKs8jboxkdopKPlZwU2QtpChaOr9ROzdoa7iVfMtbUWnW5mIKMmmxm9Ron2pD81RFMs8S
NbL2tpMQLhnq5FG1v4g2UQPiNN5ZRB7X9zrTwMcjymHTKYlRP4VgBZ6KJ9FdHFLNYdsu29btGqJO
D+UY0ZCw2amFPeyUTAYDk2XpmWBcem6IfexCVCAqv1AG/ndtjqJF9AHL2YLH7tFxXnqLBriTyrbo
NSTDslQ9FEbSNy9+huGvUWGF59jBc2ZE44eSgVmvjawlD11hSpcGACTyZjpMFaR6No7BA0KaGDRK
MDATXp1XQ6ZPf0G0X0NCGYJV2g1gjTQHzJKOoEAadS+STxKv12qkOyykt+U0iffSsu+Cu1RstHEa
X8oGMHlkoqyv2Mn+NhNGpwRXfAQfO35+aZZf/DlDRLUtj5qhkse1prQkO/R3WZyJQxM1xU5vNMSe
guBs/nMgtAb3feSxlkW26sl28yEa7/V/9J3HKlywbf86x31omNj9AU++jZj7Xi/O7nVzaUenCNns
5Q7+uNK9TtxMMiO9bONC+E9XO9cjrzJzhLYCozkjDItRvRVo29HOmk0dz+D3s0fHgsgpFa39Uubq
Q4n90lUmkfrSdMq8mq02PfZD5rzMfte4xF0sPgNa9WYwtxrb/426FJ3FS3eWgOCImeK+VvCNCb+J
RgOpoCefnwt77lOdGCU2bAE/dbzXOfqLnC0ZKLAMoixOkUkfDiBaF97H6LxmPj7f6ThcRAkq53OW
y8P1Vgp1Alv2+HArmdYumwv5UZSchAiJiW5Arlnv4M+hDQ/tfBUHFSDsJvc1GYgCdXmlfzbUICqx
XLHtTSsbnQnDf2lBVGUV8ITa3Weo0Am4xkHo5WmEGf0/M0OOdza5BvrSwYQTulOmb9AeMx9aQDcP
emHFu0m3YJb1JdCS5aARFTlnWM+rPm8j7Eqp67TA0+p5ZHtKSfSNI11d1WYEXR17n4cO06RYGk9y
NA1uRmTrOyo8lWJ+r1Hac+UkU0+aVFqXqSetJhoq2Ob4dsof/WDA4ZzbnxCybG9q2uKQYdaACOD9
NAaefSCt28zrOFCLQ6uYeHeNkr/H0oGYM4RK06jLl7AHBs4KX+8J7pUvGRscr8YK2xWtGeTCcz1k
bwSj03bdDfPK7qLmqVySqqjMzCvDwsWxDxxMAWBIYSvS5fKhUfz5dkjy4ffid2k2M4R+peBIVAhe
ynLmz0X4W1E0/FGXLv1KO8eCVgxR5nbDs8XY1cCBxjAk4zFl4cYK5RpWbBQ/KkYNE6Zqqu9Nb744
o6y9JN2o7xJL97dp2fvvEjSCESjN92pGcjTvp/YSy5l2Hsl2rqt6zK9jFMqNFwQw0XJQXuhhDP5e
aRK8IhvVf1CXA29N1WVYiGwx4f4NGFg26c2AawyNohtL9E/C1/FBzCEOoRkBAg+20FLBpYX6jLc5
Uoa6Nn3VyhKlTRLpuEJ1sRf1IML93ggvMToOl6IK0XxtfJNIBMV7Q7gUM70F+qRhwnRvkEyjOksA
N60qRzk3b6wvWuCjtRzW1tGEWPw+dN/NpdrHA2rfLcFBsgTVCgRzsFPguqKANUi4o5rSCfKwvhmC
jMTP0iDqRKuh8JqLWDt9gMNWazQIV1I2W1enBSFuW3r0XZ7Sp6aqpJcSaNeumXV1m1a59CU3pLXo
MOGw7XZVop/ESD8HqiOsV7AZecoUmfzupxVEa6Ssdol2jU1DvRKRHLZBJuEg8k+dOKvjsFov4Yzt
5Ew9HELejPpptPnHZKw4GHWqXpziRRS0ggfEKgP0tx8L6y+rnrpkw7473egw+Nz7qGoZH2hlv2om
3/JEg7gVH+wDFj4BIvOLK7YFFV/qmvBtwvP92pdKsCKhT8C5nifPqhprI7rZPikCU3dYd5fW//co
o4+q1w7zJUlT+wfEifoH2AhIfWj4JJNJOt3ruygnUTzPNq+DdBMNSSrLJ0KsezFI1PP3IvrQDkuI
y9KuZLuJsA+2+S4b8hchqhM7HroD1k8paJDvV+zyzWok0+0d8HVaELb7BseoHcgs7WqUzedoPtEv
oId/aUH3k+mC803nTygAWos0TWjg4hT5GHrepQFFQ9uP1zxNZFdNFcDAjX2eFFTVhCJV3KteIEf2
WZRE/VIlejlz6Hu3xK+aFwD+dDN8LifVf5SyJ0DCUF6Ww4wlkxtXY7QVReCii41yNXlVPCNsaXen
RmmnqzFnCFmSdV9DqZr3ojGyxmmLC3O+Ea343Y7HLMeHR7TWGYpeEzgu0SiqYFoAtdWnqygZPjEG
vzn5vN7kqrv4TaeLnUYPoNRNAaSvRfHuV30zuhHlcenTVFK7Fp7WsmWPcKOV6dm2ke1UJYxM2fLO
zxKsHl4mxtdpKYkqWVXfkIlNz6J/w7+sh008q87SwwZG9NiHOgF8JnMgUyCyAVJMxUZHjS7YY7EF
HHn6lOnjJJvsHvXoTF5Kdrmh4RFZO5WN7Yrn5uNY9yXgSjVZT9mE357U4xLQfQlaw3lIDiYPm0cL
bnc6TWRb08zydKLrW9tyzK1epF/KuJQA6ZvSOiQ9uSMdu0cIOHp0fB7uChzFrzaBbr1FoVlRdQ2N
C328iDPJAG5UlQg4qiZfaywNGfbt5SJ67KyJP7FKE4olcsaSPMg+bseNr7t2oRLFTRYk+c4aHydn
2RE5SPsGXB8JjKk4aGo9r1/VCJY38hkHfv/jChjbjwKJvadS1oJ9YGcfTh98C+PA8fxIcXaJLxHb
4nWYVTLiv2h+NaIp9cwFzWA34z6uS/5W9HPsCJti3VhNyEk9lDARtyGyB4kP+rxSXjpN+eooqr2S
QYS5eucT7ZSsVa2RIJIngD9D0K37gV8PUYIcz6kW2y40Q+QHx5GRPydPuFLnEAIQiYgNoGcL4mk5
Ni6Zjs0wdKzLchofR2CLq7Bozx3h+ICI/V+JkSMxW2ntJiiUalu2UrYadACmatqv0ZUE6BR9KGY3
f2urzsO/cN/MxlUra/noNGBbWZz6jRPV+UqJpl9+963OUV/m3fcnUth8Fs0HKoNe7OTvfQaYRC07
qLjFkwpabTXUmMur0nuQJ2ujrlhWqhb7sVD/luZf0P3aanwyuYNp3mg1P2W2Ca6hv8EGqA5Ajnk7
wexlpcc9IQNJGtbqnKcArIyvaqTOAL7ZUzpREa7p8AGZdFPmLLBThtlUVSaXyARZPQfk7YwEj4Kx
6DzQot+kIc9fOv9XhYSuBwntVSI6yj5hvpQjAaQsWgSnxpTFY7ZcWVEv4DH5S+YKVSbCC0Akh59p
HNQXZdIwQ0tfur5XXjXr0IOgXEt++KLAC3ELlA3ckWcAEU99j734RZ/HQxHKOHEl2WVo8XxSoMhs
5oQvg0Rv70XgSQ9RsHeqdmOpmCf6RY1Fjj48dkpUs/lsKy8yER3s++4B6Ier19MAClk/KIUtreQo
ykDadc/WXJCwnIrZ7fy8PoTxsK87sLlILZGaBb4udfJuGOCYFXoO8BVcF7L1ZPsjCwuVkjRR2+EW
1+PKEPnmxbaAOeOaE3aV6bVdhHZmJK9NEJAh0gu7eYbHoGMBtFL8XDnwWm6vh05i6+7Xe2LYK71q
J1Ac8iF2QvjhVRWpm2qqmkOXIJx+FacVvLd09VvbrMpU5IXZe43c7YuSQBfoSEaJWRTRfJsgwCMo
9tVVNs6DB9kjh+2s1yus3kd0NObmEDqRujU6+SqrZXUASD7zC4ts7FJ4P3abCZBJp04/WatMaDKz
89iEi5o8O4MVq19wMFXEFfJg7ZcWHlSp/dcTfk4fsc0L3GRV0SpXv6um9Rz63Uolp7cP4KpurLj/
UTZ8PaEzP5S6iYBviXYzGfgiX0Sye+dap0mEfjDGq2b4kkdztUk7gMh19zOz0CwBqGshm1qWm1mK
7Gtf+/tstqVnH4Fff4qOita95kZbbFEu+WjzVNpYfsOXh7Aj6j/9WTbDnhQ+iWqlKZ6bqP8a1HqL
kmFkeolJQqUcuq3f1/ma+02OWTZ6TsQHkpVotqiZ0Z+rgg9LScOX7H/YOq/l1Jl0DV+RqpTDqUQG
YwO2l9d/olpRrZxa8er3I3lmPDW1T1R0S2AMqMP7vWGgrq/XbF1CsU+TfDcDKB9s0V7yvMTaJy3f
hkoNxJINQ04lMVFkplHRTHeyDC9NhatEys2oav1LFWofse4A1bTNWWW/EXRz329RLlonRVcEmH1q
HjOByUUj679CK0ufTGpDbf7i0pP4o5kQTd5mBKZGN1kY2gGH3ibqrA0OyKXTPtRMvNemGvueMbL1
dfNr7NjRrjEG/IUjuKmNlx91jUVC6qYfsvFmv0vdKXDaSyUz37Un2xdeQeB7Xrm7knLPtYOy2ESt
vBZWB5qLHQlmauiwpFDxpGy7NzD9xBe99WGUEYosIKdnoXqHIcPzxG1PpTL98Rz8ryzvuzXkxH8a
w7Gg8uTHgnIxk/MYTBZ0vlL33AAYejyw88qoruFmk+X1ORkkY7A7mjvCM3S/W5I+jUx7R9A9wl1t
Lubkepuk6snOSBGniiE5r4deWMmZ6ug5yxsb6bCdQ+PtH26KwAJkyc9txe9k8zcxrHdrmH41uqQG
FpsXyNjnChWiM4EjmrZbb/BB+NYSNrp1iuwVW3HrOjLd+7LJmkMVtflLPsHDU+LuJrrZN7s82+Ys
6jY6wixMsRISvrQBLm1uB51GsnKtCwNDIDc9NLkbXYilCXH7MeLz7OXWMWSldhJxqp2SwUChGRfz
uUzS4VBggnyBGm7sNSGmpz7OIxazyFqhx9S7fiAYkVqTtq2S1HnJZRRvo+ap7pD1mMKmmEoAJN4Z
LImLmpzDGPPfYGFBBjJVqZubUOItIaxX2/CIC5xF/da2h16xyRsoEvdNUrQPGsfqcNuP8RjuoAEZ
E5FMWOSr3+aanZNW9+WHUlMT9VI5HivLtDZIXltfMlx+jBZKnxhdyweyYgk5Ge4DPFVS/zphfDCB
kayIVOtjtLuODF+hkq1pkZ8BLvIRYYjiM6wPH+DpbNjSuv/QvLD3c1hSH56FFZI1u81HVDJE4GNY
fyAhGzHVxuItUowTgYP6Ff9JD0DCCTdrMxGzfi0UVERj/DHLtArQJZlwuiO5q82RSdY0T7HNnjiM
zP4qMXG9tvyv59FtdhDO2CszAW0qL0dqmTnWE2ttECXvRZkb5VWmfGSDGfQ27xKLoRQr73HAIxlT
mC4yFhQUNx+oUdB+IxL07NHUAhvK+E5VlZbglPaH22eUmPEGQeNfPqjpTLseP5ENTCE7IA3L8HvN
yJ5ra3D8SaTGNgUC9g2r3+tl6pFJngy7ubr2aT0dujYJrzP/i5LYFziLb1kciheA1M7Hk4opq1HU
Z6zQcfQr5hfbnJiwy2YKABJg1+HcTWGKnazaJ12AmEHujCUEtSuSAEV8+mwPXXn0ZpJWsXYkg6Wa
/ym7kpyRct7XpPJtp8p7hxy86ZohQfjC/R/OMH6n2hX8KzbcEAKH5Qxb27G3YRpHfpgBtLYNPjiC
h7skQTIkQjy+tCF7sZX0qi9Dd5QBXNl512w6vEMVfNiYuAXCBwABvFhDK+i83PHVvKQQyfQgk9C+
D5UHqG7lu7YzKn8oATVKL3I3KQFwfktledvGlb2Z3KY/YdRhPyVCS/jRzfAWWuAyzWRALVhCPztl
cimMGpKucZmwptv21pSc0XbUexb+Fu/sGd+0+qDhmCGUNjxLblXMoapfpjN3BLEJ69BjRRPHCRDy
5GhbKcNyX0YiC8zkrbW1+iWaRt0HUfuH0ZsK8yCmU2H5/dRXftxGyrNdtd11tEfFLyjXP7ViEAGe
zfzjqneKid4oSmCeVDYvoN2QGzqIP2WDA2VhEaDtaBrO9Hhe+pjSuqqWXpE37vhJjFfZUm0kRtE7
RaFLYmruPmHkvu8jJfN7V302AXS2hj1NviaVk/TKNyFs51JI5U8z8kWNlmY8mVVdbNsp/d0a8Hca
TMVJznkpuya5ZP0w+koyOf5IyoBk3scVgmlFtfMTQd7hdgpJDxI9SukuDAldw7pDOMofczSHsxlC
3xqrOIi70Qpawe+kq/T8pIgeCagBMDqN5dGdepJB3LK+4Dl2VRu2VAZUEYNIRJ3IDciyrMhEbp+b
0SPRZWTxpDV9u0dku41HBclaLeZDbmUt1MrqVbblTVEhvGGw3e6dtv2uiUwPjEYzucMybj7PfJ67
EZXcHB3diNSiBRPt+jjdYgfNCj7Spo3K7qPyYnFCo6RSvZr/aVsDrhzLgg03BRoKctaDeRxJH+q8
71lYmL50erAObJrGDG/o1n6mVDpeR0iGeBa1u8yN3h3Marajp5NmKrLtPEY2m+GeD6jvxc6OQnUr
nOydQKBxUwOZbbFcVbdZDJuwVCKMVvTqUoz4YbUhU1Rum4bvYAm3U5LeCWSeyECE8R4MLjulWO/a
qm6fWeNfCLuU2JgnL4amKfuKG8kPp5cMAseQJ+LWsp+NLArNhkvdRKArkXXLjlVtdFb67OwqIxr3
eWVrmwSCjS9c7GST50iMFsubtg9yGJIby0lvsSfOtuU2W4lFLnXrXN31yPEOs6N6KH4xOWEMR0rT
p/muw/h97uwSO6+ELAb81HfhpG5bx2185MrZLvQsRpJQRFtcnr5r+O5s664dHloOLJSjvql1nagv
zyOz1MD4qw6TcUP444OvygVjcX8Af2Y7oZB0MRkbJ4MjEwHKwdZ3GhJNGgzt9DCH5jOK9xh8Bp1r
oMANhNQum6BnSbGrLRzMa5wgYIeX8l5nSLgMCoEeNf9mhEGfjebkq6ykzY5oMMafn9gsDGeRZDcl
rOegV7XwSbTGd9ukDj/31SnpUnEsJoZrU4HOVVLNqJyzwy4T6emZ7N2NRgpdUNcajkhliHQuhKeU
tiepF5C8xgxPx6j2QwxW96rCnqWvrebzYM2wIMwyJxrJtm6hl847NJqEYaQIUrtZYac+5glEAK8+
EnnZncZB9Kf10dchss3ulCdQp9DUMFM7wO3w2/dTkbl7vtzqZGRqdbLBu3ZyLq8TZr8nLJHmU5Kz
afPQJQXrq7mSYkCXjfuaAiM2NGfQC9cH6r8KzWtOaV28N24OgFKYQ3OY45wtsoeq2c0mbIm76TQY
HV7mTksWrq3luW9ZuLPohXnslSUQr9qP01ycmEUKNkFjuLW68t2OYQXIPip5faCWlpzd3CwDJS5j
9lJueFoPLF9Zh8bp1QJ234WK2pzmrsEva7D2DcPhqVFTuIsxy1K/bsrXJJW/Wll0n5/V+mj9mOLZ
wvt8CmcX55dO7MMljXLdZ6yP3KW5RPPxfW+aqhh50xzsMRxOdvSGqKlioNtqWP2zu6Aq6znJu1FE
hRa0ap0epZwpuM8bbUhvmuIlpNnzj1F8s7ChxAmCFXzbhmHAILW8gfq5L9trqjBcYKEbxOkU5n6s
huF+zurD0NYYKxSkIibxcZDoEhUWa9BgR+O0vgPMPKgLO/MbZbuKvArDnYP1YavFFdvf0PBjCYkS
qxDk369l4bG1GkzwGgKpThAd9JNAYx5UDjq2+qc7Zz/BXVw+2RAPuV63XHbHtMnAIgY1Fsf1u6r0
sTw1y2FtrgcTMw9+5stX+f+dDgmi/6+rB8drd9MgABeLvVYNAWHL39mcdEFr4gq3tRUTg5EiPfR1
7lHU4YKoIv+7dBPM0ie/8Rr4mcKpodxx6GH87abfgkwJKoCjpshLmHXxMVNy7NyfO2ICd13c34qw
uqSMAydcsklIq/If2MlFAOUtMq2OjNlZf27xhgcOV9ytkzaKDzGackKUzPewzgvG7jnfaUN0c6iK
hfmD3PW3RnWNfb/ABKpl5acxwiayafTzpBFts0eI4Dy6hnvY6134knn56q0ySOIHigghZT8cldJO
uXXc6SomDNksR2lZNYEzepg31H12ClWBL7dUWFYhxjrz0RzxglEsf6bq7CsjJC3X0P3Ui8wHjkdF
VaUnr5x/82WTTwNp9WgOBdmaeiI3MSUyfZDedRCzsQdUrlCNBQlbiI3VtOWzmiNq7NlGBSKrEr/L
ovLZSqg4Y2SFaX+xR2g/b6jCeFyF4bMx4mxLxo3uzukHrP/mHBaJGRCJXGxaZa4vKcYZhlYq7xXD
7M4ZG/eYkUt0IzuTmrQ1y19jKvbOLMmel+bDcUS55xYoDiE4+ntZhDgmJMqPLjSrAHvaHsaoyK6K
yr6n9fptlcXiR1TFbyBJAQnc5vc+EjcMUZ0/uQBPY17QC8V+zkKWL0WU1H6jEttmtvZPkHkXLIAx
ylFldwAsuVMaROPS1QitQEs2ZdSmRx3H+Y2Tm/MBF9N5P1M62MDSNDazItsty8dNWQ3JXq0XvMMD
kSpAWqXo7CtEf+IKRX8v0JMYSRl/D5XKRglOMUF/pJVaLuKVeKsa9nxvB/W7bLWPYpA17uQIJqn2
U4chqyVxEw8foKHY4Lmc3kSS5ohb04lBaiunPDvXeTWcrQW9m6D6DkZTH7y+Ud6Ivt4KzwBSRbG3
CbtsO0ZJ9AZT8KcgaOrJbHTl1VAthfgMddi6XQ6z0SrjXdaM7vcG/LrxXLj1bTidAT6jTWZip9RT
QT7gyL9xcXL/0XqDETipoz2zAzCOTRW3+xbt2SM2Jap3KuF/GuyDLS/53RBIzHpaM25emVVL9oh5
8Ixe3Iw6BNpQRPErq/5gKxBTI40rf25s7wHbONxFsYNguJ7J2JrT+RmI4feky+M8CfkYWuneOowt
4gI+M0HTzR4ncIajtf6d8WZPa807pZaW+V/tz9PrlWvn2l4P6+Vfz/7q+39fYj1tz+E6zmNWphwj
kE/UH0uo8efDciDueG2vj9b5po9VLlrb//Xw6/zX5WvfevifvvV11r5Jk8XGUKvRZ2+X4f1WFBWT
6vJQdVjCAKf+u9foTRYEy/lMgbK7JY/tX+3Pp34exUQZULGUXZSK+rQeqmWaHcwS87G1bbbTv9u4
V7OK7JNLOenR3dJUbgc3NwJIRNF97atym9E9MYf92rceVLTpajyEl8+u3E5fIoaxrydJkhuPJm7+
n33riaKdG+o7i9fx8uKffYnS+prWq8evPnacAWb2xnNpZto2dqtob1VYjZdKbV3VylSvYe7FTH2j
/NG42nsOEfmhq8p4mkORb20CiG7lNLN9iiYfi7fyewzjYp8QAHmgMIJqGXUiIXsbTff6Td9kYClh
8WSXfXsxk2zvMseeSfJkiTSn2RHl2D5ly38usGzdY+7yVjSZc0V+qG4Vtl0MK5H9NMgxYYWvPqWj
PGGGkp9J7xVE6kDkhkU1bw1Pswk9yfGPK+cfwsF2kg/aewDoPxWyUb/jt1ZsxGAXW3XWXig3d2wx
O2way3QMWtwN92ZTUulRMWTSdIRyLL03ad+rb7UzQBiV6aKmAEnKyIcigioyPpLqt9F2LTtlCI1d
ZL3Pg1ltcrRz9yzGpKAay59g+dN57Woivbt6WX5cW+sBoXC0a5F+b9br1z7Z6W+e1TeXtdXH5UyF
aXyScvLgqUmxKfN0uBciLJDBxsNWiYbhvvbFJYtdyFHXteWRynmO6/wPNjT/umAesaoGlYSDsrzG
esj1v/Fgidv6Ml41x0eV6EL/64K+I+7BVJrsuPbV3LcXqYRXr6WGP5Ub/BKjF23OVUI802nnuNEC
TzBsr32RFd/yggrq2mWVPazbrPy1jutrVzzMU6BWmr5fm8nUlvcJVPzzFQoisHWISivndSW5Qgd9
SarEOSQt4yuWLf8m3X5e0s6sz7Xw21f//14HxF9AhzT03fp6Xxf2WvwYqcaxs8mHAAen8gnLQPNo
jIt/Th2P/tq3HvpSLZ/kcogSBTqnPs2L5xPSnP+c+LpYS2fnUOnqy1fX+mjKwvLpq89N8j+q17D6
aWLPd5s2eSp1SsaCsN7PR199tiIhETTeab1CocL0eVkR1dlB0SHDSB3X8aQyCUNRc/kWAQRtQ9YM
u7WpiTInDaFDd+1Y7ZsIw4Xks2CFy8XxIPJDIgSk6qU5iK4iMRieCVZN7L2E/WZ4Gfy20gRhXpom
RfWD3sLcl0Nnv41FMxyEwoptPZuNbXqQTTVtIhOtfC9t5xQ2LErsFHROVTSBSVpmvzp9wRbME+9r
y8q19LHUCdZW7Ib2q2FauCTJ/LZ2lV3EaiKv5svahDFlBmQ4fq/xedjoY+29WnGvYAkWK1vL89xX
jaXRQS1Y1K3NEqsX/NdY5KwXGwwXLygYzuvJEEbH6zedn3UfDJPBfVVVL+ryoqlkuSs9r7isFxJL
zJpu6khGIrjQX/sGZp6taHGh8tjfe3HVI6JhyhvXiW2dm1zdCYE7lzKO7JGLBIatzwcna3fC6TO4
n1G8L3ALeY2GW1U1+c5TCIbOhsX3crAfgAQWxV+t25awst6UtAedytRvXZQyu09F/mZp48Q6n1GO
0JiMtbjhnOcYuTM+otlbr4wUW7zwHTtoIjhGzJ+9ztyvrboamlfHODI6xlubLEsHVtDJ0XUP+VaK
FXURird2BMnKakpSyGj0g1ZETiCoCSwonxP0MF22cWZ2O2CsBRtzWc7nj6kzisDU8+jg6RvMR90X
e8mDWQ96djBM5dkomm+drhDF49bTM28aG45yBK/O2LsoBrLIhOJxENkVUkMdD0Fcs8ofsuhfwrBW
X0kyXBk3fmN64SMH10pr1uqqUvP5TBrsouWwPhLLGsMuzaeoiLLPLm0M45Ni9PekzX5VtmscWmIs
rsLCH25iiXvO6/yDtXf7yzXFtR9z7Q8xG7vUay02S8/tNPssyAtq2FJCl7BS38Nc+Vu08K9F0fgR
2RhvZtIeY4i8v7QcYzjlJSPG5K7b5Rln3mJXauC0hZIUW3dIKore8TcWffW+dxEyCOkJ/OlT+WL2
ZQMQYMe/GvFDjWZ777Xaws4v3M2kghEWiSgJznYBbVWYsfas3+ZkKF6HLlnUhZk4rc2sxm8U0sQF
5b39EnYTdahuqNFqGONL3JiLvixpd7CCk0Nb4xFiKcWBuCdCHDK7OQD6NVtzkZWzMzfuLP358zM1
SAoUG0hQ20Sh0E9RK/MTXcaAN7Zv6jdSB+/RzAhkMNTuolAvSfsuYH0pWvWmOxLP2ry4WezW3vrZ
1W6y1XfrOaxPvXNHhrY/2r87Buc3UzjeI6+w5yci4623jIkUbUKYl3MjRnBgzaSaLi0Vv8V73YPc
L62eYvG9IIl3beEHXN1bL92JsLLeZFkTtlvk+/Vc51nqzQmbw2erMuubHOajqaYqthb6Ia2z+Zov
B6kO5zmROnANrapr+13vKjZeRrp9HXXNYc875T6IDp4Ba6exnEks5phpys+53thXddA4G05y3ppx
3GNYu7TXU+uBAiYxT/11bXy+VF63FkXVEhg1H8Rh6HNgyVYQmOZajUAwhHPY2iyXP0ARwObZC+2Z
qgV0Ipqj1Ll6dtX52Inp9bO5ntGaqj/FVnrNs/7DLJPymIN4Xfu+/tcBB0xnS65cHfzPiUH1xied
t/J1rTQczfDbUat9CORYiyyvEkvAoFFPMAwww+jZSN1xJ3rElFqmRs/cSYgE7H6eLkuG0dq3XucS
DfS8Nt3afEFxB8qwPP+rf65b7IsaW8GXMWpYyoXaRkyhQHHKoUhkAcEYieWQVRSRl77YZPTECCiC
zmHL19wq3qqwFte15XlTuFArSSRfTg4yUfbKYCdspIvuVbUL/ckm9wPGiIT0whU1tFQ2x4+1IRpq
TPjVz5e1qUmoHIjxsv3arKYiOYaDB3N4eSY2nvnzPMSff3jtsq0piJssuq8tKx+AWAc8UdZmTPb7
1jYXIHp5urCt6oQWw/bXZqY71kuDBHdtre9PRvohs/PmZX3v+cLzGq1EIU9zed8LsWjStWq7NivC
5flpFqTdrO/NzrFBSjCCWlrrq8Vh/5JVQLwUlimtWVqhBkrdNiebYgFA8lQzVptle1BtKkMR4Z9v
zlhOfhJFzg8IxOeGR2TScT+11vwX3OJ9Agn9XnXIRSjKiwc530z1LA19MjqrKwyO7FCVdniSxizO
YajEB+qQxaHExPNZz5P3DHu233Jy7uZEXrvjVr+LvLSJXE7Hk1YRauwmsG/AfuLfRwrxLQg+GwMt
cpNrNhYJTJwoOlMi3Sfj/GrPheFjxwl9o8rsJzl35ezntcbPmzu1z/Ln9aDYdvYMGopFdvjDweEx
6FMU6O5QU0+L6h7CFdRzNHQqHpsdKhZPjmfI8vOxaeufxGYqR0vLp1erq/nZjS8aefDv5K79KmY3
oECPc3cV7oQt/tRdnj7HSYxvbeYoO2T66ntlJRqLVrnTXN1+E/aeklj2zZjnYWcocbJ1lewcKd4v
luvqyWziP2Zc/uxGYVLeqZ2DBmOUKptLcBZGY2OTZDgwIX7whJH+M1AkyibLhYpUU6x0uLHTevQ2
uqC8VEMEuJflHkQ+oeRH6LksEsJfcCemSqB9q+fIO1gelU+I79m2Fthjmg5kpQEufNv24cX6x0X1
fR0K7W6o7Qkheu1ThYp2agkiZmF3CfAygveqrM0bx3gex390Ek+MWylt9zDlHfaHIwTlJgBnVA6a
Ql0NTVO9QzuvYw8SGqdfUD3UawYCtsFfyd4UdrHkyM5HpkcsNu3oe527zWPWmbTp0p8dCveQux0B
YspBMUdxGb3k11QQujgOeOcStfh3RgZTSd0jDTBqA6sX8kbxVttbtSVOkVWAyseVu4kK1XiH+flz
sJLqr4kLJrWgP3HX1Yi/BWB9WWEOMcjOVzGpO5LcN9zVUotfalgqa2s91JbUdgjnAceWK9ZDWOkw
XUbvHCJWuWOjokH7Sw5wI7YJWQzPvWaqj4nS6tbTqXWvTQsjxWue4AW/nOxhFz4GAzH2aPeXtctA
fbB3YrvetG6qPbzekLA8IRAtrbVLMywM32SWntYnLLPP0WBmZu0SH0otXNw+q+4xhVBazbi6rS0y
qaJt5oZE6CwnR3Y21KvlaW15utY9YiWDIeBgSb/26WSEHHuvsFHR8IT1wKJkx61BvOjyhMhVpm1a
pypsBK5gVZ28dDrVh+WkshzGAeBPQTRwXK8A6h5OYYkL1NdLRm52wnw1/XzPeTyUQexNjykB7pgs
TX+0IdFoRSNOWS6Y6UqZ/LWlja80a6e7I+x7NvyuyMR9BdMMJsMaiSYpjNdqrH6JFKOJ9RwQrRpg
TukdYIyar7ZGnqHSe8N2vbYw9OhUE1MTrGcHlUoP8evWPjRfmO8ryDDNlJ88wQoCKVp8Xw+Yo5Tb
Og3LbfqfPn2Kcz+qPcy7bT2+T9EIyyv08P4295mIjYdbdsYjnRUGfTgtx7WZKF531GboIesl2mAb
Dyawycnjz+uLljLyiEvrwV6eXkfNDrp7iCE62rZa6Zz7ekiTltGuHcajEyXOXeKNfh0TBZm5DgGt
NCPU0STS7NeLQQTFDS859jShLAJYv+2WD2jcQmz+1+s13d8yV8Ityn6IUcSm3NHS6UTctd1nc+2T
ZrNpNOaztUWIabmfawh2n0095Flzvg8hbjyvXaMxU87rEpVYjzp6rH3THJ60ghtjbTVS6Q/Sakqu
4I+uh96enivIIU+fXaggSbQaPN9wivjFcbnNJd5Z9qSbPrVdKsXGEN3Xg6eKvVoa83VtjaHbXuPG
3Zd6FqfB3C4ocFM7/nq2jJnlM0sHOmvTZPfVZ3jpH09VmfT6qr1pMaqyPw7ZomOr3tcDvyMcPHqq
1V99oTm8NbE6XnD0Ue99FCaXRrM/vi5I2afgvNG2+68+l7gyOX6+aNsPGFZgIxRYoz1d9Dh5kaOX
X5kD8ysl9FOPCOK0tgjKtFV/fehl4q5JUx7/q299mtWWPxsZRhutqnNIPoVzWw9uA0roIAhAoU5f
pSqQdKnFNMMmRaP6aJKweoRpBbzmJfF+7cvjAqwygWIuirIKpjpUfX774XG92DTIaC1xKTZM6D+V
ShxWxjC7jbq4eTRzdZcAhU/4vTaPMsXk1hRKGKjIQcl6GM5OZ/Z8AJwU0Kc2FFJhSml281CnJnlu
E/e4nly7yBnTAO9b76hNQ3WdzPFsN6Ln+xyMt9YcqpM3Nh2soCnKn5qo2hbVVlGHatO2TrPRrGiG
eBS2O1MxnKc+RaKR9GG6xI9tyXH71hphiR6+v4RV/2T1EY7tgpoUuoSfYZfsLIHhQWqx0ylZAXiV
Vh/G2P49uwUMtuao9hHKCUXA6VZ7fSNZgwQtq4/CI19Iz/0ZlnAwxgpC0pDZfK32wY9BXW/CQVeV
4QRj4k1rnHgfMSEAcKtQ0iEp971+Vme85qSmGBQXUCe5yj4b9Xf2XQw2sBc2laFe8y47EkatXOqu
Qh7bD+4x7xHAGcZb0g4J2z+XfTJsz7wX7mPOLe00UdEG75CAiUbp58Uk0Uz56kiSLu7ElG8n0gC8
qk99OTNHshl+UvubJlrvZTHhmxAx2FNtonuMjIvZJupOIRjFL+P3eZ5fqQhtYqlVu9KW7rnPSYMB
CODh12EacIC3jfqMadk3GBYjKXSy31WOIMdV18NrX/zmZcQJuxXDx/d5CBzToHJbKtolZ62aW6N6
MzJeeajz+WxhOBsJSCK5QuRiqqPJm9JDqw3NqenCZkt85LBpHSe6ZG4zb1Spf4tG8gNgTHXbaEai
oc7VzYL+cat1801J4vqQ49Z4wSYRXglzyjZrHXmpyhKURB/Qb81hENVTf4FIcOgaDBllkwZFU+29
fPSOhTHVm4x1A1srU/gGaVpB03cHq14YgVGnbc3BTncQhH9i1fRjCRM9mFTJAz6tPoAO1wW4s4Hg
8buxWwW6XirlWeOITwJ0Lbwk2LF3BrO9YaO2UX/WqT6hqzOb8wDR4KgsgIfR3tYVtbYsq1mi8DPq
qINkAmOWIsUyIh6k+qbnP3pbuWYZOl/MUYIsucFe/ju7Rn2i/qYyE6YNnmvqaSpr7W6i8DD52VPu
tZshhX/j1IFRiPjSFXV0ikZWGLnG/TsJcnmyrsJub1h+vVUOZOX0eFI48RtBvSwwUzBUu26avbCn
n66pupfRTWUAFCgFUOgn2YFsNWpLtnOMekEiRISYRisILSubBSn5hhCgCIYk/t3mFSnZsXlgLu9T
GCvYWzU7PtC/TUZEzAgMT/WBUA5ZWy8AI7qfwC7bhEn78NwWjZnbkv6mGuVRNIyDiWIG89C3QdWB
CTTFC56m6qWPY+0il4NjEljpIMLMCl/oUbg1O5h6QtPZoShOx9hrtdsoTd0AUtYuLqPfCpUHnBhi
HIWAMn711lC9S2zNmbQPXUGMneOiadIjaiDqiDzVY3n8FLUQeeYbOxIZUPesK/NKrHnukwbwliWq
4M871kKh3kyIi59HD4C90buJqnB0x1iF6VPWMJRCtYOHbyaXEealT2wWqwo2hV2qouExJeD1nEU7
21vcZ+v+d+SGOQZlBvRGV88gMZgFxMNwL2aiGnUE836nIWWSfwZEgzG0323rQedrbAfU2fHNQqoB
RtPlVi07GMqdQgCLpirYR+IXE0UhhYXKfUz1dB+F3V6AGvNg7iZM0XL5jHr5DtLc+hZ+8kdv0mGB
6qF1dGz3pIS9d1LS0D1ZC0+nTrofretdqphh1mwVhrGsrg8zDktEqP4zQETd1133D9kHBppgO9oq
VTo9DWQVXRzA43IREEeZ/sgc9wz/YWKVPYZ8gsM/I7t20I0I+lKSbHWjC/22RESRJzVAhYxMqm6V
dajduvSt1JZ7qOslpDjPgnTDZLBDzHxyCopSeonnFtaxj8rqXFCeUtukSbKvJmnu+6b2PjLvFS1T
p8rw12w3GzTvzKXeQpFRfsVGHxRWHp30MSIfsVbbDTt179BDPNtb8EDhnVCSUkI2bx2Ce8cqAT1U
c8Oa8ckbreElG/AocmhhJpNupRm9Frlin78O9VA6n02blf/RbpCIEfN1tULWjt5gwWN0c4ieteft
wij0AuHhvqYx9AVsmX1djbgVQ9M4z01C2ZTVx++s0LdFlE4ndca+CaOom5ZEf6wlIQqpzgXf4vXH
yO6MiXg5LOY5ZjFqF9Vs5G3o5XSVyTJy0/KqSN6amKVu/X+MndWS3Mjarq9IEWI4LYZGd7sNJwqP
Zyxm1tX/j77yGvXqPbNjnWQkCUpKZSW8UKfHMnDUcJs6vEYwYWelZf7R9SkjDyt6S1IdnUOzeLKM
0T6MecT8ewl89372OnhorRbvm+45dZrkEjI9uKS+E+2MAgIAbOzoatnmsx4YsDe8kRaF3eMA4or1
vXg/KPXzjEElC3tMzrpF4EzLToIBs5cdaajCwBJNa/G6AoH5d6B07Bf1aJsWHnYZRoikll+C1Bgz
r2WZBb8GB9nzZSNAmfW97mPriuEWHAnMQD041kEPGmsKhokZp8+xLI3cISh9pqEW18acntRwHqF2
+PZuRJVmOy1JZAqmbW/ysszUBWjmhCm8kg7pyVkDXeSZxRVExmmYYKQAV3rozO5ZafF/ys042emY
aM5bwcyFC4HfAn+2d4Yph1Mwuw9jqmkMBbvs0WNr7hI31dsM3OgzXhugDYsf4RCln9Uclxiv/dMt
fBq3rBI4y1JBPevMdFIalOO52r0EE39hAKw8ZedLbTTAsVcrJVQAe/ogBaY6Ny9yGlwrX6M6yM9Z
XNJlj52zw7AbeAhbCoDginlboJgWOYXNd2FvTbq8+0GD0lsDFMB/bTgkDddDcsS/j1lgPSVz+BYi
BYf46GHCWm7nOCME9wVvBEB7l2i8XfR/U2Wb9vUv5jXttR2yYz3W/E2CCkwcLK3VBJJQC4+zrs9O
+K3IS+MLEvIoco6f9CSwTumgfJpZBFjoreqxMhfjgfi72hmn2BtDdut3Xjx75zCyHmK20rapjqxS
q+YI/xkgxu2ra+rTnZbGr6PKLDWsAmQUQyjDi0lT5aNrkzRcDyjQ200BIsjq7mCz4Q2Wq7RvwhHp
9KsbHO0F2K6LNLYyMREw6ae1BVefp32zK1Lbe4IF4Dyq0+sMgu/JAIxg50FzqOLkS8nAAPnKCGhl
yWaqJOdUzxjzlRkATUU5Jp0bMn4yUuAv1i4POmNblUV/gh1RvHZm3ZxG2CJbSeqJ04A3ri38QpXm
nuEyv6ft7J1eBn9OtjIdizidrwh/PPUzYG/TtZPHACmXx6DRanaGkcJ0eifdW7VdHUto4EYAO0NJ
kJjLuL2FqeEOSAU7IZuMRbBx5jHbM4t+NFjnoBffZdljFwIW+5Hbr5iWtedswcyUC64uBGFxNp3H
aMGN1sakngFGhAuSVIJJj94UxfD38d9Zki/Vs+Wzqy9lwHP1Wuh0m6xICQXo2eggp7W6Cnb+YcIR
8mSFr3EDUsB/GZsgPQTQee3WgFs0jC8IlaNuiOfdTVdDMEKCG8pMJgxu7KDkvQhuSEHnp5Akxz8m
twku4LKsec9glTuRqHzRVgWX7CTRZGYFCRYWP2+oC9C+bqujIFQqx2mBFDKWzS5FD9w6aPB68DeJ
oi3rCOQGYLH27Kp8c5R8l6gBDrl/mv0Ainl5cM1yRomt+ERbS9R5L1BFyRznbMpOUjNyWp4MsojB
7+Pb5SRSSwvVaWM7WbqTu0zQmmYDFuGzxdXvGDTqURRGHG8LyX04g+H82S3vbzQj55SjRi17wBIk
8vwlGjNFZksL4ztJZll1DEtFx39muacc3GeAd8ZJLim3gfNyGFUD4iR9tffK8k85Lh0DOObLa7y9
YckUvFTus+tiLaTRNW8s9e6I1AqeTIA+bthfaQ3QbtmhHqd03Kt6/UPwwBIMwKi7Gn4d66lIjmTV
YGNGVDkpfbzb7GXT+4bzCtXgew9zce81IW/URkL00CbNi7x7O3EfB9Z9DnNt0K1bQ4TeHkN3treK
S+ow/WtDNNvWlwZ2WAdC3QQ7eV3yNiRW4vGZbCQqrcAKdZ995W7jFX1+wdfRA30m0SWAiEDbUI4V
Xu/0LUMyA0QA5ozVMEag76JytIMjBUhk18gvt+ic9qCh7Ogk1xubhjXqZhe3yZd51C/y5G5PCWrp
prDSaSfPWp5K0hbM/1sN8ZUFAyDvRI6QmOTdmoOkJTBSHEOaLgSiiejj0H2SF39rmvJo1tYgJTUr
n5sKDPtOHoXcpN7XPJ82KPQtK+iMcq3qj3axDUHu8vZ8zdzpZ4BXxiFjNECre9GqvIVpGx7yGaJz
q0+f9KXrkL/tLLad4xzMIIGx49uo0DlRwm3QE7KSvPh/LvzuHiSK7RVkdz3UbzVvbw81GRxKe0Pf
SRcg/+8dcuMnG0DW+CmFy3t7uDc4xbuv5h2o4uMTNNjGKyJYk3NzMMJcm/exG35Xukzdr0+YTvCi
Oy6U7rVzUfunDBPLg9xL71ePqT2rBzQa+3nbZOFdO+gKMI+lH1o+azlSYv+a53XljHBAmOykJfRx
emAIw9RlaQj6iLSTCcd6bT5LBbuaqWDq2wEJtpO04LGzhtOUW0xLqn3uDBgfuQu48l+vaxfp2Q/B
Cnu5AVxhAaSsbW+O7119ATAahV0v8jZ0b0u3LC1JkmtewerP0iNZ+uzsfacawKykT06g0EdKfQnW
r/VdE71FpXyuvOHkNeZWWsLtEGwFjspb27BBIH0hE/bmiEL3ef3C17YseZIMllao9v2hAaR3DJ3o
IGWmNHapsR7/sQlKWt6axG7HSPoW/VAuyQ95t2ZbVrb9u+vBVo4N/tQ8B3DlNinwmCIF5NbbIJyX
Pw7dg2ga6ExUJ/2ADwX79IwL5I0Pto4xqPOYz+2zw9iA+eGdzorFrBZ4bCfPOaCUoe6u1oJVncfy
OR/c7mCaM0OJRld3alCwdtMjMLNhg/cgvIMpX+wizXmod0FUPjqYF68vXq4qydvntKYlc20mHw4p
hrQ99dgPSmOUoF66a4npCfQlM4bzJE9fTlKAZ5zArNDseh9a/Va+Eljt5Er0Xe7gGl9zCxElmbdM
uAbvIdV9s4VLEfLAulhJz6yDQw2JF3zDmOifox64OzIme3nGEshrj5fhCUK5zJGn9I980i9ebGQH
dR6viVkiUOZ1J+lkNHrtFs5uiXruLiyC2z+A0f4JKT87ywnlzUuMnr5d2DB2NPw5D94TZnHuDbPs
J/aLj+fZIZcWsXYGqqY6Z45b709vR23XTxDv16dYZg49abL8zWRuZu18C7qQkErgBXwFl2wwEveQ
H5Uq7K1BOTHQRRk1a3/TMZPBFnjd6ji5znkCmMN+7hF6JBrFkb3NcAy7ja5us6hICwr23HTt1gnD
pX6ojcQ4yPnlvnw7Gs+t/jgbeXtQTeNZ3ur6aiWWd93P2JiizVgUKP1DIf89QVs7DkX++yV9G9gx
PS1xpGH6AMZ/r2V2Dju/zYd7BNnNE9C06iKsnSHqqgtt4VcZZtnt/cqbWPuY9cXwB/1XCj3TnLx6
Z0GQRhbDMXA4KfgIXHrwHQqB+5JHJm9GmnWgsvZoAQ/2C3xD/u7MpcLao69v8tagl/5+fQhrqcSk
yv//VIzVRthL92tXLzcjydtYfE1L7JY5R9h+MKBFmEEGukpnn1Q8FqWKXPY25JIoDpt8arco+9q/
YfW3P0q5z3ejjNuxZe5ugQXcsSGIPQZ/9DJ+ZXOEpWv5TOYCOZhtMJnf0VphPTnsk1PRhKG6l+q3
qL/8g0aAQbogvY3jpKXKiG4N1rxpzthy0FCK1ICJLYMw+TlrcENJSvrdWPZ29+U8wsS5Hwt03Xri
DfD0g80u1bxFr7dgE+oPV27ErC+6q6tnGZbJoE5iEtxOvQwLJclGEJrXAQSQtbJUWZMSW4P1Na55
6zU+HBvlnzuEOujD6DOl4+wAAuQnScuXxxNPmMYv5bebn0ut2ETKoL4bRsorvLW8+UcA0f4szTVC
SRfQ9PIOwq5DckNayj9H5ehbVwUopzm5Zbr7SAUJYIqsU7gPnBAheEjpWrDOAaVAgrWeJAf/56DV
+fl290tLvpE91m/mNp65NWbJ9fS8Y//k7+9OYrdaEv2YloNuZ31X6+MFPh6laGxstParNiM1K/3K
OnqQY/8pb60ipbdxtkTXQN7HmpSYHPevZ303nZHaUvHDpf4p78NZP1wpWDp8jObqLoTRt3zieDiz
V1HNt7mqfPASsJQCORMaEZP3ZZltDda8OcMTFPoddarWIHqrJN2tnHyt+q5Eor4ZgBBiC/7WouVj
ke9k/VjWj+pf89bD5LuTev+U97+eyp/zhdxfxKD9xp2LQxvD2mUsLH9ca3Cbya7pd2sV/1T9Q95t
PrGc9nYFOc+HOrcrDIl3pynDL7Xzwq10DTIHldj6Hy19yJqU2DogWyt/yPuQlHp+j2BA/1OrkURI
ChsiHx8ne+8Mb6UJ36KSK+mZpWym1VmVHXSveFm7d8BU0MbXtDIvNHJJS8/PWChgRcnKLPe2dOQH
VjtvpXtg9R9J1gZl4N90tVunYausIUjvUpQzJEzE33b/1N2uTcGRSf9aZ20Ga96H5iJJKR2DJmXJ
woXpNaizuescPZ23Mv9NABiwXJSMr0E7RIfbFy8PZQ1u3eqalsf1r0kpWD9dSQYspPzuviX94QyS
N2cJ2Akt4TNaO/vbwPpWLu9nPbLBq4TJW3a2WBgxlhWSdzPHtZocK4EMDNakxD7Uk050zXv3w6Xk
wyGDVyn72bgHFfhUQ6XANUBqsFJuaCA5lj+uEke89kW6Lj9LsuwkT6ZM+jw7zaqzaTLHOsnHvr7R
27f/bjHz3VBhrSoxeb1R0bOid6t0W+TKHURPjDhCJkVHK3uYvZLtGNRctOlBPtHbOqW0gHHW4+ar
fMi/V7VqNdhjnc3WScPmYJ5n5wSJYFjikNYkqBt2Kzdr2rcCBf2z0NqUi+6wM1sYkNEhrysflq4F
R1P3r8LZttgAiFS0a+SpynupM6hMelW8ljE8E+GT68sLnltEd9rbeuaHxy8P9d0ruk1db09d5iwS
vX3mEZuTs2dOe3nKctk1kBtYk/JgP+TdZnVS8pHMudaU4vUn6WGob22s9TbYGGIVF+T+W1fE49FA
CHCvw5glCfUMAdLijM8kpZbO3pnhINOzlHoeME89SfBuqoOXSMuO2nIONamz+zKo243UmrtsPClz
ae7UPgOkNwzFpon41CXwMtfc2h4ATw1M0V2auAc1Cq18j2QQhsvM7PesSoIanpxzowfNI5ws9poR
jYV4njm4F8XqXeqPrwui/VOADOwn+Df1DtW4EVUOkpKXIXiUJWxP1CMqELFdpZ9iz0FZ0Ozupxgt
BAfYwkFnb//oWf78lFbNT/iOp97UyrcxN3HVSv3vecmQvMYH/uIHKkjxrHntvdn64bFaz86uH7Dh
oLWo4wzDJmjq+ks9g+llSl5+1tXU3qKoA7wqQrZLLRZbAJOl5Dm3KvSbVHVXIRGMMlQJjhsjxuph
XEpYSsJMYMBRIEy0Y1PY5cM8JdWDxCTIisJB9yzPERZmEd4q4mBXVsgP+dPwzWTz7Niqi5RfplYG
diQoceyWBeCN6zNzi4sY1WsVwqfhYySqomC4a7MCTJDXDsyHm8K9gNRge81jsb1F9Wvqp+hpWAKI
LtGTrybfkdVUzpJVZph0o7uIKleB8JlhsVvjBE8NathPKjuhT6miadtpHANmEBTEtge0KrV5ljmW
onjIbqZh6B60pPMe5yWoM2B7Nm0LdjU11oJQz9KtVjq4og3szpgTZnPjqKML4/81JdH8cEuB5kD5
16HNrcdXkeU9ojITbauw3aB7auwdzTJ309TkaLwBpi8MzbzYDlBnYK3aTrf1pN1gBY8MBg7gpReW
dxVUu7tmCdYk7fOYFKyhDkgb2XDTSv2Sz2ZqbDXT0C4SFFPwn8yir5Tt5MFy98KUxWZEDV57H8Co
a4/9t2TIvxpspYMLh+7Pt2XCZwaZCFqhqFCJ6ee/2O78EuaJ/m1qEtAKCOK8BmMG7BodrMdZYy/Z
mhLrWrl5f9H7uD2laVw88Ao0KP+t+qkZFRpXlpr3qtG/1qgG3btR8jjYVQP1Vak/xT0bRw5ij3tJ
SgFboZ+RX8/39bjpMe7YTEv1WEsx5YvBci3HsYNNlqNAu6XP2L072Mq/O+lsXuVUdWNqD44XniCH
4dSZIYt24A+n2q130AbJrzCck9t5a2NuH5uu3ecqsjZbH4vlPsheMCqcWbQvGubKtnmFaNF8gnve
P7B0fJYURrvtJ0zrIENlI2JNSw3Jc4zy40GJ+6q66HHhGghQG9oPKxZLVIFBd4d+Wn9XDywrlylq
J1LgoGRxRgYzAc3Go9BNpT0itqltJSmPJ0vV5a/KARO2PB97HAG6VMtALz7a46/bz0mT3D/aRQ3n
bHl+qE6DyMsmD3962sw4mCinSFSCKphhuK9paW1ji4Tku0wplpIOcsdueAQ4AwIvGDbgurBUKCs6
Jb3+WtdBeOrtIUDjPay+l+VByuMhrA+pjmpTNSsOC9aKi1s464HnJoiCu24JhgTdE9fwj+8K+j7F
TuYt8O14D4UhvpZjhofhEkhM8kxm2Vg22CiqxVrU4Df4LxXlkFvt9ehuxBzwfzkkdQfwFap2/Hia
tisQuX0eH0qV1cDth7uT2nKRqSj15i5tFx4F246m1cKARZHyPlqCHIGJe0lOvo9iYeQPkNfVmMX1
pbhUUS7frJUkhoPelT++jn1kDo5dVlXCsvLwxJgU5eK8WUDxUZaS0g+HSlIu3KI6enIQAr8dKld7
d0Smm/uuBKDxsWC5q6mMITs+z4X9NcWeFOTS7KbXdqrSqztGAE40lDe7jH1Gld2KfVKE2otahsOd
q9d/5KGmvgx2ob7oYf3Q0cE+sDcN0wXRQf79egP9L6du9asNtOTNzTgVmznlfYqawVtUKV/gIweP
UmiWwb1fxPaTlIEU3qcQ6j7lS82xfksGzXzV/Kj4rCVnqcJ/TvaiNg30y4ewTqe7PtDS+3EJEPfT
h42Z1ETtZt7QZ4PGW5JSB6IpGzm++5eaDLiXuqxdwlxK3zKvRkdbM9qtJI2+GU4Grqm70rRQxN/Y
Vtd/wsYK6SJr1PcRhMq3pscWQYWvd1z4lW9AwcqdnfnmacQy86m0x1cgNN03q/wxu437xVLc9pKV
EdJJtt59a2aAFKpj5U+I6KClG/a/AsduvwHZ0ndzjIu43fivGuAzNGzbAbwnsThs9zPWsPCF/5MF
LfJ34Yc83XJAxWbzXTl49R6/thKFOad4zRTLvjRpN6G53RevOozpT1i/b6RQAcb2CgLjC0xe9V6y
bL9hf8EdyqMkR9Qkzpo3JVtJ1rFrPs3s0klKztgN6r2K1psOI/oaTDO4hMIKjWuNVgy06NpHhc3O
71l0j7sdWDxkPZGW3Vf+4FykpG99b29qg0W7w+1k9ul5EIyJ3nq16rdwfKKLJJ1ItYEpRP1VkjZG
RPhA6v6dJGdl+uHyn/8gqanPnuiv8ycjBt/jj8EpjAblOc1a9T7yoRGHPnZVQ149AfTZIzvRP5de
+zmJW/UKWGF41vWWTyVGVb5K3DupIPnoIh5Kpc4eJEsCE5WjyIbAUHc6hqsF7rGZHTxL9Rg62lNu
PjdNcXA7t8KwsN4jY15e7ckprlEHWW4RCy6vikrQdJWLzKw67WKvR3TcjprHUHOwAp+sVxTC0m+q
VXl7dDPLkyTh6ACp14u30hyRpDR6sARLNa2f/A2afqBq8hF3ZbUFKF6l30BRZ0fo+M5BZ+/jm20Z
19xVrBczzJz7MrEAWCzV2kn9awIteeavTbtnWKfhRkTMXYJZS/0tK3gN+N3/5K1VJGYp7V9Vr2vH
fzpebwHAdHb8WI9z8zAqFXDpwkX6DlSXyT/RX7nqfzbHwX5rnBF9oFwv7rLQsFE2rlIQccP8pa/c
Z6k6GuldHRne17rJ1Z1bx9Z9WnoYsNQ1ainown6GjvRTQfxqHxdbF9jQnVryUblj/KPTAIhZhts8
emYXXBTbSY5RGqovqKrUGzm9M39VS6/52bFvBIzIjNFhnIwTa7Ylqrul9ezZaI7zuTsIW2r5Jsnq
AmVcNKruSvrUO7sMd72vx5cacfLfBbc6UlyuufBIAD8j479T50CNd1Iegnu8k7PFjkumXUEnrBzz
fEtKse5pyXjg045uNQNNf7bMxDqq9gB3ez2F5ZhXG3j5xQktZZ9qhY4t1eCcLPC+Z7xumjvNMJ2D
nWTT04SPy65v1eYzX6MK9Md1vjN2fkabR/nVeK/ukDAkHQvr8Pxit4X5E04iYpEm/Tytj482SxxI
KsG8r6uqfoj1tj6ZRjVcIre1cPf1S2wJOgd9LMCqdHwwM/USWSy/97/Fwfg5iUzlLwWk5e1CWa4h
FVdYf07p8CNUFOerZjcZasfa/BLaaIMzRAkeoVC7x2wRFVcVP732aWwdWQ5IH12oQGCcG4v1Mzoy
25/Db3TA3yEfKn/qAT7IoJMYYTMITwLX/CtDGVnv+tcAa46m/dR3YJbRKW5evZY5YddX2iO4jQ54
Dg5L8K6cHYtrvn/SdQMPqtFZJA3UFLc4rcuuEnOcmi1AJBDuuwRZF/xrPmnO4L3mqfdVm2Ll3uw9
j2eAfG8dpvVFkp2B8lzuxN1Zj3uEqTTGZeeuBOpWNK73OYCQvqmGUL3vq9L/HNXzN90K9AdJzQsC
3NGtR6nqac410iz/SVJhHxzbtEw/mYXuf/Zn9hILq3kpDcf57B9HP3O+xfxVHttRbY9OOwTfC/1Y
D7X9vQSRhWVOVZ+GYCi+YnO37a3I/cQ88g6Th+Kh9hXE8wPIG10faptb3lIQFew446y7MFnGI2JH
Ex8RwmtGZPwldocWYmqhE3Sf1wqNURu7yu6sw4Cl4EO3BDSMadfgjbyTpBSwYVs8NDNuW1hWXwE7
ceWgq0A3YDi6Ye2ueDCWwEaK9+oqxn3uVPMnVgG+dmU0fZ+iBejRwudABwrJvVT/Gs/D9H2sI2s7
LvnRkv/f9V0kl9b6vutzHuBp2yZwEXz7z/nX/H87/3/Xl+vq1QBz2zP3Zm7F24EJ+3M5TPWz7pj6
0V7ykMuon6UgZ/J7y5MqCEU2z+WS9+FY/jmRs1K8Y6zznyiBtbAtvapRD7SM7Heein20l5uHtZoU
jrHnbeoavkFQPipZa0GYhPM1avUQ7B2+9V2Pjs0uG7XiUYLR5H0V/Zu+0Zpqr4eJehdUEPHopCSB
Qrt61y6BJG1DgXR/S2fVrme6htbjf0olf03KEZKHtt01jwC0rVm3M63plE5vHt3Hksf1o8f+A0Uy
71sCn4lGVeZnz4dLqo/Op8nuvR8GAnSsFnrDo+W6GI4m6K0UqRqx+wqbGOLxuSmVg6F78xcUGYZj
x1lF8PQNWtZZrhFmwPn6qrXuccL2HvxOY6NrOTfmFY86T+0zuBEL1wHDOOhNO170OkSzezHcEUed
m7mOFRaQc5l8SYEEPVrdexeQFUz03jmbqVkirtP6z5mTKM8IRHc7/eRhI5bMM5ouBtoxiJA75oYh
CLyYeKyPSpX1RyZ/yOIbvyqz/Y7EyPAlinGCT7q2f4yaXjupcZud/TE1H8JAxxNDKee3NEx/ATrM
fnFwiB38RTFN1LGw/n3GT+ZojF3wUBVN81wsgaEyPAwL5BKXCoa+UJEaIBtWWz5oKbx4JJPV/eAV
3YPUl2oYPO0xjZwwQEOcJlk82YHM4yXbJ88BYh34qjXpE6JDGERYGKMZnToe8EGrH6ygS44V1Jr7
JINUYYzmfOe4IIthx9tXJxuic4GU8dUzI+vMskdx8aZ5uGTVOJ4VNSqvmVFg7OP30V3S+Eg8DY57
l5QTXq81iyRRl/iHuG1VHBjU+uB6xQjRFdFlBKD6J/Ynyn0aO92zj9oTusFgB+lxQANVff8yd1j9
YO48vkYW8siduem7kEWpoFA/N+xBb8NRNd5G10XLG93TL3jP9JsqmsZ7Hx8qJKjzdFdNYYQSFvpx
/DdB+PDT+Y+kcfc+fmRf2b1u0LWJFq79HL2AJf0V2er8h5IYf7DwC73cClgoD1z9kLX8OfuDeeyX
M7gx/h3gwEosHkYmVPaESCcQkz8KcIl6Z/7wwBowBcyGK9qo41ONkfqixj8julbfe9bUIYXMF8DM
qDxljYaQDOJ940OMWguD8vGUm0r06iue8+BosGnFCD40eyh3lj+c+nSYvpo2cydNC17dgi9Fm/IC
2QB1/BoBANwH5dCf5Cg9Ts61MWiX3NGGHWuJxQVGUMxUdUEGWx6GHH67uWWZE4KIUkVi7zLtpUQy
P5as1cdM9Am5wHoeyasqFx4aG3jbDMfAB6tssXJsle6tw8DyMvpqhnwFjyRDb5t1ywGmx5JE0c7b
T22Bz+WS1M0J0pJpFWdJ+mmtbWAnxhtMHiDJ2Q6TgiXQ8xC/p9KcyuvoJRUOFsQkWOtITPJwGqd2
owNRGnLQWP/DcTOCUSUE9f86tyTfXdrBR+DMSGjzLm89RK4/RuV8ydKvzRSGr/S5/qaIHeus+3Ar
+tx4UT3HPxpDqGznnNfseEX8ZFfFSVJykGl4L22XefeWpZyQLpofvK6BUtjm7Zd+dKqNMTjBjzZQ
XiEUeX+amnbIXboDdMC3gZbrERUQ5e2y+BeLGY+og8R/VFEd87fTtF8Xu/ttYnXlPevcVxUR93uI
AtV9rlXhATnTeZOYanW/FkgpA6zf9UwseYrW2ardGxAZnJuXM8ghUnFN9vbobJyhZs/y74t8OLUy
JvCFdP8tBaOKYOZykfUEkkwH9cTmV3zZuYPi3HVjgAER1qE4vih9CIVEd55MlByfUnvpfbUChIEZ
urc8mL5YKqXuyWGp4N5RMS6JVaT+b8klD6fu4T5aAskDgqnt8UVjF2QpXQuknuRVtZodzAFXAEm2
tpHvI2Rhdl08sbxf1X9EEBe8Qq2/acEE/a0vpzenZNJeT43/ks95vwMq1j/rXYwapjNmj66BqEqM
iNv9ZPXDqQBVi4JjBGYf26qzlXpogiy9+OCo0UOeqtUhY677pKK1y4oBq9epVSssrBfZZ+4u3LLm
7X5JbBRQrNk0v+Mp+tVvUvtnafkXlYXMACUceE1JnTCU/lyUrY18H4sMbGh0v8bJu/PzvPhpNPEP
xWSVmt4SAD2oIcvqccMykVqwkPTM5mz47NdDg6Y5EwgpHZ2wvIYZVEApzbHwvPP7udlIaZyGGZ6X
aMpJ6dTa6UOtmN+T5UzseOSPaV29SFlsuqw5IbTEmDx6LFtVeYhxEiIeWHP0KDEJ1Cz4NutqdV6z
JIYbariL8fG5HbWWqk7mHGM2ojaS5zQhcpNuA+8UcdDtWm+9jjpk941Z2Bd/1qk7x7hSwUR6GROv
ZIvIZ/NES7Wr53baVYVHBWc90o7pjFSMFEgwuqgGbZWlTq0oU3VYj9F85Wc5lyjb/X2ad1UsJ4ZD
Jidfz9Zj07Htnanc3c4rxX4ac4l3NWdbUbbYYZk7w/Yggi2nV4YaiiAM1ncHSsHtknKDYab6B880
3255htzBevHJS2iCvtOp5yZsd//4m9bav8+r/ZkF6Dbc7mF5ChJ7d7PLzd3uSUpuF+3K7DFG2BWq
+NFqXfVaLNWkgm/WLPNIVEokmOTxS9R0O6Qbhj88doTulW44MNrATm1s7pskqrY1BhZBBNUsaPIf
VtFMaOiBaezVsx3689Hxur+A5U67FGFFNfrZ6wnWkaaNH4WHPpg3dOcwbf+sM987MGa6ukiYRpUe
7TR7WqRsvZ+2gkV23G2Umo4coVkTOXzXY42xwd3KrZM35pknSHifzab3Nj2fHboe02vtV4CLu89a
MHIyaH4oYicPvdrcOTH8ywrUEws6+5TVrcLUf4TFcKew6zkVWCJOSDCUy4ZfobDpkMD3PcEjZprq
JddI0Z7rNlGe1Jgpb4mf0VPlX03GItjLLVnD2EOTSpP7W56GictmLobsvB4VsJK3y2okl/BNVZ6k
AA7aj3aGcVW1PVTO+aWpXprUHJ4GBkKtU6OFnjMlH2YgI4iXxdxI8FkpMVnBIQfbg6pzUHZox80I
1dT0wBta6UOvjTiALcGU+s/1AI8/K65OMFig/gkKVou3cMzGg16gNSZ5OQoMxxmXNRZM/5PXzQwk
kDTVjxUueoVr+Y/ZEiBH4ZVO9dTayDWlLbo4I2OYp3kJotQoT+7kTBtJ0oMYTzFqFBCGmlvWmt/Y
5pfIao2LZLlKpaNLNs7YhTbFXvIkMHRfZ5sIzUap8q4AxTxjam4XlmxLL9jfnYr8LBeWPD8cNrbX
Grt2qtmxXm5SCqNEza+WjQDhkmWxrP7gOMpuCML4uSj3BYTgp1bTomf2zH+NUeWfB824R4g8vRsx
q3qSwJ3R+kfWyjqseenU55i4ocyfqEqsQGn0DTyvu0tiJdYTi/3W7dgusvdz4eN+FLYNLloukzY/
xWNotkr3eEvjkFQd6iI1t+B8KQ9LS78ug+e4cR9nj9FBP1fsFVWd+eR5ifJoRddgSRhR/DsYrfpb
x6rlZTLTZVoI3wf3P4AZa70xQeUonel65USOWth4V0RPGN51D2Ux7W4tai6jAKxxu0EVuXks6ix4
Nlkke9bj4qX0g/Eq1SRgSKZvsAUqT5KUuhoq6zurAjkuR0kejIoUSkJyzxxu3Hpq4D2lueE9ocs9
Xwyj+x74NSohS77uZD1OUvHGj12Y/1INBcwzO/fhvdRg5PekRppxjWbaXzFF7UkJPPsJsqjzhINY
tddCFy+DcXaepEBrEfdUSzZnJCkFCKaYD1XKgBHnDQXl2LBlK9kwtn1E/5v01t1aN2TtFDOzxjmm
ehUf3AnEBHKW4XMJG2KHPUuyNxyU0bZOW/kHwzNQDke/5Rmp5+jZbBu4oUbC+sHIeqhrpJgKLV4m
EjB2mXHLws1Tn0dGG2WAHZ6CWYi/KPX5CA//ji1J9PW+5C1efnhreODvFmsVH3Poi8Swa87Yv760
C0uoWyCMEpNgEKDkEjCpBTgpmUjXdkdPZ8d7jBF8KabX8Aa8WnDeKsPu+quqzyyztMxiF+LDGjBG
huog6UxYD72ZfTEX4lG3MGnq5RbwJoJ5ZAv/yKoQdkMNkkUBdHcvEuhVO84YHNWL/sbfUT31fkaJ
jgZGkyP7KMV9P8MQlWiM7AyS/0nMNgfC+WzaobJ3e2LuhAVJgs5I7NpsIcpTvBUj9nJdVmWOaJ9g
dwDDDPqCuVcmQ4Fi1/01deafPmoRaVEdR+y/dpb2EuDreCm6/qvDY71G2IEdWs38Hk6mtx8XVG3C
aQrvSo+T7eX3rk9bYvIG2MMK92bAs1JwSbuqnb6rk8A8tRi1XWyjKM82k4SkiuuNov4fW+exHCnT
dd0rIgKTJDAFyqlK3mtCqGXw3iVc/bfQO3j+wT9RSN3qloqCzJPn7L32eJiFfC541batcOhj6tB5
h7kFjI6a3AVIv2p2mHWYmDdTWrUprp3tzfr7rATasGvBgrDvTsZVD9kibiWDLquBxJcX6vL/XBgs
ylw36fUgFB0j0LQyot9Pw61N7C9RJtrOsi/13KmrPpHz/z5YIlVXkblduXL5KA2zvcLy2155VQt0
/O/TyvUmY/f36V/06t9nfx9yJ2pRO3nQMDbtfL3FsTRWi0GHouP/e2M1nlOd0hIQwOYR3V7m34e/
F/zfl2NpQZYxyM2MNg/TumkU/y5H/ec5/ft0WGl4VaWzhP+9M3/36X9f/n3mGTPxVhh4WbxrOIF8
sDbZ338f7FEkh1HY53zT3v/dB38f0u3LmRHHfk37y98fNZFNuEPsUo38xRpMf4kGUpt4f6e6fiiM
viN91KrwgG2usf996ozmfMqBfGGS55pufIhWEGPw9+HvyyyFQmyk2m9HSTmfCYYc/LV3JlJRtEyd
HbcOLWK6hlotflwSrZuQTx3qbsspxtSjA72fb69QT0azgXWpR8iNrQmcw0q/MDrfmeWEbzS/Lus2
8WGUMShdm+Qi0cJcx9EYMG/v/Xkpb0qDLaLyWjv0oKye9XYIWDIaRuh0Fpt2PIEb2I62q36P+948
rjMJQtIlk9Z5Hbqh2guGMKjYx4kslj7epwNBlKLytalkPoJMMGTDZdHIboVpyGAxFm0XaQOxMJO5
h/0Pnm59tkRxqpqG/h2RRGkv3tu5JbNwKfbgl9KdjdGvHsZLEne6z+aIMzmp67DHkJGMF8Cv6Eky
Rrqazug1zmiq4KUKgLKl+7ndMqIHCxUuLQqG08HamDP5xm4fNiAqepde46R+e4cL404eUSn8+3Xy
LvGSZ0FKwFZUZTpcUyJKU4N29aQDvrUy6PiEZrbTbxbhyNZRUgVqtd1DBOtGa4bjYCZcBDh0qZBc
aZHgFe9ngS5mfvHcrXVJECT1WP/tsHVva4thwI5x5KnKD5a2YATW0PuPs3agolgD5o8fFM/Jzl3w
7zeazGETIdNxV2pPgTfHBY+GfJMXHlfecszdewUC6cjEU78gpiU9wyWBQa94oxtcunjmxxhgsBu7
Ollbo4A5hesp0X6HiGyZTl1vd5CZyeG6SNYfm78Mqp6NsuWQrTnRTW2OX20JHcnkEQ2MeSKsaZmZ
NyYOiTl6JkIaopc670nAlfjEcHCHBe0ES2AKX3O9COSwIUVgLfvKHF4j9osQyqtPLjP5oCUjHJef
JVsvhQmxTgGqnAWil309ttq+jPvofoG4vrbuv6YgVS/W489l0vaDy0FwNqZwKwAnaSVntHJ720u+
NTisfq3IJjbU+ua1NCxoQBraj0NEIlwjKz1ZBp08L9PvIS64gbUUYZRMT4vh7gnCRT6SIMXShM60
lROSln/lrTHu11aN4ZIUzV5zXxKtqnw7K6NdV1T0Z6Zqb0utvqwJ/+E80BlMDeM2VtkAmnI5jfon
J/8k8BZn2o3dY58T1dqR10U/fye95t0YJvAsAJJci9DjYXpBkWsBO8qSgBTP0qcaNIIV/qrvEZjq
D4sq/cxJjrbQdH8C2SUz8QJIrBWIJMF8FdRHrR5WGekrLsRQ3RiPhhXb/N3yGnvTZxS3HVCn+jtb
31YzB75WJF+Ic8uwN5+JUHye0EsydYGWOp89kKnbbGNQoxvSa1PL6NAyQwQsI/OX9g0IE/mezfZN
rRjaF95FmHxbaczXlk71z5qe7SZSh4emv0TrSIBstRyI55Wky1bJcflHcjb96qe8Gj+MkUB5fVju
REblP64brremEUg0OoM+wQpdAZkc0QwDNoy5J4KuHgGCZZ8TF8nvGkKBNUs7NYoiKxFGGwwHrr0e
Fg4NfyIFzlaz70o7uifbcNgx2skC1TrPUpWhVY0sBBoY2qJ4I+O+CA2PgXffDanf9+UrelFMjgNn
aJWn5CWh3pQdQcJbTizKaLXrteIFmP896DTX718nCYGuTXN89/PJTc3vWsu/y9T86luLsMAOMr/O
GYoO96Gax2XvlgwLUgMtu1ugI0qW+M2gC6pKYH/zUj/qWXvTbo2qatkGsT9W7xC9MPMLJ0hl+0n4
cO+6ndLkZndubqck89Na0i3ZhLptrE61waZQohGSwPtgvbBqyjjIjFNXprcOQgy/KeqbMq9/S8s5
ta387FMOXkrcJW5RhkIvjghV6AdFA3ktc4Sv3p2vBtLMYlDVYYsCfTdaGUSeecpDqZFGb2rD4mt2
pcLI0r5cyEZJNCFET62dIFTKHBx5WFT3RMwbY+hSHOgCHOyVTmZSPVdK3wtSvfduItEPo1lJbW4z
rX7z9Dq7moI4cTeG2MNkJdDGi5dlHYoQ/sxT0q1ftZKvZr3cTzIwS9nuZayuV9CcuYQ815M/aUh5
XYOxdusezmBtMlET/SmPImTa8jCnWuimZN2/L2nz4cXFk2zGi5JoGvX5JRmKY48GJ1fcE9nQ70Gy
gaaZLgngQARtgNG6wg7zhhO41oVWx/MJVd4ujm1fzzRxF5hx8KGBBpBdEdsfy6A+yKYufafQnnsX
kM2Qmu99mX/N4PSsVr3jL/tBtosu1jqsU3oaRfm0YCMPCr1+aEbg5SkcpilHUc31eBSEiB1qxgBo
/ix6R/16YAAJTK0/xeN4T6YRGYIu/fF5cH560YOmYIclY5uo90qA/AWg7GtiJvJSr8A2FRdzqO5z
0Dy+sc72TnjeQUnv9F72APqgDZ1qZQ/w9nPE8gvyiIQcTdLYz4Ri1Df4hpHwOWDTTZ7IJqKzQ1d4
sL/0crjk+vw28ktx9HtNEWFA+ixevE47s/I9Ii5r/HF0uPTxjUEyfW2bhyGbj6qO9v2xn6t9z2Vh
keDkz+xQ+cz2Uur/GRSw09ykdKmOA3lqek+wmPIueQ3rc7Ry5inVfk55emc3+ikKIpRz9GmV6l7l
OFxMb7gb3SIgz+G+GeIPu+TciIWM6Ia5eHfw1MMnraeA0QwpD4Loz5V7g4kA2PiKsqEzZioatXMt
HYHxeBCcM04ep+W6vCF6tKMOSHV6VTwu46scaCqvhat8ODy3RaZ6v3UgAuoCwZFVxk+1LH6aQXV+
ORRz2HojiZGYDrtEP0269+BYFJFLAjm7iqez1VNlN2P0MQ48d+to7iUwb6efri26d5BT8hDEndQK
pqFtBEoU7RTI3VcYhAidYlpoFr3DbrK4yA6XkciTlQXdKMPRdDwM/67rT9lchuVjX8KImnJN35sW
zIa+Sx8IgB8i2PZscFSS9963rsbxYgAi4zRmH91oeNLEAnbTGz/EAGl80VJ0L+NH13v7eAIp2qdk
FHu5Fxa0CDoGHAXC+LDSNR4eirBWZEEb0xEYdb2kY50fy3VyT4RMvjop8B528HFqvo2B2niZeTxr
+DpZehFaTcLcDEMx43Zp0weD5SfEnYSqifyeNW0vcVr/EjKa+MIYGStZz1HvElRS/TMg17lrh0vC
IBEsSl3yOavrMW7PkmIxHqqbyWNoSL4IqKtrDEQv1NovLkOLwI63rAhTfS02J4DcndSN67HVyCXM
3XFLGGQ3lwRIZT0c1fY1N1uejjmQ3arf2lOpKMaL3BcuNZgs0G3E6e9EP3s42/VGyLIVvDc1P9v1
vDNMW1FYEZqROrAd5Hinzao5pVp+Z8UU5GTSVqZdHSw6U227zhS0yXTApG31sgxpCD3LJP4H3wp2
ao5mLzFangBuGu2Xpt9nWuenSFqKZOCBaeVN2YAxA3Ev/AK17XG14y7sIWJ6cxZkq33djR7a1PHH
1q6IWr6kBLNWNKEBPqK9y5sdVsa7bBJir1ftO5CFq7FaIT7XG6L5oxUEVyvPwKxfJ8+NcKiE0EC5
NAn8Vo+pO+sUzCQS9Mo9IFqyiYZ05iCTmHvkgivE/sxGEJDTvJDZLs29sJYnU5eXNuMJTLjCuSBU
gqnkj+1EU1gMEIfLXWLIQyrVx6quUM48FyhSfXJB2l1pcJ2IEr/BiYFsZOW8LvEqDcvWgrdfNch8
m7YtgB7yZvZnzdhLAo98z9YeRS32E4DbbZGqfTioWKEWBNSHjS5H+kfOwqZZZ9CB71Ni/TOltuwj
cwKWjIUUoiHH06IAb0dFaHvc/bWGd4DChNjEBP8KNf6QJjCScuvXkkPlS0W734aaxLpJC9EGL2jq
96mrm1DlnDAn5dTXPO4SxzY/abj8kKHcnKecqbXJ4H4hqig3jQeAfWWIVAYDpWWEel7b2z/YpfSI
Q9NksO/mB2HDpTWUOjrG5FIHZE0Aaq6HnjK8ZUYLjno4ayl3W90Jvy+a56yosCPJK8CY4VpTP8+D
R6ovTQpfFslhJnEcaud6I5GwN+J7MbyvplyzECFbw2063jvV/O708xck0eO6LIE0jY9apTa05BlE
L+aLSHU2fJK5CpiD6I14nHLnfuxdbBlZeT25IwOUVmeQ7b1n9kCifWk9RcPDKHRQ3TBESRAjcUd3
olAl1XVhi4swJI9uPJDnxByj053bhlPHVFdzmKT6HYEjz+ZEKqY3Vvs4WR6SyJ7QAjr3DFQIcMki
mM3rm+s9uFJDJGJuLL5yUMEwZBTYFJjg6+IwM+twgWJLzLk/dSPzhuSgNdV1VTyDzfMYdkZH7smg
axJrpzKDk9hk8K1mWu00U1qBe9XHADtp+qFdIBvcG9GcVM5ubvU3rSgYtYzmIVIw91REGF4BBq11
xiCehq+kRXpvWyfqi74qKDBmx7epKjl9zbd6fqKStqEOF6RUpV5g1JPkx5CHUHhaEKHNrVrLCFw3
+16c5C1hTrksYxloE2zAzDOXk7O81iItdpF5KAQD6QofKh7UeCfJganF+JZX8dah5uQfZbxrnuwC
NgRmJZ1Bp5W8Ou2QYSJdZP6sFLu3Tar3vpkpOSY5MCbsGQ8nhER7jgdD+buJyMjIk+ZmiJO9RZDI
3lvUucnNf4WGYTfJIL9vvKF2+EKR9MxAvN5raFT8lid+52kOZ0OPR2me+5tq2XtQgJeFdjt6rjaM
8hg6W40tsMWJUDDVynq8f0VELyRNv+uouOiOBtQ8a0gWimxGT2l/TABs+IiWHL+rze/ZAjtVPBvS
qQ5xbXw4hnZ0VkX/xEPNYzXfdQ3qFF73N7yZTyrqed+ayc0Kchiyb54HpMFCIVhvu4QI1zvFbsqj
iOGw+kQSg/R7+iXf8ibyiFhOWaMMgs7LyXnxDHVeOmAkcObIkre626kTnxVvFkiU+zT3zIO2RS4n
zXIpbB3qe1qN+zTlnKZT+zfN/MIzigwEUf22HMpdFy8H/h1T8DEGfJuciBV6zg1TC0nAOrxgJI38
uY1QD3176rV1rVd6209OOVJtIky1VxRnRFdjnTgXuccxlSUqsih4eTYR2dLrbTvkNe+6ND9aAy1V
iWaChu1DzcXzq9m614qclqGw3ibmlkY8TyHpPxtPxYsviS2e4lUejYICXcSE8rE6UQFA2uMM65qw
W9vRQmgMSZiG1Z2XxPfNDwtvxORnxlmpkum+EJzUZIefJpuJRRH6W9IR1LCYNXlQ8xMA0mKPhusu
c6YLYwWMflpxI4p4CDkEXuaN3LpYj8ZnXLmfzti/9Do3Zm6/kH3xaMoqFDE5hUQAQwEnSHa56jue
FmxdKMSPvaW/jYP9T3Mm+soo3XqL7LpMpxmTsf87a2rhmJhO7XiTt3DAWQCQwW3wZuM92g6vrhZf
VkiFILUvuSlXGnf9V9OqfetoLwWRxL6TWHMw1xTeuo2aIeJuoYoZq9rDKi503xbFVR0N/yqBhSIZ
V6CUyJ+68dEpxNkqZR+Y2khNVSG/1wFUq0zTQrHl846escMKThR9Vn8lZXIEXHHVpclez+3vxO3o
U3VMAUlSJUoxPZhLc5NLAkW7tjg1E5Gpo97sUIV/5kaPXNQkodtOd1nO4Dkb0L9FFeBge8evcB6T
WyetEAnPl0oz4DtJI/ExPUaz9RANWCii6HettCeTKCEl6+RJyz9gJlb2agZarKPGms2bBfZYaA3G
lzMOJ9NLH+uZyToOwO8h2i52UnwsxvSaV/iqSVuAflXzmtP5Zsnn6zpDnhfFn5QQnwSrJr5TT3u7
WT7GZvPl6WzkWumhCFxr2OMmajtq861TqQ5M8ZLQWmjN6qlJALxJNyH58GwSKfK+upQFcUq1/VC6
s2CCrr2v8XzRWxDSXnVtsoQLxz0Mde0G5Qzkrhp26Zy+pUUngt/Wbr5sq/gXNQ1aS7O+L6E1Dk7J
4iI70pbsATzeea3mXUR+PConvNpGc8Zn9GhqE+J0nL+4LI7LDJYwIRs0y3SaemM1cTeiOV+FFerM
VGFwxXhBqjnQg2FVGUmJab5fY+eMg/JTivajWNfbCc4XYzV5zRPyKnNobdoYelWNBtOND2aXBc48
IjjWSIvK1hvMS1dQa9dDa1s7G7wB+49BHmURuCZP17Tq05FMByj6yMCVOwJZ50U1lvegHJo3Dv0U
36Ki4y6urq3iZRR5SIDqXZcMb8nECHy7BdeFiCmEJfo+ltwo+Cdu1iI60BF/i5zhhs7tbQQon1MC
PrSiNXakEJ0LUT4OifleKik46CWUtfipXA/KkxjYGKv08U8qEOs0ZWgeN0dOY4+Ear81Q/bF6fcJ
F+hwAptPpvIahfhe3uzm0jXRO+UBeoyEEiWiUX/RGOR0BmEr42LnO7c0j6iMaOtli0XJ0MbkQ2qX
2mm0G86ar6qkt7uOzp687CqsbTlzplfevlxB0ayiyI9Vd13VGgMC/oOdm2tfnHv9BS+ESCP3qFYN
32QJspKQrFi58dWUzhwaIScw29eCJrOJLV7sw9KXxpVWMMFqcSIwiXA4qLmJjj3DOCyL156wx6V+
t5DBpAyrfNCWHmi8k/eHvy//92dg6DOey76IQgcLByD+xmSvGggbd8qaLIMt/Um9uSIFxk2AhXTU
ErTecqodLOmYnD4kfWRDoD91rFE78nr2q0GhOoqITh8Qe442L2vR9YeJCr2b2cOmjgZkOjySL/w5
DsXm7GL3WbX5JIzJOzjRr0NmZ7AUxic6MvaaHrlbpouYnOPiXRsBqtYWpb2cjZ+ocnloqLDLKPpn
ZWIMaBG5IdgA4VlAnPWK1yRZltz2Kp23ki3RzomDhi9yvhLP/Jp65NsLi3A0RidIzADS6VgNnvnq
5UC/7X2zaNft9uPSbQJjSeRTM+R7z32Bnwf2sCJZYq2Cackuqy4fyua2ycTkZ8X8WMVMnwvXPXWN
oKXp3OYmbnLH/e6UDcQ/bu8Wu7jPttGBp5W0DVV3Fno8B31n8UR4pMDjKrsiH6MK27hVzPCHkOJ6
5rG2TtUkCNSxOb0drTgRwCZQdugSIoHhNDBRc8uB0Bh3u8xubrtselPlFrSosukQWeXvnK799QBp
I6a9rduclK3YY4NdLOYDlrXzEv0tXZxrL/41e4uZbEcemsuBs0ndiuUxeyznl8hKoQu5nNGS2Ip9
LNa+GmA5qFoFrpdxdnbs2WemeshS3XjNPVZr2LGcbmmxqJJ8KCM9i5Hui5zEDWfsJ6mXr33pFjut
EylCi/gNxggWdtc84GbSA4QeLIOb6NAhdojOIU2qMdjanrvJxKxu8h6b27R11QiGtPP8QJAp/8o8
W8zC9rorP1ec/OVMqzKaGK6AUMHizsR9HhRnOI3cJbcq3CCX0sDRND0ZBUBA3QL5MtUNsioaVnbz
nWct7JdqPhYLfWajsL2TKU5DOYz+EjOY6leaT46Tf440+dhtas2vED30RZ2c4mzaCmjz3cbi4tOt
jMGdqO5OL0sGK6b9r95GT9FHS4clMHKN2nW49PQskcl2VzHWwJFi5D6S3JVVTbNz1PGdTDcT/roA
jUqz8yobSvrC2ENuiTVjS8cvXceZeRk3DGSE/NAlUCoo73zV5eN9S2Z62BNvtAH5z/Tlr2O7DYqR
vo2CqGHMtDWppZpTNrUQP9gRklZEQTum+vUw6/uSmtJfHJzT6UpiudBvvUZYB6GP7R5C5GltM8eX
ebVLTAJb1pjNIY5Ff57pt+cuAvcsVy+yQmSqD89MzXj/qxXpDx3ZKO2zq6Kmrc65FU5tJolemfaw
GKBItFV6GRzmp21H076xlIYpFh5k4ZW7dbDYjOf+DUTPrrK3+rPGGrdOJztnJS3S+qWSq3V0zBo1
s6iXK9FvM6EOOQ3xG2j4nLyjri3IE8e7sRMJt4U2CwzYPY1AHjSOWdJ+KYuuDByjigKQKxVaTlyv
TRYQ2VYBgNoeydtC8SPyhUfYKjo7EEJseQrtxRbZ6yC5tpExyGOW5giYeOyx+bx0klfc2vxI/ER0
YmLJssZIRrrTq+3ZCIvz8gLqU53j+l6nhcIdVfkR78ouyXtw333HcY+fbTTLnqCRiakzVZbDrGcn
3aYOsng6Cg7uxAuXRKyOojowLLZgxOy96bpOCG/BK/upSzE8lGa0m7Ll1ZpxXU7O9NxHeD2RAXWH
iiAalujhVqUr36T9ClKCaOvE/xpLjqHjjlcxM1Qah54JGCVeaJvL5ht+M5doye4mfdQIn3ZxwEwu
sRsVxoS2QU9r0qEzCRsZSdisuJPtCNwaDxKu/+ZaLAPLjarME6CSeqWssLnnRGN8q9j+1M3fSa3f
oGcItwAUbrd3ay91yDgRfejoE/gW/1qYcq8XOCgYGUKv6TGZ0PfQ5ulmZsYsSfHJkmnXJ9q71wl3
NxodgWtpXl8z+XN2xeqSjieY6TD2CnSDSodzDuZeKlbOtQfAPiKAiZGHbNunzIqWKxnpzDY4+ogK
SY4T12qvwYJHh/w4aIW+79w7GBcUhvryMinjuPY6XWHVPQ8TExE5D4EZV32gZs+gUCxWfvv4OumH
90IyIrN+zSm9czntcwhmV5wmhdSI48CoGEAnnkbNfuzwjd/G5JFoNWHWhDuFc699d/X0bsXkehXR
dT6irRTj9+zS0G8yWvCoK58GmgLkvXlwfytJ88N6niKOhxn0hh0GnU9tc68lznJWDtEFZZbda6KB
nm8v3HJrU/s1UpTQmDjzORsTv2+qH92a/w2TTsUi56PB2nPYoNtzXfxDu0F6JfRT5r2cjE2ne+AV
ZdxVSUb7xS4OCQhcxIZhrmXHUifQuYusu7b3squ659622jDmIvtL4yEPZAhutJ69S4Z5vmncnYV6
NnSVIG1j/FyW+pYdNqMKtnzRYJ/r6godSLNfss2wO3DuILQNgfzafGeYrDgqZI+m7kVB0tJ6TWo7
5TMaJ0Vcj7eVxJmrfdFrnz+0+Mj0VQftJG6mnjHbqqovx9nYLIKjUdcjrJt4Vwx9PcTe2t+m2web
7luJkvbq749k0RJlROehySWvtt8iaCJ1LJE/osk1WUsJVnc1D4p/Ny1h07IOR43xlI1pxn2gv/bg
JULDNJ0gto6ulHYoVu81ThOBy42edt2X866LOMiUMz6IzO9U3Z5a1T9NTrMezMxKd1NX3CgkY8yO
mc5ZXdEeeHgINnbHHI6wYlbLJI4SjjUWlz6YCrrDO6vrx5upcR+KigtarYVfNkZ3M3hDQ4b33mXT
dxuYLAPjDahjt1200OSnzTgk6t88GlDEHcby2Wi8WBJlYdN/NC0kFxxdlELlzuuc25KJWNisog8o
WncR1sGJESvMnC1oY/7JuiWM5DQQX3iVd6PaA/5GuRjdeGt8HUvOKhzL9rnZJMGs5fRjjPnKIH+A
Ikf9sOQCj3LcO8Pq7tsxpw0j45diYf4p2JdiCNKdtvwq8oOzyDJuUtuawqEq471WkIzQGu6vY6PR
LIcXNUyRL8AgB86iB06/sD5b67dQ7rGziMnOfh3JDbqWxVer8NbqzkDtpxFiVC3xebaa5y5HTDFw
c5n9Ez6Os9eh8ImjZBelHRSP0fQdT3xtjhMKcegkvWdaQWQ6FxPldcH8ZTfF8uQh+bnCqPhsbDHj
caMxba+5AI747gvMlviIapqvexW5QG2y4smTzKlNh4wiWCBXsl5uJ4vpgS2i9+QOBQqrShDN6240
ke5P3fUy5sUBWcZpmaJb4kKwvtCLyA2FVMfh/4yX5bWs7J9uVddCjLdUqWCLk3Me8R3cnRqCoH6f
i5G7e6vOmKPcyiwRlLN9SefEOrb2cDIUOeiletSW1bge0QKZ6ID3dXosO0rcwbN+zNwa/Ur2r1o9
rPS5cjYDrpuJM7NF9NS5yXlglkbP7dMUw3AxCIvNEnfZa8Pghf1aB55IuFvS+wIyQxCz1tfdAazS
Cc0kW3mum/j7m49CEicWKYvEae0ntsfPXOT/hi5ZufvNw9zyvoiU8ELy1vdy7T9iiyZklm12+owJ
mkXGk1m7cSBAlNFhYGJrc5mnbtojfGKFvcqG7Jn3/8H51zWdF8b0C2jT0vTvPd3XZo5VdvyjevXQ
m85PUwyv7tI/MoWIAjPT4OQ7BGd5EKXaiOOAMDb1DnNUjdRgKZBkE3ng+mO5thz5dabOTmSdAaX9
M6LZDdoKndg2zaoG7Pmc1IqQ2J3TpCTwh6vFWg4OT1AV14eShTuS2ps1pr/AzSo6z6061DqyNuzv
SfdTOf0rOVN0o6v6thV7I2LnZE2HruwdSzFBP67+mbmLNl3tRjdFUqeLhlwGfKfNFj+jLQjsIuPb
MX8YaLq7ZPWuFZK0sDJAIyC9TlsdTa+XXCl7NfwsTa6bWiO10iovErdaXrXlYVhsfYdszqa6mIOx
kgdjVjG0saYlgqV9MPmPIazx+OfiquNQGuPoJN0xwXjttQMr/GFpsp+kbjfo1HCyKo3XTSqnkHRx
KG85hG0ZaMv8YqyJd6azEaie7HHXTo2dcqqnpOnurJEgCDDV/BppOJdoXV265fi97WuZcxRqGZcH
6aITXGXlF5h698i/gf6phomVYoihCHdCOXVoB63Zzc3tsOrGuSqn/VxpcdjmFGVNf6wrg7qVnnBa
pbx7qtq5yXqdlixAUdJWO70ZrmKX4PZYJ3YBxZHhaf3OKzTsytNbobpdN/WUAEN8pxkU/XNVf8cM
9NqMMEov1tJQW8xPObS3Qh+OpVcsu8Gg3i2GXNIPsjALFRBZovluiK1/jTjHFqsmOYEO47BfD41D
LWxs7pP3Q0bKJ80v0bovTFAOihg4PC1ni0NpElNGqNi8xbBym8z6bTqPqD2MUxMX5d6gPSBLeadM
b5PyUI42LUGKC1rXpjNfe5U+obCkHIVDZQ8TRo1K3lSr9RhZ2YNgTdm7znjIu/XgNcZVxE6OWTQY
awZkRFPusoxuJImdWdr5ZqusEBklX7kxxU6DLqYv6Zrj5U7r5LBMxt4ZBqoSmo0emQV+oxUXobrv
KJu+855ZRbb6RvtQtOPIQ4PlL6rfzER+p8r+GacaXr8ZWnrRHIDfMy9bACu0nNpl8o+WLAP7pupo
nmm3Vr0+JbbzkjnqqJvWqU0oVbXBvIDfwe4h0OiMbIh2747+5dcQ2q7VGzYM0BCTJ/Z2yw6rz/+6
Cmxg/k9Yghy2/ERT9146dOKKoX5dIy/sllUcksF49shhbVvvPRk3RXyaXLQZIQVCO1IgSnWxS3JP
a5MGd+k+61Dcxqi+BXg0obyaHtuJXswQY4atHXmNcYxAu6h5KDEy+N66XKrRC9PVJkWJb2FicrHg
pDBmdfe22z1YdvnZ9WSVaboDax9Bmj49eYL2suVhK7Ddx3kwKNjskCWXCTSMBGS44jknoBO7CXgx
2+o+K30MNVSqLamhKjVvpeGQGQo3MKPnPjbRcdvymAu8rlVu+yKp8KZj9Yla+761+hu7U27ArJFj
N6F1vtZad8Uo+12Fpmd2UT6q4WyOTINjximd9gXJgahHeqv+3EGQRJdqOry1M/PyojA4lzonWvCs
janRsK+th9EYX0qdFhhUpM2RftAwdveepCihUJxxq2xjQHhSKdgJPV5oDlD9Rv1H6xr7sROX0XHg
oTQkQ+as2QAtnJqG5jhcz40Yro06Ha9pQKyM9WbtiHxk9nutUaeyF81DJrT8gWP19vnfH9Q9/kc4
RWybMoIFGSWxEXS23h/+j7HzWo4bydb1q0z09cFsuITZsXsuynsWvagbBCVR8N7j6c+HpFpUa+bs
OBEMBNIgq1iFSmSu9ZsfzXRUhm6NrWF5I6uAA5CHEObLxyBR70fM486wFlNd3BGHKe+Ai90XKuId
ssrA3vVSuuruvcPcK8HAdMO7DVYfAxFIh6Xf68pe9gNsPdwOJfb186jyALdkF0CoJG3NO5N1tVU3
SxB2AhmXv+qS0FlqiPrcyB5od42gXSIC2iLub8yh+3Fgb3frmFl/+K3eZG2AlE5PQuuv/lppoWJh
nsiT6peP6gRrtYsPwkgOKuuTfMR6KhBX9iKbQi+9a4Sn50PpAZzKi745yKLl5vHsATetwyFqH9zK
T456SSwx8/uWJ0fj3OKBsEyg3zTLzB7OvcrkKy8dK7de+oD19rIYJW60hdhgrt4H9r3+hFchQbP5
ZasE1blYe+8qX8pxi2eyLuZZvlIfYtk4eY5PQILufVumO7bTylIWQ5in597VH9NS4X2o6o1RavW9
HEfjSkIZVXmSA4kMUF+Zud5GtjaRWI5gemHVJPmtPIikrDZxxU8LqawgWLZWjtZFn9ZL2QyiOb/l
BcNdhQczs/jcJw2nANQVSa2PceJ6HNgPZFuCFPqmaYzwhhB7sMn7IbmSgp+RA0Vxi0Sdvcr9sLuL
kdRc1agq3I9VaS092DcPrL2qpd9byVND9I3fneifgwk9OzsR9qdsENkiUdr8s1kVb5jKQpessmen
i9KvQ5FBG4yMb9kEkD1x8u/NwIoiJadChiNfdmrBxDGpV29gRbOoTkSrgOSmqNCYVgT8AGtiljsd
vad8G5ALeSMRcTSaqfyWVPatDcL/S9hHL04WVK8qewJWb7X7opO7XcRRMm7CwscaxdXKW8zk0dVM
bKag2XBZ1vlxAaVyUlj8dGV5Kxs0X7OZJLxiLYuyoQoJDkV+orDcYaj3foU/rC0gZitZbOYBclt3
1t3goKj38zXwes6BT5NHE32ZB8upstWNYmioEM995PguOcHtUIru/a3Khqz22m1Wk9OSXeT4g6KC
8+8C8v15CZ4NRvpu6mLsIkmB3uAWlO7aUkRYghbBmZ+Zsm6UIbpHxCBcVppoPqeJctFF0fvkiG8n
xwu+l6l4BeDtPveW7mCB3ECb7e2EqIpbHpUsN4623jsbNq8dv/9UJy9udJ96r/skcqRcArGGPcAX
NMXTbWYX1stg6fnS9/vpztXCfONaKXI7ad0dQPc7W1ybvRtsTeuVUcbqE4jCCMGk4Fqq8V026frF
KFKEFgyrJzVBLrCNg/LCjUOiyM/jS8zWaWugtXCOYzPZtiUqKUlGgiuN+/EcC6PZGhmogswk+d+a
WnrW2lHfomzjnzVXt7b8UOxTHEMEyJlw+ZUdMkAn2wJq/84QUXDLaoQlnWZbX/3kgK6E9a1hH76o
G3+8k11DMSlEZf7qOnT1b10NaM53Kh7f264RzL5tfA96KjrhfbbtPbRNUVsmnCHrCHhuu7Log3WP
XeiqqFSyfl5/m+o1zsqRN631cOpv5QF7WXtpICexkUVt7qd1MHF9oxDbgqkN4+6IWDaqPv5eD8vh
/bogIqjs6F51IAn+bcLND6EqIv1g/a9N4SJ7A0+J3aCzy3FRAWPZQwaGl3BroCq8ArQzrGVdnzve
Lat7MPoobpITop+ss3tj1Y/IM8lSH3jpBYmynSzJgeCnubsI9zzgzIwhD8IUHsbN/IY+6sBzVqRy
LX3f/uxH/mOlI213I6sK18mQdKt2eYWF+pAkzUrVe9AVBFCajRKZfHfYQQZr2IjwMZUpJpal1zc2
jwWAAHMlscl4+V6uywoBPuK47z1lEeF8Qk3z4WMI2ZALv7mxSKmjOe0gA9PXN5o3qjsZuM+UhDfB
jfn/qPSFpe4UjRC/vFB2lAfZAA+VdPB88TQVwMdj19r78wa0DCrj0hH/ufHTElgLqoGfiRrWJHlE
ftULhCrEBB8nb0k4Gnb2lum5exv6EG/ckni6rE9t9x65D/XenZe7ZQktRgla+mf5MS9QhRIjbtPe
mJVrWd8G7Ij6tngmi2MjTjRgrxqRukwFlrNa0CvH2uZuWsjTZsS5NBs6pMyFcpRVVRTTKsvvp7L2
o71zIa4lqfL9t3pZ/K1O6I62T8t43TvEUPG9Go+BPv44qGp9G7b8r5MJXjwNbPFJiyAfqEVcfCZp
902YhfWq2NlTo2nN3rQMc+toUbB2UwPVDzTgn8xcI30GwyPTHeZTX0OXqUrCZxwvMTVmwgSVoaxr
Yzw6qGx5Y2SsQIUz/2XDZSzL9G0sEPVsa/2TL2oVBGnusGPvlUP/vNO1DllRldT9Qu0Nf+elGVvr
BmqXo6evhau94E+u3CGYnR8zHZnB0J4AJAztpkyL5LlTSaKNSqJtFChcny1vyQDpun3uKr84aGWV
bFQIYvu89dMnZxz3BCOzV603clhPnndMgy6680z/u3y5SXf4Bsshv7HztLt4PlmGYb5gfh8gKMlp
RWADM8s3t8hJfomQJD3Lg5EN7bk0W+C1wkHiQGGXXgKQPBt6aA4L2Qcu53wKTBsOnHn8Ufw5hOye
FsVzmib57mPoxAAWbCpds25LqAHDMO3RbXEvspTFENDsDtl7WYwqUCzAU/e9U19sEoLNviYCAjpM
DZd5qVTPY0deNcrM8sWeyFuHQ1K/5kn6DMyj/4pF87llPfpWdxaUrMzHwT6fFrkDTWChsJGfw9Gu
D78lHUDIOL450+1TeOINPOVZXC63SxTmdK1YhFhLb2XxoyFOlBQfZHCWHeHum/BJ6bARNxCkPjlW
ULqbugDi2w9WvQ+M9iBL8iC7iLmfLJYzu8jsfeJljX0bDqqyzxx4XSksdXbpHSIKOuSrVTg3yz6V
4qnLJCEmWglBHx6rX9nSK4f3S3QtWVa6L27eO/M9XTScJUQl7FsIQwzy8zXer++9tOLO4jVqIAXH
oWj6zbIBh33nx2l2581bjlCtwOr8rHPqtlnFhMCA7iAJB3NFv1aq45xKPapOcFme2ROLBxVaFXpj
1rWobSRlI/DkNjfiSTYKVO1X4ECKnVqAE2w6o9hmNnjXpDH8x9DL7XXRIY6gRwM8KuidmOd0UN2G
1HqYElA2bu4rbxvya95b1rEkNapGPKSMtQYgG58GYQSrIkogEIEUuCeauR4Y62oIQ9xPlUfg1NbZ
YUKyY2+OqLthNtFCttoGmc6xsb0T6XkERsMwuRS1VV1sEGuk0KvwS2mnhyqLxFNlFDacCh85kCkN
nwuFAMLcwf77leRSa4LqTvAFvMj7lRYz1rIYa/1KbomIu10mD30CQwkBz/A28jx0o7QmJ0WS2Nt+
tPRjxDMCOEzaktGO8hPzW7MdU9W+mHw+azuOjds8wf4uVBX7YZgli9DjXZSl6Wzr1pvGRTp7MLT2
qJ1JdSYELlHdmqsyEPznYj6892sqM8fbQvlxhWxpxhGH5N70sCCE3E6Oew0isb2zjDa4Lyw0K0KE
3tayKA90MG2rvWNlP7OAEB766CDr6KCZhAOJgPR7z21NnGk7/2hlSXXugz5dx2nSPOlh9FV+1Zrx
PRR98C3iXiWYPmJ0MV/jIFV0NOdrEpuYQhWZ9dNkzOmD3nszs/drMjfRFrqT/rimtMClxEl2hFLl
HrVmdI+kPMlv9ToJiTLK/E3Ms6HCDZumTDb9fsoi2FgpbbhJhjJtMSkw4fHhqruo+e9RecZHffQR
YVgI1eGYzRUfhyYJMQAG9fowQaRdtwOO63U4GKc80+N1KCLlGZL8Tc9d+E2E3dWse+MZ3kJGWrz+
t65e2t7IpasZDNfCDX90/W1Uc1LxWM/LmDDiq15lxqPqVcWD3/1SCLtXrbP09xbN/aXl92sKt+i3
deUBQpnKDmfxWh14xsL4JyGqmmt5GmsIAoTzoXAjFCadGxXdrmMVz/s1eZqhQavgqfr3WllGGb46
TAYha3dUDpnwj1BGzG1CqvhAVl45yHqI7wRPZaWWDg66yHNvkn5utpC9WktrxU52qGWtPJWH0hHk
yuw2WhQoZ/zoL1tGzf/culVwHJnnrz4/jV0yEJjT0jK7epmWXeUZq9CnhmTq4aN+8Hxt5xgk7uWl
f+8L2vRH3wbt3gUaBy2yw45/lgeB0Cf3UWqu7TJFu6Rp4X7L048+9Ui64/c+stlSBWItHcYyITBD
/0FB/P2YZY1KfHo+1RUQX/JMHmqfZxfwpGDxUdfpzlieP8qxNcWbKEXHTF4MxRGlpt/GIVxJkqau
LaYrhxzZL2OwcLKX2Tio4GsKuFrI9XVueEXIILv6apBdy2S04Yh7xsod9fTXhl3TIeD3UVsYhr0i
02qs5IXygLRydq131dxTVtQ9+DCLJccWnkaK08zzRLrxjBlCuZBFqEz5tjZQWpJF3YQyqsDVPMli
aIUrHpD6Q+Hq+jVOzQdZ3YdotzYmHnLRmI3PtUaqly2EvZetilBvcNKcbjHKNu/rbHof2k3M9thH
bYGeEheR8RjX6AqxH53flpagJpgLxbj0+Co96x7OJP/+bs353bIMCzZkkobnj3crh4x5t2mNQHMJ
S38rldBTHhebJvfBRc9i6e/q6LOe+kexrAOYaC4QGtkqG6YhYWaX5UTNXhItyXayNKblkakSik+i
rd2ItS60wDC8ou02rGri2euhtkegTEG69BAquOQshbBO8gTphwr5LNn7/ULbCMBOl87s6xFehVKH
V/BmPluL/jbG/+KEgPyxVQbnWdV5+dEdYB257rXs4sd6rs5ceDZVTDq9aWPneWiMaEkgPjzJ1saK
8MQY4ydfAz3dmFjsDL3iPFeQxjZZFQ0beZWu94Qj2yi6uEriPk3RSb6ko3TqCaVXMoDzS3lRRCK3
ypStLI7x+DLhO4uGVV081L63li/pNuTGtAnn67ZL9CcT1lgcOucmMch4qCrkYoyszjhl2+e+FORe
Is3ywIWa9+OYmMgN/WweFDAMH5dM0zQyiSKxL3i0GgLWSdDd+0Hb3WO0ROgwARzq+RSRvMFAph9f
P3porffYR0Zylv1xPam3RgfRUharecA5izuPJa/pq1Qs0RRxt64htk07VjdDBt+eBQBQ+0rh16oi
ktkalv8tuG2DLv+Gh1MKTtCfvQZM2LZT40D076NHYdVfXEPJvsWeDvzFKj8ZuijXDcqEJ6KR1rmY
tBIPJNf+HCnlSnYtHfJ8eq86d1OCN9yohjxJRNXfTYXbLeTrWZAUk84qX70CqKJSDizGlFgca0iV
6zy0nGeAA2fZtYn0l85R4SDqlsabIqIj/4fc68ulzT7qr/8hZg/1/j/kKWsq+T9UsIYew6z8Any3
23hlbG4SNZ52gAPSlY6wx6MsdlWcrfRA1R/Npv7ROrm+8UtRjfVyR9Io3cB2Jk9iKNGTik/6Sh3V
6gIYvt+XWlzvkE1GR1QJk5WNbt6nceyegUCb3536WCfK9NaUTBOIkEcQyrl6cr3qUhPPzFsEF3oj
e+3TMtiil5Uif5f0xYnIHJZR89lvxRaRZ2yGzWbJPoDeZdmPsCOwgfaa1LokmrH2BiU8kTZylglx
17WsLx0dLBBE5+xkiHydNz2WEX7LFYYbYvziDs77AP3esE1ctbTZXs+21ZNpggWdS2Xkg+LJq/G9
sasCbV1VHYoEc4PsIlvdTs+PJBBQ0Y9IUKEEtkkqX5xN4ptnaz7IYpD01nHCXFKWZL3soaXkj0j6
2ChTZxHU9/naPsfjKBDpJsD1ZikF2GG6PhYI/d+HPoDJWgNnIYXQ7al+tFwnviedHrzXF4m9bDW9
/ozaBmzz7htq4zzDgL/c+oXp7Xykg7ZOkGT3cU+So1HU7pvRq0sEoNtXFdWmFTKO2gXpVBzQ2iTc
DKVSP1Wq9uhXcY+kDkZZY+Y+iwgPlUiz41NblD0eIMaIav/oX9ljQMbO/Fto5f3J0BvrVswHUwe3
KPLbMQqtWVGsPQPBPML/A2tZmXG11yeWFR/927oON2rDlk3Wycu6ABT+GLbpVhZlgxpWb8jWi8NH
NxsklV3n6Q3kTes2Kb36xumU5UcHlGVYmkXj149hasMut80EqU9eJBvaNhxWcRJ4UC4YSNZpTTZg
dh2me1nscs/aZGEBGkLFG8f1xbPDlu7Yu4AAZLEex2CNUo26k0U7zh8b0l1XyFTePQz1Td204rkY
fQhs7p02ROaZ1AUS/L76HRiWuo2qgi2NrJOHMMzqE5wraMv0Vafc2HhTVeybLnsBCwz13PX0laY6
0V0/ZuJq6l9aYgsQZ7Cr2CNjBuV1bsyrPL5TzVBdqWSH1rLuvcErXoxR146yhJSiuLrZF9ld1oRC
U/csWn8dJ0pyFVREo6wru+sgkjb1iw+H6n0MNhfAtcvpBfKLs6xcMtMRqX9tnoBC9F7vP0qe916S
c9WAysVHW/e30s/r5CT3s6e8jpxTf6/35KrnCfBnz/fXm9tmwZ3/cJ07+KAf/X7v92N8htkYn0Xs
3bXp2O2QY4nPH/Xy7L2uHEiY9SAb6P5RnVXM9AtZrqfua+IDzMef4eylIj/LM3moyxFNFT1pMRD7
q8HT1HD4pWza4S5X/fQQ9fhQvg/zMUJXK+Nai2btvnl8eZBjsSjoFn/847/+9T9fh//23/Jrnox+
nv0DtuI1R0+r/vMPS/vjH8V79f7bn3/YoBtdyzUd3VBVSKRCs2j/+noXZj69tf+TqU3gRUPhflUj
XVifB2+ArzBvvbpVVTbqowDX/ThCQONcbtaIi7nDjW7FMMWBXrx485I5mJfR6byghmb24BL6O8Ry
rZ3pXccDBnit7CIPTlo6y6wC71sulLB3WahgEpBs/Cg2L9UkjPdDOmkXk6n1QG6Yzxq1JPMCKr/Y
KprfLj76yQZybhho5iGSyUVIUFRkuzJz+rPI0uEsz4yfZ3MPlFMylnHgTgO2JmdP1/ZN2Oa3RQiU
1jPHX0pupu5F4I6b//2TF+7vn7xtGpZlOq4wHFs3HOfvn3woRnB8fmh/q7BxPVt6ml/6Vk0uuFvM
57C3a/Ibc025FiPOZMA2BqRD5sOP6qhykQ0sa++skNxcpaYqELwZ6ls3tCskFKgbPEsAJ1W7AFbf
X+Wirb6WSdXiPhM8lcD1b0Ky4U+q/pTETftoQJq6i8Fyy1qnbaKz5kExlMVEI6kyGAri+fM1Au7B
2k/qCvJ+K57AWiTLyc6So2zN8viX8Yfil/EVQ933bQXR0tNwPfW8BrGOujsTff7fP2jX+LcP2tJU
7nPbdDQoX6b59w+6dTKHBaufvRER6dGL4fOTn7CfunyoAikLiH2o5cnP+KO5z5FFrbPs8N4vqFuY
wuiIHgJzqk6EdeDDxtxwqTW2mGbOlZ0z44flqeeZ86mt/+hVCOutK1l3lX7h7tGsMtad00yvTbMY
a+LhEwYxGzXV232bms6D8LSrbE/Z5RAx1wuYnJ51qZA3XtadM716dfwwEGN+YA74bcAE+MGd6hoA
DZdDgm7pJIZrZ9vBqe2LsywhEjhef9R3V3yeUeDrisxbdAbKj8BcjJVnfnTh0sbM3i/VFbNaTaxP
dnkEyiNAOgQJ+3C4U73yYRw0DYO3jliS08z/i698su312Ar1RUX9fwdYyHovWmN4yeCw3hsOJkFh
LlIMU7n6P406X14ZaCHIW+O//jb91XI6/JoXYxX6QfNb8V8Pecrf/8zX/Ozz9yv+dQ6/VnkNSOB/
7bV9yy+v6Vv9e6e/jcyr/3h3q9fm9W+FddaEzXjbvlXj3VvdJs1f0/jc8/+38R9vcpSHsXj7849X
9LMIs2LOGn5t/vjRNE/7muk69i+/ovkVfjTP/8Kff+zz/vU/XPD2Wjd//qG46j81Ydua6Zjwxf74
R//2Xm390wJmTp7U1lxubMGzJEP5LPjzD9P4p1AtDXy44ZDYdObfYA1JZ25S/2ngMCsc1XJg6M1X
/fWP/3h+vX9j//l5poGi/tvPXXBfA20yLJ3bW9Vtw5ing1+eaGPasHCyQ+dQGjH7c6bNCrRAnbH0
LuG7qR5ejfoYnhylJtY51cegAABhg51UZmy9Ah556xU5BiRTh6XZ56Ac2VesoBqE88oDgFryHTWH
cMcW8ttgf0bwSzsSHF+2Y8eSLw71B0Od1kPhAN1VKyzK8HBsZzF9dCNSdPk3bZ886Kpq3I52cVLq
4TAWfXYIiUhgX6P0uBt57iHunXuzwHq1amyyf+lW9yvn5INg86pu2Isi9jdsEZF58Egk+5WBAoOd
LgvNDhFUtHHkS6znwI3Um1xPQRFC4SrmvY6wtVVkeTMrwTRuy8x6s63EXdZB94aQSbKeKnEK3WbY
m079WA6Tv7GTmnW8B9TUzA3liLbTru2blz40lEvYVquu12ED9RijZho+Zkq0LAzzrJtt+sVwrWNe
hzs/n8ZbwsbqXoNI7hioFcFXndDR0qOtNzoHDeIJ+C9gcySI9k5ZJNieEGDXyO5P6yxE5aUE7Lfq
CFEYIyrSVWFPmEZAgeeHPxHKNXZIasJCWg3An7b4KbqBXa+NkLRrXIQrjG6/IPGkn8YWJx4bM9eF
MWQX7Fk0dLsSptgMIFH9OOrYgraeua2xM9hqnvhWZjgMYbBQw02IEviAsNvcDpm6sY+tfR5fm7rS
D62FZLU2sbTUcPzGes8acYISTrRNQhspm7WOjubSHXpnbaPzsyhM87thZEfD65tjplQn8ktYM8yQ
l6e4yWAgusM5GRR7OSXBF7OHpV/p6sHsYv3Q+OKCp0oKWT8cdmH+pvD2ELcE0x4PqbJVo/Yls/se
IOeYrrsGvknmEfVkB9CXKuLjtg+syKgy1LJBMkyiNqBSEIDp7G9ZLqK1bcLsVn3vmwbwYGfEBJcw
1JnDkti5NBqKp4Vig8no/Nmyu1kIX2gb1Is/Z2ow7BIwjjGGoUfPA5uQ980+VfK9sH0A2DqT/7hw
8tx7hrtQ+LV/a0U7o3NXWlDBCeEG25aauRKF84nA5IQ2h7PqFB3FGL24ZceOwmXed6dI+26iZ38O
lNZbiyxQAXp6s0BqjZKaWR0trc+O/OKIllbqMSUzhZs1QKymCZ9bLAqXZmyZy8BOrZOaf2XJVG3d
Ln3xZxNbsn8gmyojONTuUndtcVFx3KyUAroEOuvcdeOL4QAqShqEdxHPvelTkzgsclbkDccIEbLU
UVdtZ95nCU9NWNcAYSyr32WutbEKE7D6CA/adBrglb63dOO4XTZjLXaiKTcw9b9kwE+2SZv4y7AH
5O5G8acmMRee3SG3JNrl+DlMQpK7GUjxwLmreiYubRwhaMKS1x3E9msPIxWPuybKPmuTCHc9JoNk
mY0VcvLJGt3Y20SfvpseFpJxihwvYpzEUVahUN8cy99buSLQiEAjwRvL3QCojvdN1CW293CycFYl
p4RPJSJndp4fJzEt834cVnkLUKoJQWMZi9irwTCkHV8gTnWDGjymTNoLfJfSmeaCdkCD2FdVF+Py
jt1AScSWmLawhvii3Pkl3uxZFu71Irkh7dRtWmF97bDIXrIC9WFSluiMtgUZUsg26OnDcm4S+FdW
dK1qqwM4j6IWGe0tyuPlKhVokVqKs4vMGwuuzjLCEG3Z5T4yAl4crUcl2LglYoUNggRTFZNRBpuQ
RiGwjgH+XTmd0MfDiymfJvgE34Rvxash9pyF7vub1Byd1WhVn62B+8cc+C/LBjmZerKf07fB7ROo
dNW0r5oUHAfup2E+nsiP9as2zFBmdE+qZ4Mya4kLNFqjrFTi8TDg92HAW847cHNmleOpnQJiLgHS
bVrlbQJXBpAzKOFdqmgq9m+x3busodx6UYeG/8Qzd9MM4XWq4BKr8ObIHIynKAqYk7L0i2kpj4rq
HbW+Xmk+8GLL1ztwnt0z6q5rRXWB7kXegUWbvcZz9hgktX/vpt0dqqNiMw0GOAMTBYYOnMSGHKy9
wIv2fvRUQPy5EhGwUfWbmJjp08gK79BGKIZDihnAbOHMVxfaiAuBmV7gViFuAWNojWKuCrAiq9e5
OV29uGqQbCpPGqpz60GoENoie7zGWppzsyOqGkbTqWGVsfB8VI7QREgXuN406KIJY6W7SbW0S0Vb
mm6p4/DV7AAqYr/T7pXRT1eqi9Z+WSNrm+HvtXTrqDl0DSKmWMFfDKvAk89KdSST2yNW1zwTnKHY
EK5/RI44mfk0j6o6aivHxzTM7uADAHntVq2qc4frkLmaic+tAkK+EF2O+k2OTyN2PpveqkDuFCf8
ckn2V5ig+8DigeaTC4GVfNMnzdbyjQuR5/6gw5urgxBX+BBtKD3cdWgvLyylgb2CU9qCJ3uJYXq2
NTF554meKxsHx7AhwtFa9FOzRNhlBilnq9rMoCuW5RFZ0Z1bhj3MjzZaO5XtbrU23CoJWE0X8g55
56Jhw8sDOEzzJa6M3AhYiy8C3YHbZSK3ca+EhbLDzo/kYug/eNgCrXjCl1vLA0bWI+y0q9qOR268
SISlnYQH5CKIIsKoRYfsWbEpC2U4IVGKEHMn9hiEirXVVxCczSy9qUOWAW4sCLJvfcCv99CP/L3a
OPZCUZAjs9opOcHH2I6lj+Y9hP8lERuYkz268ljApQcnSaL2vpm4AfxCJ0Rqa9OyS1BD8P1RwBCy
amSOIaJVkGIP0C6hP4/KqtP3MHvKg6yVZ+YsZG7r7dJW4esk8CcG25sOTjvC4MrtnrtMsQ6FjoYq
VFiI+NxmB6swPkfxWAEK6iCYFwbmz0WyUxuw9Wo7HuRhSlqEU0z3NcZOZO2L7qsyEVBbsjbIDwgP
8G3jwghZrcgPqZjanSeUlTVoiAMFPiKEoYvscRtnx0h3im1TO4hWlGZjJGRzeQ7EoguRrQcPDnxi
rTXNF+h1IBHjXHl/k0PWV/wc0QrLvdA8DITmlzjNq/DUH6vU2nh+rR58pXr04obka5uUB0c4AMDc
+hTlo7+VJb9wTvqEBnVkcCMSyCVaM5/pOAu8n8miPKQmS64idHet1lcHeah/no06IJDQh+LkhcfA
QWQ/d+/AhETHEjHKfcd8krWOthQZGuVZBKkrF2hBo0dibTSzuMq329uGsw1if2dNON8ls7a9PBh9
g3feRxlXVBu4h/U8zM4S5iyV30Ffynbe/LMfwgrnO/YyPFurbh9VGUTD2RgCMid18rQ2+XhR9B5Q
jeF+Q0pD67Ry78xq/x2KPONSniYC4j9yMM5Kfq3xbEbhiBaV8/ejrEDp4DpZqINj3Pvil1hxcX8i
4z+ffRzIdBQoPvHBmECkLB29xWlCylFn234wOoT4xXyQxWqM39QCU4SPqrio0Mx0Ifdo2ez4N382
Qn4s8rOqdXESeohO2kNW4fERiMrEEMvE1AhDLJ5SenCUh3o+q53vJbYQi6DHeyUGKI8WIHuUPCu7
w9ChNMJiZ+epNi4fPw8uyYaDmtj5Jnanx3QGTxQzeCLBVnkm/0A5Rkl0mo0u5MHpEGhTrfotQblQ
XU59icRFDS6UdcfBk04j88H5OMvmbKsKjoUQWPPSBHZ5kAeUIJguHSSPWTgy9+G2x6zukgid3Uys
sL14VeVvB3Nq0X2oqzvX7seNbOzmH7sBA3jZlIOObOaEYUSbDGj4g2ZcyXnCmqcIqPblQZ5po4MB
gix3jf8UggDfyC9Ffhfyi+piyPJWZt8j45ImCPkz5ZSWu4F/ZG3lN/Pb/Vv3CIgWdTQsPxpsQFss
m/d6W2bou8w3MlE77iy0ZAEjsCBw5AfCc/zXz8sdCjxG0qgN9mwn3j8C+V/K/9cMMXT5+M+ZtrON
UwV7wuWroquiVaAa37DQ7PCEycyd3Wi3GjtiAm/pSujIwRYG6VJ1Ml9q30eSqrPWSDpuoPQ/Klkb
LiMHDqQ+TYS8neZN5VtxanRnZmdMUupMsDOTL8uSkOe4a6yqEc3aj8PgVlAwEaipkVxyTfxorAkG
XJXvVBt9Gz0Ud13gYJPsnkulvOi+d60s9m5KwIPeRPYiQh0SYci9WZt3eZPfw3vlidmyF5uga8cs
3rUUiS6o90N3jrLsq2ZrT6qvdfBMcI/r+/A5hTsQxCMqQsUnv8s+6bZnLSODn4CWRpcqyJJdbg63
arUUSIpv+iE9hX4P7gNiIEsL47mt2XlWrN4XrHY2rY0gnTqJeOMnINe9kaWP3T1EhV4cybacG6N3
dn4SPJYaEJV5oaqamE+o4EP2msrz1cflHhB2tgVcudTG4eqmzkNkpJDa4/DofFGIE6zHOaXdOv2d
QLO+H53uUJvwF6qvg37rTHdFQlbQQ8Z/UaYxfKrhCxuSdBkqykVpocfoSNctfKACngPDBMcKpJ4g
yBJzwFPdqe4jUJ5Zch2d+BtO5BNqWAETaIK4dstiRcEjdam28ckR0PYGG4GyqLhzqj2J922pe2hB
4CzNx9VcYzud3YYQbDHxjfEw5mvzEhmmqDurw5Nn21CMfOs8sshoMLsn1jGiRQ8JkzXzyi6KRwfO
q2YgZ6FGrKucONxPTZ6uEBY149dadA+15Xzu+BCmoIRp2KNbQE7kvkri/8veeWy3jmVb9ovwBrzp
wtGLlOGV6WDIUPDe4+trgpGVEZnVqerXGO8xJd0blxQJnLPP3mvNtTdz8anOOuI3oYBV8NJTmTP1
sMq3krF9VAPDTnSdSUVmyaAG4j899tNpkK90rkHy49dFqH5rGgVBp1LvejkyaOz2ZFQNXlT6izod
Okxg3PC/bQxI08Ia7aKoTzFmgODNvFYr0c1DgZDq2IARZfBGii38Kvze81ZOlpAZXPy1yOlTYs2K
M6X6KZtVhFtpcVwRFBhQ9l0+HzDr++mQhvagTt9FLz1EeXPF/YPFzHq39B4nOvfRUi7aTlQIEqlq
k1wzqPtMGsZ0xMfRNJtG79/KMn/iVTIOsuY1z4TQr4iDF5Zbf4LR5s5iYNMp6e285ORuxAumV5e0
tstE4jCvzxO30kDIvDLohh+jeFHUYXYwYGAnya1LPLVvmE72hhbMTtC2bw0DVHts010ng1DMTRO+
YxMaWKXT4YCvJN4Ui/DeFJCwA2nNL971HHqMsjX8wNQ53NbDpyj3LH5C72myNVGDsxzoPQgqIwNf
3pqmEwhulML7jUJqZZDf6Dyll9aE3mfW5KpGSe7i84B22gwNTw8ebaIt1+TDeGCAPbtmF25njYiZ
VgVY24yQZUyAXX1S/GY1fuVBr6CzyVjWESyVknRDutm6UTk8VJRYeM4CYMAZQ5KenCBQs7VLUsrs
pDGC/Gg+9PmAy32ASD3RI0IUshVTIqhIfmNWWAtHUQbhiaCZOaSYXKo+BUbcKJtWM54sspudcpAH
F+CErWaT4Sez/ktlEXpKj9SBe9SQQ4l94s/cxo+ci5cjytdjaeVU1nr/q/TWmo9OQ6JRPieNNIel
Ed+LOCHublEPCJUlJ8GAP5n4qHrlR8UL5y0YbDwzHN0UXsdEDk6smCcNjN9EqoqtLitpGimFReS2
U4kMiUkcu8JPvbQF3dg8VYaN2KnSngIWs3nYcknRCJyLYxsSwygY47HsxScrWb50Qm5OMkFJDJgE
/QEX2lm0AHRmwiq7z5mTd8N2SIdwl0OxosvA0DAwfxOAsR7HEA2lTdy7iRGDL4PXFGnVW0vH+siy
5sYTnya87l/aHrPfTPjMIXJvxSB4rlmD9uQF/SL6cDrsMnaeN7eILopdj79mMpeuUBxNMeu8UAUZ
GxH2kA7EumirA63pz2qd/bDFHFsWstVORs3RvfWDeWNLHxxQ9YShaGi4cnGXJD+pps/eCBvsqJMt
MyXUZL2qANo1W7pXfkLMAr8xbRBNBTgspBMNLwzJaYmHyRpw1OSBW5rWRRr62NUEVhmqWkKDRUiY
nQqBEN/hl9E3AKJn0p1F0rlkMPVNquUPejEOq38fZ3UPFoBnkjKydzlYO51ZVZi2sVwNqtf0pzKY
HIn42QZNIXVmP27KXNuKy60xueVzyfItkrRtReo0B1I8SEiMmxjIcmds+z2GxPdSrAtn6Vyr1lAy
jOSbL+38GGjM1Qj3A9gxhSL56JNpq8oZJh1k5xo8ZiqTSCNKmT/I+lObVLi6zTTZ1tpWUWriMnXz
K7K0k8ApDH0kWtlCfSnShRQHMqdplrKgoVm7EFsFb6fajnGQOHKOrSYc1JPCVY3xDeHmOB9VZYTA
Mcu9H+3RgINcaRlrsko4uNlBB2Q1/KsyJCPSy7tWhZsHNJhEBlWTnhA/AnH1FQzUmjF+p0r6Uvan
tsANMzBJcLM+spyhlzkzoSub8oUOnA5j0Ow2MVKsyzxAhcS8SpussAfRqkACajjzG/0xjuVLlM+9
m6mvKf1t+x5Mdn8wQCXWaRFspaJ6UVnYRnc0AHUYnUzHi+ZQ1YelRy84RoQCSz1O2fzD33wKqkMw
qiKsR/DIbQ8MuB6nrYB+j23OSRE4PsQWpsJsKp6T4SvuDoFcax6SY2i5JIbBvFauTQeMtZoTpwOz
ZwVDaTOLaLboBN8XafqibvKkMPvA9MvgNDMfQZa5ykDdgs8ADBt6RmP8mSJ1R6fyKORgPnMDSFGg
fmraXO27ggT6UNstIseruMtuvWo8lXUx2F1LcKOSfFWy+rXQ8XCrDgzOpHLU7LnqTFMggmAgYbgk
y20i4MDhM2EZTgs4cSHVu9CD785gNgokJ4+EH5HpoT0BaUPJVOeexrC2kyxY/+Xoy1lS+2gjaSWN
+Z9GksH9GS1Mn07Z6StRI9P6wzwV+j7S1bMhkdmQmwn5pLmlu21cggfJUni/DVaRQQW/NZAlMzVp
fYzQsKQiwF0aKi2Btp/FMABqEr/rqguQJpfwmsi2QUg+eZVofY5VARFj5Tw4dJ0Wh1s8t821Yd5L
89GoH0b4Vriwy5c8MxrOVzOQU0lp992cEVtShQBH7t+LddjRauLo9Sdr9Y7+x9pHyOOk39+///sh
BnfsyBorvVAY+2mWqk2E9csuafy78/ovCCJPEN/PbCbXWxQne3xj3b6YikdmIpNPwcMzrD/6+2EY
yUkM4BE55fqkyaRl7XZQm34vJqdkyd9NWhkeVtN+bxoZh0zwrPuiK0jwKUw4E0k8sK+UaUhHAAvw
vmfqsMeRNnLGjI+LFBab+89FkplkxB0xhLO90k8jnRwKwWXWJIJVkflPNYSVpmMycv/W0DvLETAr
rs0ygKVrayMSscltK8oZBt/JjnFXa8fFMrrG2h7R1gc6N/98yFbt+yJDwRHWg726nuSnQHmSuoxK
Lc5etFFuoFYE4/7+UFcFpGc0VwjrhG2wHpyTpIOAsD7cv/r7Z6UIzmUkXqYxSIYo1hN4GJCsibMb
1un9+79/iMkBAm4mbYkJ56NdOq8h+2graByOlqmK2N0DhkWNlhAr03TdPlvbWahnINHXSUKrLdFk
r2e6JST8d7pgtPuqXtr9/St1/fb+1fo3atnstgqaDLftVGSJ0cUk9Hmvdf3Ahd8n5l6UJX5FHSYz
BZu8z3VZ3lfrV0NShzuDyefQmkBgkKLmEBwtwTdIkLz/LAlZOe9fSZMq22IPM7wt+pukKBNkyZpq
QoikPfkT0i6tv+7f3H+sdlCCUj6xTizE/f2h+fdX//UtBW/rpRUY1fvrE8pJ4ZLFmMwvLPal8tfD
/cdz1wU70Ah9u2hwOfUoxRedPOC75dtsfbH3V5xSJABkJhmgWl+jCi1rr68P92/vD3rdJW7dPKUV
O3Ge8TFhLL0//z9exPomIb00CIFaX8f9T2YuBHjF3OFjqnmB+aLWzdka5sqBlhRy5rLLWnwF80Lf
yKgzIksaHYMhB6/Z0JlxKGjCCe5piDFZgA1Q09PSFga62W3QHSVZw7dpJp/plH1RAzmZghYO5Zfu
wge5Iaa6lh1XSQraLyrJGSPurmfSgyFpSXm7Jjy/lPmcJQSGh0Pc5niuiElXZvXQcaKBhqRt0oF/
rhEi9xflIefNzRKoMcUJXiw+g1XJ18TStZSGm5DxG+gDxLowAbEzG4bNpJQrd4DS15FjgH/zWcBc
aeMUiZ3/Lxr5vxONmCIatX+rC/9P0Qh9gqKM2/8Ujtz/o38JR0zjf5Ab4pExLVGX/6EckVZ5iKbz
Y1O3JEKh/laOyOsf8XOV9ALVFFV0K/9Sjij6/1i6YdBNtGBErP/i/4tyRDOl/xSKacjD0ItYGkJI
1dAUw+Kp/qkcwXijJriCor3aX1vCL3ZzwGI1U7c7bzPiAGfIVRIboTDbtdFQBtOf9Mya/Bo1jX/0
qfpd6k7YalFDZOwcN/SYRWeMrcvcDutQAll5j95rECwUHyq0WLkd2WbhreJAqaRE+yNyk0nfoTIa
z1OtHRcUnw5s6uVpbBeTEkKlfSZhn9N6zn2THG1yeha+zuLMqX0Gfrx0g6/gk7HJ7CurejcShFUN
MtDgVPSKJttIY/JqzZZM2FJIdl+GJ8PQ1NpDWv4pIFvFXh+HxKxo2rFNMgze4XIQlR2jWNmfwi3W
QnLSdML4Rn1PbAyRQ0XRXGQ85sSlWEfDWHY5mwiguSyiMUYyScg2O2a9fOzEVrl0AMIfCGxh2Dus
iw9Z5CHDqNRKmldxIhSH2DQ2LgVwulKRIoZyOt5FlNiLwbSqDeqH+0MHrMGs69XN1PAaeDcyefTn
Xiq3KYWWw8BA8fKEFpNZ0O1QY+FJtbTkAWUabkE4mpo0HqqGIizGvlFLoHLpBJWegSSBPnlR2RO1
I2VWwi+4SNtUnW/NOO9QH43MgdiLTPxdejmBKupmh1E6mQPpdGky5qDJKDBLKUEeDYLitIlK+ic5
N1Barf3itsE655BVjMVV+5KP+O+EqcA7OhIk1SQZIY/FirUug/1indkB77LbRWx7Ly+z2FM1yMS0
nxkxk9+HA5vGU5K/MiM7mzB74elUB1bDNzGQDunYqo/wdGmrqR1BeCVUVl0O1hgD8yPQohHkCVEQ
fVYdYougl7rMiXdaazDFGmk36+hw5FloTym85A7RFVMYkuqnmH5p3+XHAunMXw/8ahCds+chzqB1
UVy3TelSYp4B1L4HAfhP+gGOJoOTEKhR7TGotuiA460ZC4oH/SIi5rdH0gy8xGZ0zDQUhCVOSYDi
aX0KRekJuKEjk1MJpJLsWDAAwFgUvw0VCVoymIBOGF8Qs4YPeZ3vhBR0WKaU5ldKrLteJMe80tun
GbWBG1mM12IDFIy8G2opuelmdAJm+KVGDCIJPMSaT+19rhvpItSSRXk7ze4iAsHsxIoYWT0O0Ng/
hKNu7QuYlFILXWvqdVj6ZGWYOeNlgVE2NsvgVE7ZFhpv4xrY2l3GOLQv1OMSHiac2HAg0L9mw67K
4TfHw5JCySYjCFybn866djQl5tk52H+n1kp/DmlD43IbrWE/EhO8LPK31qxHy07wLdj6qLdEYp0q
8zVhd+TjJEMzUgmDI0N4FTG8lgkJempBMNlclRdxTHwwu8y8SlKMyhQFPwxAO2RD3YCI20+yh/jN
leLcDybEaXB46JML5wh0Ju2D8UrkE3kATcWRuOVX1GO6rvLIeEqpXEMav2Sl/ANEjnKi7rbUPOtp
rqQwEAj2iSi2CZNoHpT8caqB3lRE1GgqpXdKSAOm5NyJzK8mejdUffJvDOOhh8s/hZBDRpht9dJ1
BSDvNbisrd9mBlV0oxnLZUuKa1wFmBCU0WST36T6EaNuVELLRSyy3zocn2sdNKQKjaYuSzoiiHqC
ifoeiW9aNwmNxegrm/ApReBDwevuwgoViNyNv00RIaZIy+8uAzNdoaxm5Z32PaumizBRp0kB52WJ
i01vgSQockyh9EoIcWa0HgbPjGh+h0Hhv1KZRDPxoSdYNpdiWTbCWF8y6yWixWhH2vJqqWQmVSRB
zI28rbne6Cc/6FV7jbP6o0DYQUoE2cc6WGNdYBBSLa0Fi7T/yGnD7wmmYMoImFQZCGuiBctWhcMz
hmwZTwXNnWghFBc80kKGakg3vKl+ils0AiGMCH+UES3qncaNPCmHJDeJVZl2UY7ST52VTRJpUDKz
ARZ0JYYbQwSfB+oCC2n2kWUBGYnh/FPF4q5CKzVXpMzWg/IG9oqAuDp+nUS60lFP2sBbJY6pVzeh
zOyfRlgei9jCYoOQHWCxcZkcyIFAIx4u1HLi2sdql2dgHb+kJWEDShwlAA4kiRzdZYHk199yiUqn
Iw5iS65Iebba0PD0bNlLIw350nyjq5+QDhLyFpeahW6lxMYRkellPZA/YhKfFg9nDFHeUDU/i6lO
9I0ganQ8l931XiynA/Wr+QmN4TQw87El4tVc1par0LRYVNhZg6S7qVpzMJtEeFAMwZ+s8Bxq+wA1
pVfBBQX7pgWHSFi2Y8GJQpbNwM8G8UBEKX/G/VGl+bBLZ15k/Bu32qeK+ATRkHqt5U520rL1coxq
O7RVCFfeiOJ4wuOvYj5kQgLdf0+E5DNLD4Z/3F96nboj+0aXTYeC2etslDLFw+wRAHq2RvNTE4Y/
ugjvUlFvJjsQLQ7ANxoQ3BzzlDy/16MiuBWKBlfAJ5HpNGVaRfqgjCh3fULKZMJnhvjaK2oDvLpB
CkwwIFjPSQITsZFZBhuHoaVHQxGnXSyZAC/XNXzs5yugXc7exKmF+Q+36rITIjIALWYYOh/xDPjE
JgBrYzVjsZ3a0qVaOmhWQqNjKG6jku1Ite7tPobcF+jiWxtoT0zHHHoLKuyFx6BWdHeB5QBUVwPy
TRUVthrDbGPFKujGserBw8OZk6IzVkmQziFTjQwSupxItz5nK610ye4tR5Eir4ojFp7egC+efyEw
Onf4usQGUm6nEVf7Zxrwt8ekjhoy2g4u2d58CdJtF2nXIZt1FHaIF3QDSRrRxmIHaa/gfJSfjKag
vd98LmhG25ohXqY+SXV4ks3yR651iDPzXu441dJc67XqlSGz4ulcYiJNHbsWtlyNfiUu0WYQ6acv
1OmHuDC/iv63w7ewKdGuQbdrVkh2+T0F+zn9VnoG6kQ9oP0y3toiOLWh9qMbsoxlxLitqJFxEE7E
kEPmT9CakKjxnphK4CJu5uYhEaOptO2oCaEzm8VlJi+S6CbjIyY6sVDWpAF4lyEcaJCaRN7wLpWO
YcnnSFkwMIBqq1VHHr4WK/MXfXk0mvCL4L0r+XdrU4apaK3six9VCS8aKHHSXnK/juLzRAeb36nx
Q8TOC90cRwLnX7KC07lHHxT5cf4mVOllWfpjXgTeXUA3u1JN37MlP3pcEEdmz0ai0Z8MxWvH1NS2
cpaWKRdfcB7valPfpWPC1BDnfo5LhuKU0/Fk0kg15O0UySovWcMh2KGdYjLhyxbhinVKllXMScCu
StSPi0lWSEH8UxBJr1lDIAjdCK8GCs44a9Op8oeVgjoKacaj4NSkhewQCfIhPbwGT6ebKepuqHB0
tqW5XdJnORVop+vai9QUlTMmHXEp7UluE2kDxSP2B73ZFmqxa1IWOjUmpA+fuE2zoaJtmIxeKzJz
TtpwwyUDFBKENJasBCGOoNPUqkdmYvcvNRORiDohTEjWPzZDgbP2/U/u38d1Hblmnyl//ezvP5B5
7xFTrv/a3w/3/+Tvbw058gOGttv/+vk/nv7+l+8v7L/+TpomB0Xui03ar3qO+99jh23/9SXr/qrN
+PfT19qKv4DIlrXBXiv759JIK3C1/Er3B8lCPfL3t/ev9BJtyd8/61cJcC0SdBHMCBHNz/z+HPe/
pf7nX/3rZ+pepE7dZaugqFWh2xGvVe6XvAfuHQeRqwUitM37D+9/5/6gNV25n3QiS1r9pYwY8/7X
f//3t4RZ477rDCI6IWwzBvr3E0mlDpibdwixPUIQZmR8pBNVMuhK9/4zJIow6mhSO+mEzqed28dJ
SRGcRavCDPpUxEx0/bIXwkuBTjXvN/UYHYVTqz6wWy3aifNEklxNpO0ORSnJHZ29p2U7vY+PynNp
D+eS2ABnOFC5kBN/ZaIcONXr8kpFKtN++maS7hEaTSW9j1+kOmHK/2wedYIs9T0dHG4eO74lZ+uB
ZInltT9NlfGYvZgXZVrsbzALcuk3MwEQdu4QcCDaQ+VWo9/fuH85q/QIFZgnfqDtjQ/4kgSGPZ9A
08XcE/MNxAtp35U2X3bfheYg4chnB2B+OeB5dGDxRmwtrvLVnoLSaR1wBa8sJcQp+jg5yfiwgz/V
S3oYBg7IQMJddBsyGIDn2k6Q6UqnbGN2vvSiqrTUGd1Mroo7enjIQ+eSnc3LwmoBGhS0gS+SWBVy
mI3OUH6fws4vnwT6t9mRR+1YrOktAFVl+W2NcEMCaGKRF048Qkk2Bbu9ESy76L1v8s9gBOHco+/j
Tb5BTNlCE4bFaBPzzJZcNOl+5WGbHDC3ikyXnrKOjlzKru6oL8HAw/SUiFfh89JC7AjcBXyOoxyy
5/yDBTq7EES9LZ3suXiuH/EP2prP9JOjWbglyooi1wan/Gn5b4Z1np2pCp1ghmSCZtjHaWjpNFgd
LFloHHwSmAaykQHZVgzYP1Ub96U3v6nnyvvmYBoeCeIe3fkNDLvwgYbxGMq29viKqudMr5Ixqg27
B705s0CX46FN5tKlRqqwNd1L6iDQXrNC1scycQVHvQQ/5o54LBfR73vwYu7Iq9zol/ik7/Sf4ov/
HbnWmld9l33FV6neBD9C73evauJyqQaX0COj2qb84g1QtrB8848INTwzWlt3b+KleM0dKOdMIgHk
7wSP/AsOo278Ebx/W1fzYl7EwSPnKvcmFaD73irdVMagjDSdAFTb8FHMZvYG7YRB8JJXXutb+kHW
HnMhV3E/yodz+PSm2ZPkMtM/EA4gwc+DHFe72lafmJLYJfkVBHLgC3cmJ7OXjfQ0J3Z8BRb2cFOe
nuJhJzi3rvKar4ohU+kmZ7xNPDtahetL4vaaKx2QmHCk5cZ7nKJNhsPOJV6brYxuTjs6lpcyw6vJ
UXgszrPXHaszfO5lm14RiQyHmBVnsxziiXeqPGXuRLCxv8MMTzMJy4H7v39KQ8NnKg2gFqtj8QSV
VpT8Wklc5iZ2uF8QZ135d5MzDJkb2iKuZafbxkTPI2R2qj/tkROKbP1RN/RZ6PU4yzcX2/cpOU4+
5iNfBmz60J+ac/cMZ5h+zhkWoso1/ifeTrvaifwbneNtrdgZA1QUKt5fV8otdTaWk3FGJQLHbV6/
yeDaEn30Qs+H/Rs3R5vwUnLH7NxZddOT8BC4KuoHgu5Ygrid+TC5yg4YnsL9+ma2t53EH4/X1EsD
hGznqjgFjDLocWAiPYh77Ztu9eSku+URgUSwZexIFOtU7+KH6EI8I4qQ8jTZ4QdNksRZXmMvtDM/
/Yi9dE9WVbznnFM+UjDxzpUb2P5D/uijLjO+mNigtzkt5CQe/FLHgO7mDx9ldZEf+9+iJ77g3Ag+
gpp6C8Zcz73G4l0rLaf+bB/QngAX5+51x+ZD/mE+K0p/qHRpZUH7RRvOmdqVQCJwI1f6ZlqOqOot
9XP40Vq36E5YNdTJteyPxRUXx/yNxXOi2F8S+dckbbjCg1b76ZX46Ne6d00o2AKoQ63YLYZNJwpl
+TmiuelwT+S3ctMQgiI5ytd4Kxj2Mm8aPZaw2EO5cOJiKTe8K17IJMmer9Fb/zhuBuPMu7McagfI
vGo3X6aLeoqzkYyxAIAHx3hzvdIjZvrDe3mS+IgA6L2lgCe1zYI2ws733IWhU052thy5R2JPLJ6U
bbvprwAy0f6ax072hKeEfo3kRxGxejZ/nwCI0pv46Im2cSmv1h3jWflis2QLZNZ8yFzoRPZIZupH
wzqs8S3vAbp2aKkOOqqvmUqVcUfl0v5hgXbWz55WTfmZ7xd72uJPFn+w/6VcKKfIH7bqeu1VrSOA
qN8Mwfqxg623E/mJxmX28gHGpvwMH7Nn9K3nJ16ieGue+YXXX/rE0jMFmEq23G+7xLSDXeuPobs8
dFum6Pf/h5WwfBEsdAg9v73CzIqJgXfpsz4QSOkEj8WlvJZX1J2RusVEyDsBJXIsnTn1JtSr32KP
Iu22qGcUNvUm8XkFEPUt0BK1R5qdOLMlraNNYSO3fAz5jZ2BZeS1J1CBNM2R1+NUZ65ztrdgX9ui
J3ohuhIn+TF/9dbXZI6a7FE+l1DLvVJv2KB8dlJ+wcnOH6Wvwm9V3hXpS77laPcBMlnfRu6g3w3o
z2WjDZja8hftHO93KhuR76doddo9j3s4Vi5cmsRZA8eMB3xGnRjaweOyY8iFLCJpKwSaDySgIMr4
E71YWFe4Bh7SFw7eX92reOVGvUUuSS/hXjnUHwzzHBZP1ozajjAJfBmHEUBMaPvhof/EOrDjNngL
P4MP4UByxIGsIpcGgOkMPlssKQCEaHEet6Gmf4aHmEKHDgijcu++MLksTi46ryZysj8X7Gc2DToi
IxoL1CqhAldT2vAWOrO3fohEPfD7Ju7LepnWG/IgBLs6mIodJx6rY+tP5LDMu+yTwLuFtY7gd7/d
EBLEnW9eqgPOAYdDgyDRrKAcWsoPNOAUPDyKCEzzizpkB5X9S0idNHP14DiQkKb4Ur41yEY2N9X4
HNH6ZfRoi+IOdY+oJztNPSSxLz0BR3ZuG1N3hO3BFTeaTe35TIrZ3PhkS3WWLfkIi3AqhiSofTRn
OG/Wpdoa3ibw6Wa5gd/ZusNV/qQgk7FLb3yczsF4DusvvLn5dy28oEl1ph+F06SsWCfhUDEDjsjG
iVtkixepr/YLag/hT7JACHC4lvOt+RkyLcZEvxG2nfGZwUih3qswQbZ2sLyoFVa6XV2SIsfJDXXr
My1OLTgWxFZ4wL6F4lt+aWan04kD92VC/0xUPmNwIrl++FBdOgnIkfYsO4D9/OKcgCLdKl+sbewn
FNISM16WNm7/nk8ufwQNBkiMcqW+kqRZTzTGdhSq3HhnVp6IJNR9fwNqdCVihSlzxcLhUoJSUFcD
i8dTi7PyqdaP9OMLDfAmFaT3vRwIwyKw2GTWm7qStoEumtJKlq8KtzbblYc+NyNJ61Em8tVpntG+
VL56U29CtW0d/TZuFJMy4r06c58br6nX7cTWHnZ0TGC7z7yexaa7YudPEnK90Yk6jyZx04FkJOuF
DrQ90YIOXR0dJD5CtC+sYtzxxGM6+nPfr/WOPB40ZhF0gvDWFjuZu1UG9Kieaaks2amJfeEpSHBH
OgwrPoy3QHVN9QFANG/f8CNI7l/vB2tfxpaSeiqvecOeUOFM7ezsLHDwOLTJrnqmdKH9KALHUm3G
f4iNlfWz9Lj9+/RPigLD536eEfnzu9T2izputfCo4QR00CbvYfr3XrUcMQZPB1IdkQxbflfv8+wQ
iTdBPRL9lRfuRyw6guSJlEWyR4YaknebfXp5S3Knf2gu87UcvVH2xfJpqL063ay4v94Vr7ipAf70
vAKdIm2n6CelfZ6FP8H0bkIkDtfFhUSs/KMD0JjYrx0dZkrwiDgOR35aiIW0sRpYflZ7FBjzJuzP
FKjLId+UXPPamUajse/ZBURKDPiFHOpOwfrucSmV1+xZSF8Y6uxnQpTGnfbVshOMF+LeUS9jjuEQ
1rsczKTtUG2bnMiC/VRtleAlS/yC1aB0CqhCa/misJoBgEEK3ZZfqP1tMTsYnLaUSy+dKWfYHzuc
La0z3szbCOiPluzqYPQtY4NwP8WskZUvYD1YkfxKI87HIRsdQRWCS9lFQpsYrG3EuCNq8IuUuLmt
kR/q0CWsaep/OSeMrLPP9ELwJdFqxA3BjA7M3ajR/HaLxBWrDUqtwMIcesSTOKkI1Fyc2ef18tta
54JpmLVhHJPifviuoqdkVxhbydcRdCRHbM5rEcY+orlMeubHsPaz6Eg7urA4tx4R/uA2wQA3PxGa
5/YcSITa0cWBUHSb/0uyx45h5pUPYPmiGsS6oO/TlH25Ti95ulkFgBGzZMYlEAy2hvppGhc4/uQt
sWVLslOpX+MHeGzrqxIcypH4xq4ka85NDrZKCYNjK16w3TH8OqpQwkeK2Kna0/meUdahqXHpBI+K
zzbN6FjMNirEA+pl4ar5HSwza4uLs3htJC+PfgLMxje2pMlJyl08vfCiWXOIklaqfUgvhK2Igom1
bskeJ4x2L2wP7E92d+a+MfcKI2z/TGIn9WtNP9yn7uie8y39KwcK2wNY6s/u+FHtSvuj+lG20+s3
thP93RKcDmktK7gtcSiNP2MWpvnEh/BqUNNwif6hLdDazYWz7DY+5Y9JhaiFwDci6OzwU8C74E7P
aMetT4St50n3km/KLgTqbGPG8aXyK8HNUhZUQqO/BvQzXL/1I0ZTRux0DHGGDRyNmCYxRaZK5bE4
56d0zy9kd8/wXmkebJrRXzdeuu5fieCz3HDSS/fFuUB++jT94D6lpIlRXobiNtZtrLgURatusP2Y
uCorLyDPgnwVzlATLgyuTBy+V+aH63ej3am72DymzHMvkQu6bd1IpmfuLZ6Jk/umvrKMIU7acMOl
vL4aaw5r1rF45ubljsxw73n0C1jTJ9Yg/B60CLaR0zAE30nHKFmvsvkWe9UPRnb0xIZnBG6+h+DL
Qdapf8Wr9MjtzrPkHBoundunPxgL8lv8mD8ah3JjAFq39dP99YTDOflG2Hu0fLa9Eujzrqq22Tkg
qzN5X4x9K/v8UmTj8M/lrgnOkxYCZfE6MO2vQOAd6zV540yOeX6wta18o8EkfKVekH8blds/yh6V
Dgsk3iXWTNqq04VLqztzUpVeKS+JE39XRFelXeCf0Vx/L8amOdMrSW1SppbYJ5FApKLlzYkZSDnS
N40jCJbUojSrmehnmEEoPzlalCoTYTv+0N8xtXLXrG4ZwU5PFE2a9XIzBh8f53UafQ7tg+IRZGq+
lxtcwxuj3HHMEFNPSc+Nfo7zX8m2XnlysOcWVzTbMWz88JB0Hhw6fBfii+CX2HrYqrVjdwkNu38a
H7LIl3dBE9lUs6pyKYOt+K7T+9Ava6jUjQtoF2z4HWSy2h2WLNSby25w08/m2Mh29aJFG+E7AA+r
ODnCBbJ+feuCgH1WHVKSbWJbj3rhv9bf2mY8ji/RIXhtriMbJodOZLyEHJl29OiEnfPcGK8g46TS
+Zz2SWPTTrRz38UhiCMwdQsnQxbf+HVjp5/B7/BcWseSy6va0uZK4+cRo6SOwdUu9ZfYco0O2zvR
xm/jJ/sZT/MBXJZaqHt/rX5z4oM0+k2c2VTht2oZqjrpR/b8QtBseGwfqUb6D53tmjBH+bAm4OTk
cm9RXNBm7Khj6Q60t5nweWTtpIe7JKmLN+WwsZ6ozQ+5xwmTuajb08OU3+X3xOeDFNOH8AESTC+T
LXlAdo/5HKkI6UYUZOmmeKYWyD/kefNiMA3jSkUEtx7oKMLWddqO6T6jG3brW9JsMj9z29Ocbvip
KB/gaMYkQDDQaOH//S/uzms3kivr0q8izH0UwpubH/jTW3p/E0iaCu99PP18J0lKYpW6Wy0SmMIQ
QolJJiMjjtlnm7XXItc8D3dVBE3EKrGucxeRljMA5/ktOd/cAg1DBwbOfrVFgKE+7csLZn2PaGDe
bMHQkXdwAL0h25txEMDbhrJ0Psl5t7WThzsydGCTZWvnwp8wPvIfGRkHCI7434mGgINmTLr82rHO
+woeDfxQMzhrJxp6b6urqJja/jOI5Vba8hkNGf+l+z09ZdU/kRtx9GW/qtq1Teu7O8Og7YjxRX4E
tN4K2SkTw+rSfbmqLix3axvM18SlTeOePB0uPP0At3i8REskLPON5E7XDDS6xsW1C8Qbdobb+pb/
iYzbyrh1Lor0AjWnLQB0876hJZ1cA+u+xllZ0pRD9HbbYn7GfI4bhtVAnGthpwdZYCtpU015AOQ2
9lhUPob0NVEbm9nHquP+BotyFS7CHEqMmdPdcLFHgstoysKoGlRajglddQswMiHanPS3sOGAn5hh
VE0QJxR+cKLyueqhp4krpUYnQQRCcQGungF54I6qDkNKIYwWUBFFcyKCDgvIYdg0v3EryR5ze0ms
nl8mRDVmeNI/MlrQs6I8Idx9zJUvVh9GD7/UvW+u/SdCF/xicrkYyGCBWbJWarglsNi+xEDL7wP9
EheTXvWAmhBda+Mj1q2/S5Rly3vQOB+3YJurfT4QKJPUYGudiCYbGJP3AyK43UrhlL5VvEn/qFDE
nmo5qRlXWUTLNaE9SGmwIjB/z9pbuWOnnQOpsJxJeCVTpozmUnAKm4N0wiAHBd1E9MxMHGo4++4a
6YsNaGz86gWbTHusL8GS7Uh4FGRrcEDte7z7mLywMiX7TyiES6GQs8JHQGsLzmViRVAdc5wRRVsp
4WlzjRObTKrvsbPAo4rMKSl3fdN1czSAiiVuCciIsJ20ZJVeOuM2JYbSrr1NuL6TLsmJYjKWEb0f
cCIw3OSel2334pHO+a5zKBYDmuJoncOrN+no7CPbG5HqZrw2BEnu/dDttdv0NJpztt0zbHJ46+Jn
EX/bZGiiGekuSX7sJ/Z98BB5a0wDd5Nc949cCbNiELDLE074rjlF57W/MglqkbiAXGOnPSJ6r2Lg
HvzL7iToxQqMbpBEILBx92F0ahlQfIDBusRqqYwMscWltmovkxsqycawK6bdjc8i5P25t8tZ1I+R
N3Uue+jZUbSYgQQ7sfekOMk02Rw+aBKX6pwBwXYluFgR/dRTEY6A3ejmjj0JIaMZlnJ0Y5S3ybCk
1EYxlPg1uuK9JHYKnItorhoL5p3ZaA2KS/OelBBhdQEW68zH4yuAWy86WrRm/Srj3c2sY5hg5olg
plh7JEeNW6oz9jp17jPpew06ZnBFGi7YkGvvzYfUWZjeKtfXeM6Vtk2MWwnTzz1L7owu/sFbxeWy
h2WcxSOaMCtMNqE14BcgEqzKlNrvnHnQp3J9OraEbXNfgrZ+xtEeX+KY6B6K80girrh77pUr842m
sJ7JpzO7BQnSQowNz1vDmymQOSvGI8ek9Ff8NoF0wZil6pxsIt8TcmXX9MfqCIQb8VRvVxTWM7a3
/5z3zwxq093z53yOCFdmDHRNeA6Afsuw8kQ8V4670zIjM0lbcUsK9XpKYPx6BF4j6jlWe8ZZyIgz
XroEB9EihPNnFG4QNCzGzKLBqiHZQ1ycM4ukKB9YnVzT7M8591wJqtI7njom2VhEN6T9ecHtk1mv
hTti8CuVvDWWkpOPkBqOCoNqpjEjRMnEKmHOeFaiQTcSniOTyjnPqKrcNAkNFMzZ8VS8gbbkdLtB
ljDlqVhbJS6zO+PuuUemCKvAUnINLNy5VF3GM0qUD04y5Yme/AX4hJZWcOm7Ttp+j1qiQg6tXZAn
IVWJkLBYtPbcVO5YK7wk5aoa4tqvn8wnOPWaW9AJq0G60aZIfXxGeJLD38FC7ebcKM86gAiqCYaX
fb5m+Pl4Dv70cqBxXhaPQGVcTCj6wcWcZw+DGdPI47DoNfokV4IcBf8SdAG5qmUPYRFMEngBrHc6
EOHLgfHFEEPAPQbGhOcf4fzwpjw5f8T9sgjEJOXANmcpyDb4qibwcxE0+qJ8Iw/Vzt0QbMDxhTHi
MVkOdjMb9t0DH9xeUiWQiJgWfC6Pw39jdckFTdI8xgnTQ144ImrW9UvLOGVXGPqaLZ9o8MCvG6oC
hjzRKQLLdFlRN51xMbExgikbtTBm8PXU5ZW11Yl/7AUTywbhM3gj084T8pj6hCdqzWVx7qkrGLGL
EaH18wKYpKgfAAPF+521YitPFcSo8+noLnqqus5MuTLjLckTKSKZcMma58NdUM8SUM75YJ2F9TSW
Z5l1xvN0LCX8wZU17pgG3uvA7cNaBJhC+lkVS0pAX8m44+6wVoF1XncvSAaAG2WUuQvexzQo9oZp
GEkpWDTZ7H0Qk9o1f+DLuw7epmjG+mAqEehxE6jLlnwSNXc/xuHehBJbnSKgs+3E7rMI+7grbnvc
UdhgW9BIVTdbFhndyRcUSL1yKvYiLXRXtDmR9cjruS80RUHpLCmxoebsLLx0hoqBTE8T6UT6QP05
niPyXRXsALRcJZAkpOuL0ZlhTpzmvK3vQ2BiVTbJ4nWio89IuxhsbZNK3ddcflwM6TKT15TGHW0O
YixCC8dYyMYtc8xttu4Ve8+qLnnJ4woEVw5n9wq/3FVWFq3+0kxpWbeUucTAelsHiI4KWxGQcBbv
+jj8kwQKxjl8YaxJu7jW+/XrCGNLpXoFppLxgdGeWDgqkbae2zc9feDkQqaDNGdK2IuMj1Et2XCp
qDpNyzP9hhweo1GN8yxaIenLKgRTYKkzVaLVEBXLlZ8smDoGiqo1JHxgdWIAnwwsFojXpTEXgVQ6
z7nvEJj4NIKhZaSzFUdDLA42JKwW+WRBTu6Z52NeWZYudTtd5Ce7eOs8Fucuz0TgxGIMNgwsYR63
xPMLQBBkgQBZzblLMh8lQBGbgo+EcqdMrkfaPgE+sAjoadPh35vaPaw9IE6WOllOorIJlQs1hexp
aZWk1CainxGFzOkS6zlF9RxWvGl3EZh3bEZn6z+BUk0uxHqVINKatPZ6MBcwwBE9sMgIcImBdaK2
rLuKnKne7+TenRfSrQzG87jtbH1htmKkUaHGkpHlS845M3EttAooHEpWFMbWgbGsChAVczHg5kyn
IuVMjRuf2AFbDryLCiPoqdnAphi2rXYOpL+4Is8GksOxt4oE6UNKhujcimGNBK/J/tGn0ORIEG4B
vzuj8y9rdvyAqS6KbVkQVMwcCudgWE7cG0ZUVvcgu0Iy9+qMHZBhQ9SJU61Mg/6HVUkTMOtag95i
SqJVpiBK2bMIpjWJekAvUrxgZzXVAsAlmVwsUEqaFDhX4ohxG2CkxA6rqoP1J8QvTizw/erMcWh0
nSVQWOjLBOkxb455zvQNy5CnaL0lAbSEo84GhUufoOSBcLcI145/AjElSFBPZvPMa7SrvBU7DUQm
gu9wsUpPIFYwY/pLsZGgV7Yv4DiDfdDAvXHurPI8p+HemYqV1KxBlkOZbeCk7B1pVjE841bzTqjs
ecW29bdDOjPau7a+ElUvUgn+3A/wEaZxucFWqaSc0F8AmgxDnzzVD6QRHMo0y7xYsTCZCpYsiH9S
UmmwHE7YgQj6sOj5MVsk9a45jOxsymqniNfZNGeRghSHzOCvq3Ppkde2v+ZSnn9l8gj5mlnjJE9l
TvsN4tYxNbNBPAXvzPKpeGnO6JsuAUb6Wx+wNe1czkp40ux7CeznPRkRPt6CtcsUu4eKE+d2zHE6
zWCpBgAwDMKAiDM7JpO2xpIAUB6DGQQ2LJvGOGdbAk53q5sCQ18t8najcqlxXgfzqn5iwVMDcREu
gyIywNjNWFB+eNHzQIAd2BUQsY3I68pLpd7QWzIZWyYMDEyD0PbK61bSsIBNxPdmOQKmFGJgW223
+oiOJWEK3bLnLh4XhuVojNis+Vl8z5phS3FnWKKxFZPNm1jMGCMsB1PkyUs5XjNpWJ4E0Io55Xzk
bZjL6gAgBAPFeScZa97eLDviZvxl2A3ArCXIvJ1ixppgX9rgjPHN0SyiP521I3wfzj6SZbxkDHHO
2C1IxajRGRUcwyFtL4oMTCt/lXg05oAZ3zsKhx0tOWHf0VR/I4ElMx6Fv8elcEGiJSYkHiv6OwAI
hxHZ4ZbV73Wwv6zZM+TTYu1wASaAkgyeGE9vPWHkz8iNEqwTr4rjG+QJ6U+QRfHUEDCDugL1twZp
QTKZw7kkw+TikZcQFSr2wu6dBDipDu2EQ1ckSTd6a4+kWVpR9wymeC1BGUK91jBDLo+BLUTLalMW
NJ57IR4Smr+jHYd0CtXWBlYFhG3DFuEmkJxDJwfL3NTPg5zuT0V0WzqFAowsBESV6smahrUH2nLD
RVIPcN7D1eLKRbSWO59Ct0RTS2CW6Vwq6eE9cmF5jeslk05V2UmdJk9bGSPeOyTOSihLNwMdrjld
vwtlZEaqTr/uTPgGPLeyaKzoBT+cDnG4f4WYHoGUYPGyBdeZNRrPZeIdOpdDJtc4nf0xWTbwyODX
eJ6driNA05OuduJ5ZCmXva1liyOZ1PHPXRMddDeyT48/KiP4qRxNvjz+LkmiYdWTuYEHBB4Mle5t
9J7qTUf389Ju2l2ggqmMfv9HPZJkHV8f6bcaNUfovWDjloJs70ir9/qPVi0NI+Mo6egElQ354o83
hGb4ZA9mM9cEW9nxn7Id4njyx+vjd23F8kOedD1AAErdA9pC+vX4NpYzvqV1O1ym6bg9soZJUYmk
iQ5RYmpZ7JEAvP+shs+GqF0gXQWVWFlENexs4tvjD1//sAAXCrKT3/zxwzxykT4lBqsrcj2laF4/
fvLxn1DMTHS8neO3xx8aeXHryFQSe9qU4biQC+JKTjo0B97+6cTLH352/O3xZ2rjr7TQDJYapCiJ
Bb0EBLwFUJcin3chgZzvSViAAnEXFanewkdPnPqG6qG8K7eo06kmKHNnR/O1OTegYoPWLr/uyMyM
gMUg6Ca9HZIZSPvvVSyXRH7uIzzxMR5BsclcB2HBwqAwMoJpC0mhhVYLgKBNvdNUAiij6XBi5KKR
zq/IeeY2rKpWRWcTHcxDAeFANDQ2fBrdWV5zILeygSxtnINpHgiJ4pOyF92Eth6h6WWPK8hoH5Pq
shRtzkappFcypZCAcF0Okm7h2UW4NNScQghJEr00z9E3OSvkIVtqOsDXooOBs8c9QeYpWBqlCaMk
DVqEBOTnsmGh+XE4D3SOtKxtLipwlTlZKztC4TtH2NJo13KgaBThymKGJAZVQ5tYyzHaFZJG5KFy
fQ7ZCi2GPSPtDTDx1vWsbFDTLdH5RrORiLx47hHa5fNwg+BRnns5xfRQiqjWcwjRe2hNqSr4MyUk
KpSoyoxxXi0KO2FQYQPtWvKjjqwt8g5ESKIQYSRZcJPB+AWePjA7CrQh8XNmwfitjGCQMrLMNglC
E3ZrykTNQ5sxaGXR6WRebzSH2CHt8TYRAsGT6mdtQkdb/0B/YAM0E4YimBx8zb8rBlcisETu3Woy
eIiz8NEhA2QokXFUfpjCxED/UEoBpiFZZUL5SoBEyAB1Cpg2KCnGrIH3uFAvVRF10QqxtkkhAvWi
g9YCeeScQorLrmklayn73T1i5Vh1KQIUKNm7pu7hXObsshof4ghvxLEH7Jn70b1V443KxiN0QsbO
azjgYBH1p3ng3SomkSE4ZkiDVIiU/LafQXadbh2tpVFCLoGzGdksVoR7r2Tu3OvSeE87WCf4pCvB
LJ1CMT0iPr4OKPTSgjJuFcu4K1QNKEErLfMmyNhA9qyA+hna33M4ayrNdG4DkUI05k6n2dukT9dh
kMHKBjVxBCPr1pDKvWUZ3Soq6gdTMGV3XQFWRbBnF5J13gg+7Vgwa8eCY5tFRJwTwJMW5dBx52M3
GTt620Jdfy4k3Dkv0Ra1iT+CaEU6tQMLMENSpesmkLe+pRjrDiRtKJi/ISileS9s7qNAogo0CiJP
hfN30J8tz+pWXUljH20fJ5pgFdeiceNlMd7/4B4MOPuJRLo9vDLecrhKCmvR6oqzK/NiRz9NvaVv
ZRu7yndtqGiggURsjhGl1gAgqTa2hqGESylsIWeg80hwosvjRS040quqVDcp4AjBng7LIyi2I6O6
4FYvBcs6HVINLP3Gs5xkyTLJzKWrwPWnldV1B0l7B1m71sLaPmrxiVjpdOrC6G4IbnfLHx5twfau
QvtuC/73jhaVQvDB43/DByNpCow/OS3Ngp49dcB6lGMXbEPOEaduoelwafbuiIoFaBEYiCWY6Aso
6aUGf8tQM3mhetYGVjcOFsuF/rLx4bXyKuj4pHGNGtpwrvs+YtPGliWSPMauurdTwOt11l8rCXFc
Q5ub2VFZ6yrShn55r1f9SrdraTsGwDQk0SCZC959DQL+AY7RtSZru4KpIeUI+hv13enQaC9GR3xD
xxU82g5ekVA566nvdl5IIBQY46mha7elo1RkPsYA7gQNnzAjEQWjIjEhTVim0BCQhJpAppjgBn2q
yNKCRli4PDXadOTCvBzof90Mnt7BS+T400FFEGWE2dOMs10T5Np5U4RXruIUC4xxtFbDa9PL5JPa
zXeON2pblXqWKTQR6qGlqAMUqxJ6CZ310A/IJwgdhaQLvg9+glSY5l9nM0/oLWT2gxSgv+AgxOAK
RYaQpmO6B+RDLCASsks9y87LnZznwQ4q7xsY04nzqGQMsbJXpBGzabfdQoosf64kOYxn4AoLKd+b
SU143nb4zY4Rz4NKogroGZe6VM7j0TDntJS+hL27CytVA06boGeT43ZmXVDvYqLdOKLsUuiUgexI
MbeN217VoVqtPTp0KDyIFAm9wx664fsgKha6lXyvLIX+AOXJpUmdJtCuW1daEEFKpt7WqFPNfd3o
l12bm4vEateFMXDU6rB7Gx3hkVXqi0SOb5RWA6MBRZZkeRTFNHR3Eng3nSyDc0N16p3aa/i2mJZG
b9VFJ6vNTs2TM7h17vusPi2TihxB1GurUW53epB7yxqyMnLQ3aVO1vA0tNB0VLKlpCbBJKk9awYJ
ekqqcwDiIml0RkPDr/YtLHOKVG5qg4akyiSpUNRqfEX7DzrBEDe10LeHpjO3RrRKdRz6Ii8KTlSw
80pIBiVEmjGFUg4ymTn+u36A5ZdEnV1dpLpCqtyy1wEe+grpmGBi+s1OGpBRow3ZS0uHkomdAuCe
SVkVrvK2uobpBtMukVVERY/iuGc/BSjl0OvZAJUxyVOVqrc2ZVKaUWoZ67qbDw46CQSHSgvUpPZB
mmY1uTm7YM/ISrPUrQyUedju6Xrso/Q7jfuThrE45ONdUbb21AvclOiG5zfpeBlHJ9gP/qmNFhLI
pftB7wGzDkQD6nYYw21dlD3yAb0MbvjZM0wcc7g9b3zpojPAo0dOVSzcsH0OBt29dKgsyZCUQydg
23vPa5+8ynKX0loz8hXMQCaNgD1pgDFbFwkuPWzoW79MdIRfqyelbpelirtR2CTBYWK7C1yAGAVd
wvkwsI0frKqaQ2Nbzw2lpdysuBxBY3Si9PsBKjGk/yih2qG26BSHAqFFkEMYXmcGAW/kQzqZZT6t
ktZ9GTjrTm3uOXAuTFuNJplglMiXHft0niP8sMudeAuFWU23ucgxydklUszZGgJMxIx7HlKlwdcg
Qa/BME5jmkb/s1nMy2JnwEJ7akG4tIeYgLT+gMNChsD222qu9PmpptTmLoKR3uhpxIng3ab+BnX/
oEaPduaGu9JtQAeF0dI0DVKuvQHDQydnq86a+eqMGMnYKr1ULVAgv9XM6BSyPXOvxOUNbeuckzbo
zZCGdFXF5PQDyT30ERE2YyohigDVpKJ6MPjUOeUun5nKORmzOk4qAooigSYg3ad6FZIBr8nVmfDa
x161Cdu2uKmALS5y6uuwO1yYZkn6Qs+ZshiHrpWp0hdKSmq41FOa97LLOmwIhyGbnNHRtQ4aVV3r
jnNWFXKwasJK+Inw6fZW1V4RmubLijZs4MC8TGzYCOPIeBgc4G4+ghgdTcYkLZWHUi9Ok0xzQECN
8MOzecxomBM8MriGqQtMLi6phLiI2Q8LvS4N+rFxIyQsU4zaSwfRO86l/pDh+85hmn1JypSavSAf
s7rShyFvZTls0lz1MGMaCxz5uwlURsrabROYNbOEfjfMZAqFJSAaemXd6kqTY3tftGR2MzWDpV+0
IQD4TBVD2fbueCLLrbJSIYdYEU9r3Si8AqDrkScvYG4GzgggjIB6o0RldN4EUK36DcV1iBjLVZZZ
Afj5QUNmIVoqSQsRWxFAc2n0a7Oj/ci2oI62YUPYxHHrc15F5KSgkdWVUcM9WSJYM9D6PXg3ttGC
N41Sescy5c67iy1a8EOc+plpjdGuckinFF3KmafK7slgRaJfgPKJa8ToBZAXMXVFOcttmmF1XJuJ
7iUj8sU2nfIaXBA6tLrAAMNl7o7pyq+zLX2ML8VgBRtnzAIyJ9UD8iXrUUorUg5xtxgzKLJKkNuO
VaWbkjRa6vGwsu2d1hqTW43YZ3kkMDRk8tW2DIxsAJshhbKxyNLqTpJQ89DU1sFnCct1OQBHJ4og
5RSA+q/HegNHI/HriaS23t6Ww1NV76Qrwl2Ns/NpLNHl1atta0KradjUGhvpIkuttZvCwWc1VDVl
l+M7rqmip9YJwdAsjbSnLvJhqY8COKj1JKXsMILfqu9at78h7WAQPtlYOaNaZVZZ0EDh5Du3QTBj
VON1RHC/sfIS21Ig0kKlXypldxkVEUzNMdNJS/NSGiETrjvUbAZLbjdDpQGc9KgZNrjOaQwyVNHo
PlG6ZG0ltXamd+26JT3SeqiRodQKtN0pihPWJ+Y01MZZaMjYTrvG3TalZ5XOgq2tBHd9wLEq++xG
VgsbGheW9qE+XZRKtqiAvVYKZnQwPXOSe7rNG8r7TOtgFBzKB7kzSoqKAVs0z0n9jXdKIF/7IaXC
saUsbzsd/J8xpX53GBAeSYsHPygUwY1JkRKseZUD//cLqh++L9gok+ikD7RLyLCgVXUGi7oHMtyP
nQf8evBzoBqSCUmeVsbz0j+Px+EGlWdayBwSwE2WnKRVdY2e+UqKPe8yNm6rtn3qQwcQrU8omZPm
mHG7+UQld6tW8qaCunI2gCBRsh68gr1p7WjvlztNkR/KEUqGRHO2FmwDE8cwbbC37UWFhsh5JHcv
WkcbiW3QFdJCLjmprCi6NIL4zuxu8iwznkf0c4LoPOlL+JSh/p1HYS+KzlSCKuQY5Ujf9xxIc7JR
39vCaVc1aq0TeGtaTvrRWcKghA68AqIR/paDNFJZUMxu3g70nklg+OZKdIvBQlkG2jvwHdj3vA2e
ggy6VmghyeoWZ6XiNrsULGXLqWqN9rNTycrcFNQgQT3eHBpb6U/kRpo7CYMEb0W2LKBSK9R5GcPT
qZQtimAJMU1XoyrbqNNG6Xdt62lr1dNw+P39mGSI1bQWpYt8XPWwa8DmPtB20EAcEZjrRBU5F9GY
2JUkMYY6JyHeFDO/g9PUV/NTenwpXRTsXb/Q71LHedHQW1qETYWMEDMOrX++HEbzVIvRKUNCZQEP
7gqtmH2V27TS6GgrNE1a0KIPYLzXYQJx6Nti1tk+uj+r0NCeIvdJqqD1VQw2rQJSNLgnrZM/B5Qp
6zr5bridB0KeHtQSADOWxnXkg5QAJ1K8cZgPMXXkgGKchKSAU5WPqUIXlGsvhqrI1qh8Y151Qjm3
9WFIr+76dhxPYwM2czqNkcWJl3B+pGAXIVWSJDzmily6wzWkuDqvo9Jf+B0iZf9/Eb39SUjwJ3nA
3zXzBEvbmRB/vYLY9QeBwb/1pncxvr++0N/TG1RhhkKm7wN13PGmjmqH/+4a8YF7bp6RJNThjtNN
TIiiOa9f/+c35C29t19Liix/001HU1Xl99/zgX8apH81DP/+CX/WYvz5Ov/uCV4FGYXqoqYpOpx3
nxoFTeEhNRuqOp5XfKHn++dRcJxvKB4iSmapr6Pwytj3C40CbDYmUrifGgUdvkBEJjXLMl9HQf1p
FGwkXxkC+/X3r8P+K40Cfis3/alR0OxvZOHIy+tva+HHUVC/6ZalmZphv64FWBV/rR2hKvqnR0E3
v6H0qeja+1z/uCP0b4qD7C+G4Vd7/L+SYf2vzaL6DW1j07B0/XWpQ2r5wSAI5VVZRgH57fe/3CJA
Rtb+9FZwvjmYfcuR32w/FubPo2Cb31TEn2VTsHuKr9fT6BcyCIzCT+yq//VakL8pqs4hgwju8Qvj
/2EUnG98jLAHxtsw/Wo7QjNN+9OOgv7NxEWgQvG+GH4aBYsTErp8oXnPFzvmVzOLivO6TV+FrH93
vf4bd0n/hnaF5Vj2mzv041owvsG2xo4R+0Z8/XJ2QdVVIeX+uSPS+GbYGn7j27b/yV2ysI4cDrLF
QBy//h+thScKonU5XLx4QZb+mUBZ1f/mfvjhCn84zprDM2qGJQs97j+bA3xFWbE1FQ/i9dn/i43w
Nyzn79EFFFLx8zH4CF6qP+mb/8c3vDvmP1/gzeEWXrUYoA9vFNrnr5d+db3F6//5IIV+DAr+9Mv3
IOH4OW9//vaAP3/0h896f6r3H64gDTqUT/5w/MXwdpuvmur/Gx8eD8lHWfWj8fnjTn6SbP998f+H
C1fRD9fV5fdFJJ7nH163DMYs/XhhR0Qwn77hMjqk1aF6v9JRkt4xcNw+e+XpIQ6+Z2UafLhrTD3+
wKevncVZeXjO3q8k7hqyfjbV56+cpi9PdfDU1O8XO16cNPn7638+i7OX+NAdypf3K4kr27b2BYM9
I7NZBk/1b9n330hbNsnjx2F3KHa+f+o/v38A2WXw/GE+iX01PMbPDvvyJSu9j7esqEfX8LNXXjHi
QfB+h8flDTPjF6yU9fPB/7AAFZ0w+P2D/vkgw0n4L6n7/7U2wN+yTuv0OTj8YEVePf7PjrIARr8/
+nGMdceGsv+zl93+bJtMRf2C/bLlzpqnaHi/xeM9m/j97z/45/OHBlpQ/TTMjmp/wdrYH4L0g/Ug
nP6K42V/KAe4hJ7fn14MhyrrXzGF+0NVHZ78pnqp6w+njCoDenn/wH8+3PvgCT7vw0dHTTk67Z9d
ffuAs6DK6g8r+y1P8vlrVxWIwgBMzPsYHAddMeQvMKd7Lp015Y+XFgmeT994ltY/2BBVQUTk81c+
eXksDz94T28Zys/e9MlLe/h4bqlkob7AfTp56X5bHZK88oOPxzrXd77AAIrrb15KGBDex/e4SjRF
+aKL71/64OnDMaZqylec6OLO77My+uG+zS8w3icIXvm/TQ8lEhsfTzOKG8qXfcDsEP24919rJ59d
jad+8HHEdVbL+zj9c0t4GsV4JB+jmrfA/dN3XL54P8bCxldM5dlLmlaoDh5+CBNU8HZfcDhc+Nnz
y2/r6qezzTJNYvnPDsslYh5/vRApLylfMKWvH/DzQhSX/4J45IrRf6mqlw8uhabJQg7qs2Nz9dJ/
jCrfSm6fve51ffDf707YQk031S/w5m9eyoST7cOVOYq/4MC8CYhsfljeGhnRL1h/twfOndSrP25N
csr6FxjB25eq/u0vbx681BcsvtugegLUFHzw3N6Szp9dJLdDljAwH2bTdNT/eGb+Vabp97r1z/mn
93r0X/3Zx+SaeMdT/HIo/+f/AgAA//8=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2</xdr:row>
      <xdr:rowOff>76200</xdr:rowOff>
    </xdr:from>
    <xdr:ext cx="11801475" cy="1920240"/>
    <xdr:grpSp>
      <xdr:nvGrpSpPr>
        <xdr:cNvPr id="21" name="Shape 2">
          <a:extLst>
            <a:ext uri="{FF2B5EF4-FFF2-40B4-BE49-F238E27FC236}">
              <a16:creationId xmlns:a16="http://schemas.microsoft.com/office/drawing/2014/main" id="{3F51CD43-5072-4C15-BF02-456F4DB9C529}"/>
            </a:ext>
          </a:extLst>
        </xdr:cNvPr>
        <xdr:cNvGrpSpPr/>
      </xdr:nvGrpSpPr>
      <xdr:grpSpPr>
        <a:xfrm>
          <a:off x="142875" y="425910"/>
          <a:ext cx="11801475" cy="1920240"/>
          <a:chOff x="0" y="3060863"/>
          <a:chExt cx="10692000" cy="1438275"/>
        </a:xfrm>
        <a:gradFill>
          <a:gsLst>
            <a:gs pos="0">
              <a:schemeClr val="accent1">
                <a:lumMod val="60000"/>
                <a:lumOff val="4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280397DA-6EB0-B24B-2E63-08AB616944AB}"/>
              </a:ext>
            </a:extLst>
          </xdr:cNvPr>
          <xdr:cNvGrpSpPr/>
        </xdr:nvGrpSpPr>
        <xdr:grpSpPr>
          <a:xfrm>
            <a:off x="0" y="3060863"/>
            <a:ext cx="10692000" cy="1438275"/>
            <a:chOff x="152398" y="453254"/>
            <a:chExt cx="12498640" cy="1383567"/>
          </a:xfrm>
          <a:grpFill/>
        </xdr:grpSpPr>
        <xdr:sp macro="" textlink="">
          <xdr:nvSpPr>
            <xdr:cNvPr id="23" name="Shape 5">
              <a:extLst>
                <a:ext uri="{FF2B5EF4-FFF2-40B4-BE49-F238E27FC236}">
                  <a16:creationId xmlns:a16="http://schemas.microsoft.com/office/drawing/2014/main" id="{4208454A-5EB5-9397-BC35-E5849BCBDEDE}"/>
                </a:ext>
              </a:extLst>
            </xdr:cNvPr>
            <xdr:cNvSpPr/>
          </xdr:nvSpPr>
          <xdr:spPr>
            <a:xfrm>
              <a:off x="152398" y="453254"/>
              <a:ext cx="12498624"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75F03550-D4E5-F8F0-A814-F8CA2353DD32}"/>
                </a:ext>
              </a:extLst>
            </xdr:cNvPr>
            <xdr:cNvGrpSpPr/>
          </xdr:nvGrpSpPr>
          <xdr:grpSpPr>
            <a:xfrm>
              <a:off x="152398" y="453254"/>
              <a:ext cx="2499729" cy="1383567"/>
              <a:chOff x="152399" y="459938"/>
              <a:chExt cx="2667001" cy="1359337"/>
            </a:xfrm>
            <a:grpFill/>
          </xdr:grpSpPr>
          <xdr:sp macro="" textlink="">
            <xdr:nvSpPr>
              <xdr:cNvPr id="37" name="Shape 23">
                <a:extLst>
                  <a:ext uri="{FF2B5EF4-FFF2-40B4-BE49-F238E27FC236}">
                    <a16:creationId xmlns:a16="http://schemas.microsoft.com/office/drawing/2014/main" id="{EA23346E-15A1-7B52-38EE-A698650B5FCA}"/>
                  </a:ext>
                </a:extLst>
              </xdr:cNvPr>
              <xdr:cNvSpPr/>
            </xdr:nvSpPr>
            <xdr:spPr>
              <a:xfrm>
                <a:off x="152399" y="714375"/>
                <a:ext cx="2636864"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3ED1DA21-4411-DD06-616B-4A4C15C85679}"/>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CC763D1F-1F49-A6E9-F397-34DBE6BC3D97}"/>
                </a:ext>
              </a:extLst>
            </xdr:cNvPr>
            <xdr:cNvGrpSpPr/>
          </xdr:nvGrpSpPr>
          <xdr:grpSpPr>
            <a:xfrm>
              <a:off x="2699752" y="453254"/>
              <a:ext cx="2490202" cy="1383567"/>
              <a:chOff x="152399" y="459938"/>
              <a:chExt cx="2667001" cy="1359337"/>
            </a:xfrm>
            <a:grpFill/>
          </xdr:grpSpPr>
          <xdr:sp macro="" textlink="">
            <xdr:nvSpPr>
              <xdr:cNvPr id="35" name="Shape 26">
                <a:extLst>
                  <a:ext uri="{FF2B5EF4-FFF2-40B4-BE49-F238E27FC236}">
                    <a16:creationId xmlns:a16="http://schemas.microsoft.com/office/drawing/2014/main" id="{335CC7FA-CC2D-F80F-7D3E-7206983BFA58}"/>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9D45609E-B2DC-AFFD-3707-834565E1F461}"/>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8AB6CB9A-E3BB-3626-436E-388506A3911C}"/>
                </a:ext>
              </a:extLst>
            </xdr:cNvPr>
            <xdr:cNvGrpSpPr/>
          </xdr:nvGrpSpPr>
          <xdr:grpSpPr>
            <a:xfrm>
              <a:off x="5256628"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8DC6E23B-9E9E-134A-F0F7-F1BAFFF68DAC}"/>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4CC4705-AD4F-289E-1EF0-CB51B64713F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2438C7B6-C955-1F62-F79D-E95C8BB44563}"/>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E2E7FC7D-E15E-482C-60B2-408FC42E4803}"/>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A68C2AFD-F2AD-B517-10F5-5206E6DEA10B}"/>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3A292880-FF7B-0900-D04D-A79C50AFB433}"/>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8C0BB24F-7334-1E3F-599E-BDA57315581C}"/>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42AD678-2397-5B58-90BC-C7512E02F30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142874</xdr:colOff>
      <xdr:row>0</xdr:row>
      <xdr:rowOff>76200</xdr:rowOff>
    </xdr:from>
    <xdr:ext cx="14091286" cy="314325"/>
    <xdr:sp macro="" textlink="">
      <xdr:nvSpPr>
        <xdr:cNvPr id="2" name="Shape 3">
          <a:extLst>
            <a:ext uri="{FF2B5EF4-FFF2-40B4-BE49-F238E27FC236}">
              <a16:creationId xmlns:a16="http://schemas.microsoft.com/office/drawing/2014/main" id="{9DA9CB58-BCF2-4EC3-A397-E71C4C82049D}"/>
            </a:ext>
          </a:extLst>
        </xdr:cNvPr>
        <xdr:cNvSpPr/>
      </xdr:nvSpPr>
      <xdr:spPr>
        <a:xfrm>
          <a:off x="142874" y="76200"/>
          <a:ext cx="14091286" cy="314325"/>
        </a:xfrm>
        <a:prstGeom prst="roundRect">
          <a:avLst>
            <a:gd name="adj" fmla="val 16667"/>
          </a:avLst>
        </a:prstGeom>
        <a:gradFill>
          <a:gsLst>
            <a:gs pos="0">
              <a:schemeClr val="accent1">
                <a:lumMod val="75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13</xdr:row>
      <xdr:rowOff>160020</xdr:rowOff>
    </xdr:from>
    <xdr:ext cx="11811000" cy="2049780"/>
    <xdr:sp macro="" textlink="">
      <xdr:nvSpPr>
        <xdr:cNvPr id="5" name="Shape 5">
          <a:extLst>
            <a:ext uri="{FF2B5EF4-FFF2-40B4-BE49-F238E27FC236}">
              <a16:creationId xmlns:a16="http://schemas.microsoft.com/office/drawing/2014/main" id="{08F14818-667D-5755-90D9-57BC80EE3856}"/>
            </a:ext>
          </a:extLst>
        </xdr:cNvPr>
        <xdr:cNvSpPr/>
      </xdr:nvSpPr>
      <xdr:spPr>
        <a:xfrm>
          <a:off x="152400" y="2476500"/>
          <a:ext cx="11811000" cy="2049780"/>
        </a:xfrm>
        <a:prstGeom prst="rect">
          <a:avLst/>
        </a:prstGeom>
        <a:gradFill>
          <a:gsLst>
            <a:gs pos="0">
              <a:schemeClr val="accent1">
                <a:lumMod val="60000"/>
                <a:lumOff val="40000"/>
              </a:schemeClr>
            </a:gs>
            <a:gs pos="100000">
              <a:schemeClr val="tx1">
                <a:lumMod val="65000"/>
                <a:lumOff val="35000"/>
                <a:alpha val="75000"/>
              </a:schemeClr>
            </a:gs>
          </a:gsLst>
          <a:lin ang="1200000" scaled="0"/>
        </a:gra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152400</xdr:colOff>
      <xdr:row>13</xdr:row>
      <xdr:rowOff>160020</xdr:rowOff>
    </xdr:from>
    <xdr:ext cx="4925745" cy="2041020"/>
    <xdr:grpSp>
      <xdr:nvGrpSpPr>
        <xdr:cNvPr id="6" name="Shape 6">
          <a:extLst>
            <a:ext uri="{FF2B5EF4-FFF2-40B4-BE49-F238E27FC236}">
              <a16:creationId xmlns:a16="http://schemas.microsoft.com/office/drawing/2014/main" id="{5571BF25-8FED-BEB2-21E4-D2028E1BD8D2}"/>
            </a:ext>
          </a:extLst>
        </xdr:cNvPr>
        <xdr:cNvGrpSpPr/>
      </xdr:nvGrpSpPr>
      <xdr:grpSpPr>
        <a:xfrm>
          <a:off x="152400" y="2451542"/>
          <a:ext cx="4925745" cy="2041020"/>
          <a:chOff x="152400" y="1971675"/>
          <a:chExt cx="5219701" cy="2219325"/>
        </a:xfrm>
        <a:gradFill>
          <a:gsLst>
            <a:gs pos="0">
              <a:schemeClr val="accent1">
                <a:lumMod val="60000"/>
                <a:lumOff val="40000"/>
              </a:schemeClr>
            </a:gs>
            <a:gs pos="100000">
              <a:schemeClr val="tx1">
                <a:lumMod val="65000"/>
                <a:lumOff val="35000"/>
                <a:alpha val="75000"/>
              </a:schemeClr>
            </a:gs>
          </a:gsLst>
          <a:lin ang="1200000" scaled="0"/>
        </a:gradFill>
      </xdr:grpSpPr>
      <xdr:sp macro="" textlink="">
        <xdr:nvSpPr>
          <xdr:cNvPr id="13" name="Shape 7">
            <a:extLst>
              <a:ext uri="{FF2B5EF4-FFF2-40B4-BE49-F238E27FC236}">
                <a16:creationId xmlns:a16="http://schemas.microsoft.com/office/drawing/2014/main" id="{EFCDD805-ED7E-B402-6B8A-9645A630B53B}"/>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BC3283B7-0C3B-B619-C3A2-43377EC1F632}"/>
              </a:ext>
            </a:extLst>
          </xdr:cNvPr>
          <xdr:cNvSpPr/>
        </xdr:nvSpPr>
        <xdr:spPr>
          <a:xfrm>
            <a:off x="228600" y="2028826"/>
            <a:ext cx="27432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8</xdr:col>
      <xdr:colOff>395174</xdr:colOff>
      <xdr:row>13</xdr:row>
      <xdr:rowOff>160020</xdr:rowOff>
    </xdr:from>
    <xdr:ext cx="4062840" cy="2041020"/>
    <xdr:grpSp>
      <xdr:nvGrpSpPr>
        <xdr:cNvPr id="7" name="Shape 9">
          <a:extLst>
            <a:ext uri="{FF2B5EF4-FFF2-40B4-BE49-F238E27FC236}">
              <a16:creationId xmlns:a16="http://schemas.microsoft.com/office/drawing/2014/main" id="{2B30CB27-0896-B088-F787-3BA8140A0B93}"/>
            </a:ext>
          </a:extLst>
        </xdr:cNvPr>
        <xdr:cNvGrpSpPr/>
      </xdr:nvGrpSpPr>
      <xdr:grpSpPr>
        <a:xfrm>
          <a:off x="5696044" y="2451542"/>
          <a:ext cx="4062840" cy="2041020"/>
          <a:chOff x="5448301" y="1971675"/>
          <a:chExt cx="4305300" cy="2219325"/>
        </a:xfrm>
        <a:gradFill>
          <a:gsLst>
            <a:gs pos="0">
              <a:schemeClr val="accent1">
                <a:lumMod val="60000"/>
                <a:lumOff val="40000"/>
              </a:schemeClr>
            </a:gs>
            <a:gs pos="100000">
              <a:schemeClr val="tx1">
                <a:lumMod val="65000"/>
                <a:lumOff val="35000"/>
                <a:alpha val="75000"/>
              </a:schemeClr>
            </a:gs>
          </a:gsLst>
          <a:lin ang="1200000" scaled="0"/>
        </a:gradFill>
      </xdr:grpSpPr>
      <xdr:sp macro="" textlink="">
        <xdr:nvSpPr>
          <xdr:cNvPr id="11" name="Shape 10">
            <a:extLst>
              <a:ext uri="{FF2B5EF4-FFF2-40B4-BE49-F238E27FC236}">
                <a16:creationId xmlns:a16="http://schemas.microsoft.com/office/drawing/2014/main" id="{7650159A-C972-A5C9-E598-B2DCF43F650B}"/>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50A03912-DEE3-C6DD-23E2-C17CFAC7BF02}"/>
              </a:ext>
            </a:extLst>
          </xdr:cNvPr>
          <xdr:cNvSpPr/>
        </xdr:nvSpPr>
        <xdr:spPr>
          <a:xfrm>
            <a:off x="5591174" y="2000250"/>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15</xdr:col>
      <xdr:colOff>387379</xdr:colOff>
      <xdr:row>13</xdr:row>
      <xdr:rowOff>160020</xdr:rowOff>
    </xdr:from>
    <xdr:ext cx="2660621" cy="2049780"/>
    <xdr:grpSp>
      <xdr:nvGrpSpPr>
        <xdr:cNvPr id="8" name="Shape 12">
          <a:extLst>
            <a:ext uri="{FF2B5EF4-FFF2-40B4-BE49-F238E27FC236}">
              <a16:creationId xmlns:a16="http://schemas.microsoft.com/office/drawing/2014/main" id="{C34E1532-46D1-30B2-AAEA-71EAE885D6C7}"/>
            </a:ext>
          </a:extLst>
        </xdr:cNvPr>
        <xdr:cNvGrpSpPr/>
      </xdr:nvGrpSpPr>
      <xdr:grpSpPr>
        <a:xfrm>
          <a:off x="10326509" y="2451542"/>
          <a:ext cx="2660621" cy="2049780"/>
          <a:chOff x="9848850" y="1866900"/>
          <a:chExt cx="2819400" cy="2219325"/>
        </a:xfrm>
        <a:gradFill>
          <a:gsLst>
            <a:gs pos="0">
              <a:schemeClr val="accent1">
                <a:lumMod val="60000"/>
                <a:lumOff val="40000"/>
              </a:schemeClr>
            </a:gs>
            <a:gs pos="100000">
              <a:schemeClr val="tx1">
                <a:lumMod val="65000"/>
                <a:lumOff val="35000"/>
                <a:alpha val="75000"/>
              </a:schemeClr>
            </a:gs>
          </a:gsLst>
          <a:lin ang="1200000" scaled="0"/>
        </a:gradFill>
      </xdr:grpSpPr>
      <xdr:sp macro="" textlink="">
        <xdr:nvSpPr>
          <xdr:cNvPr id="9" name="Shape 13">
            <a:extLst>
              <a:ext uri="{FF2B5EF4-FFF2-40B4-BE49-F238E27FC236}">
                <a16:creationId xmlns:a16="http://schemas.microsoft.com/office/drawing/2014/main" id="{04BC13DF-3861-60A9-C898-998C3B3203EB}"/>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92EAA9A1-2036-B508-058E-FD5C3F58AB2F}"/>
              </a:ext>
            </a:extLst>
          </xdr:cNvPr>
          <xdr:cNvSpPr/>
        </xdr:nvSpPr>
        <xdr:spPr>
          <a:xfrm>
            <a:off x="9905753" y="1895475"/>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0</xdr:col>
      <xdr:colOff>152400</xdr:colOff>
      <xdr:row>26</xdr:row>
      <xdr:rowOff>66675</xdr:rowOff>
    </xdr:from>
    <xdr:ext cx="2628900" cy="257175"/>
    <xdr:sp macro="" textlink="">
      <xdr:nvSpPr>
        <xdr:cNvPr id="16" name="Shape 16">
          <a:extLst>
            <a:ext uri="{FF2B5EF4-FFF2-40B4-BE49-F238E27FC236}">
              <a16:creationId xmlns:a16="http://schemas.microsoft.com/office/drawing/2014/main" id="{2F0488B1-43E8-4998-BD0F-D08DBF8B3EBE}"/>
            </a:ext>
          </a:extLst>
        </xdr:cNvPr>
        <xdr:cNvSpPr/>
      </xdr:nvSpPr>
      <xdr:spPr>
        <a:xfrm>
          <a:off x="152400" y="4661535"/>
          <a:ext cx="2628900" cy="257175"/>
        </a:xfrm>
        <a:prstGeom prst="roundRect">
          <a:avLst>
            <a:gd name="adj" fmla="val 40910"/>
          </a:avLst>
        </a:prstGeom>
        <a:gradFill>
          <a:gsLst>
            <a:gs pos="0">
              <a:srgbClr val="262626">
                <a:alpha val="80000"/>
              </a:srgbClr>
            </a:gs>
            <a:gs pos="100000">
              <a:srgbClr val="7F7F7F">
                <a:alpha val="75000"/>
              </a:srgbClr>
            </a:gs>
          </a:gsLst>
          <a:lin ang="18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152400</xdr:colOff>
      <xdr:row>26</xdr:row>
      <xdr:rowOff>38100</xdr:rowOff>
    </xdr:from>
    <xdr:to>
      <xdr:col>8</xdr:col>
      <xdr:colOff>312464</xdr:colOff>
      <xdr:row>38</xdr:row>
      <xdr:rowOff>30482</xdr:rowOff>
    </xdr:to>
    <xdr:sp macro="" textlink="">
      <xdr:nvSpPr>
        <xdr:cNvPr id="15" name="Shape 15">
          <a:extLst>
            <a:ext uri="{FF2B5EF4-FFF2-40B4-BE49-F238E27FC236}">
              <a16:creationId xmlns:a16="http://schemas.microsoft.com/office/drawing/2014/main" id="{D83B0D25-D961-41D8-B56C-0DBD5A3749C0}"/>
            </a:ext>
          </a:extLst>
        </xdr:cNvPr>
        <xdr:cNvSpPr/>
      </xdr:nvSpPr>
      <xdr:spPr>
        <a:xfrm>
          <a:off x="152400" y="4632960"/>
          <a:ext cx="4914944" cy="2095502"/>
        </a:xfrm>
        <a:prstGeom prst="roundRect">
          <a:avLst>
            <a:gd name="adj" fmla="val 5729"/>
          </a:avLst>
        </a:prstGeom>
        <a:gradFill>
          <a:gsLst>
            <a:gs pos="0">
              <a:schemeClr val="accent1">
                <a:lumMod val="60000"/>
                <a:lumOff val="40000"/>
              </a:scheme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8</xdr:col>
      <xdr:colOff>296177</xdr:colOff>
      <xdr:row>26</xdr:row>
      <xdr:rowOff>15240</xdr:rowOff>
    </xdr:from>
    <xdr:to>
      <xdr:col>15</xdr:col>
      <xdr:colOff>426720</xdr:colOff>
      <xdr:row>38</xdr:row>
      <xdr:rowOff>30480</xdr:rowOff>
    </xdr:to>
    <xdr:sp macro="" textlink="">
      <xdr:nvSpPr>
        <xdr:cNvPr id="17" name="Shape 17">
          <a:extLst>
            <a:ext uri="{FF2B5EF4-FFF2-40B4-BE49-F238E27FC236}">
              <a16:creationId xmlns:a16="http://schemas.microsoft.com/office/drawing/2014/main" id="{256DFEFD-0596-42ED-85B9-C120F983FC06}"/>
            </a:ext>
          </a:extLst>
        </xdr:cNvPr>
        <xdr:cNvSpPr/>
      </xdr:nvSpPr>
      <xdr:spPr>
        <a:xfrm>
          <a:off x="5051057" y="4610100"/>
          <a:ext cx="4291063" cy="2118360"/>
        </a:xfrm>
        <a:prstGeom prst="roundRect">
          <a:avLst>
            <a:gd name="adj" fmla="val 8946"/>
          </a:avLst>
        </a:prstGeom>
        <a:gradFill>
          <a:gsLst>
            <a:gs pos="0">
              <a:schemeClr val="accent1">
                <a:lumMod val="60000"/>
                <a:lumOff val="40000"/>
              </a:scheme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ysClr val="windowText" lastClr="000000"/>
            </a:solidFill>
          </a:endParaRPr>
        </a:p>
      </xdr:txBody>
    </xdr:sp>
    <xdr:clientData fLocksWithSheet="0"/>
  </xdr:twoCellAnchor>
  <xdr:oneCellAnchor>
    <xdr:from>
      <xdr:col>8</xdr:col>
      <xdr:colOff>421005</xdr:colOff>
      <xdr:row>26</xdr:row>
      <xdr:rowOff>49530</xdr:rowOff>
    </xdr:from>
    <xdr:ext cx="2628900" cy="257175"/>
    <xdr:sp macro="" textlink="">
      <xdr:nvSpPr>
        <xdr:cNvPr id="18" name="Shape 18">
          <a:extLst>
            <a:ext uri="{FF2B5EF4-FFF2-40B4-BE49-F238E27FC236}">
              <a16:creationId xmlns:a16="http://schemas.microsoft.com/office/drawing/2014/main" id="{C76BA7A5-30B8-4B11-BA60-B1EC81A517F3}"/>
            </a:ext>
          </a:extLst>
        </xdr:cNvPr>
        <xdr:cNvSpPr/>
      </xdr:nvSpPr>
      <xdr:spPr>
        <a:xfrm>
          <a:off x="5175885" y="46443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15</xdr:col>
      <xdr:colOff>466725</xdr:colOff>
      <xdr:row>26</xdr:row>
      <xdr:rowOff>15240</xdr:rowOff>
    </xdr:from>
    <xdr:ext cx="4768215" cy="2156460"/>
    <xdr:sp macro="" textlink="">
      <xdr:nvSpPr>
        <xdr:cNvPr id="19" name="Shape 19">
          <a:extLst>
            <a:ext uri="{FF2B5EF4-FFF2-40B4-BE49-F238E27FC236}">
              <a16:creationId xmlns:a16="http://schemas.microsoft.com/office/drawing/2014/main" id="{08C6DF16-A65A-4C9C-8762-E48A87D88D6A}"/>
            </a:ext>
          </a:extLst>
        </xdr:cNvPr>
        <xdr:cNvSpPr/>
      </xdr:nvSpPr>
      <xdr:spPr>
        <a:xfrm>
          <a:off x="9382125" y="4610100"/>
          <a:ext cx="4768215" cy="2156460"/>
        </a:xfrm>
        <a:prstGeom prst="roundRect">
          <a:avLst>
            <a:gd name="adj" fmla="val 8264"/>
          </a:avLst>
        </a:prstGeom>
        <a:gradFill>
          <a:gsLst>
            <a:gs pos="0">
              <a:schemeClr val="accent1">
                <a:lumMod val="60000"/>
                <a:lumOff val="40000"/>
              </a:scheme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493395</xdr:colOff>
      <xdr:row>26</xdr:row>
      <xdr:rowOff>95250</xdr:rowOff>
    </xdr:from>
    <xdr:ext cx="1581150" cy="219075"/>
    <xdr:sp macro="" textlink="">
      <xdr:nvSpPr>
        <xdr:cNvPr id="20" name="Shape 20">
          <a:extLst>
            <a:ext uri="{FF2B5EF4-FFF2-40B4-BE49-F238E27FC236}">
              <a16:creationId xmlns:a16="http://schemas.microsoft.com/office/drawing/2014/main" id="{0D292F19-0340-4F9A-9B68-42E64E0FA8BB}"/>
            </a:ext>
          </a:extLst>
        </xdr:cNvPr>
        <xdr:cNvSpPr/>
      </xdr:nvSpPr>
      <xdr:spPr>
        <a:xfrm>
          <a:off x="9408795" y="46901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i="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Best-Selling Products</a:t>
          </a:r>
          <a:endParaRPr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160020</xdr:colOff>
      <xdr:row>4</xdr:row>
      <xdr:rowOff>152400</xdr:rowOff>
    </xdr:from>
    <xdr:to>
      <xdr:col>4</xdr:col>
      <xdr:colOff>53340</xdr:colOff>
      <xdr:row>7</xdr:row>
      <xdr:rowOff>30480</xdr:rowOff>
    </xdr:to>
    <xdr:sp macro="" textlink="KPI!B17">
      <xdr:nvSpPr>
        <xdr:cNvPr id="39" name="Rectangle: Rounded Corners 38">
          <a:extLst>
            <a:ext uri="{FF2B5EF4-FFF2-40B4-BE49-F238E27FC236}">
              <a16:creationId xmlns:a16="http://schemas.microsoft.com/office/drawing/2014/main" id="{42BB2700-F346-65F7-5E89-392C298CE895}"/>
            </a:ext>
          </a:extLst>
        </xdr:cNvPr>
        <xdr:cNvSpPr/>
      </xdr:nvSpPr>
      <xdr:spPr>
        <a:xfrm>
          <a:off x="160020" y="85344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63C6E5-44D0-44E4-8939-348E6395D2F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$30,452.42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7</xdr:row>
      <xdr:rowOff>91440</xdr:rowOff>
    </xdr:from>
    <xdr:to>
      <xdr:col>3</xdr:col>
      <xdr:colOff>335280</xdr:colOff>
      <xdr:row>10</xdr:row>
      <xdr:rowOff>15240</xdr:rowOff>
    </xdr:to>
    <xdr:graphicFrame macro="">
      <xdr:nvGraphicFramePr>
        <xdr:cNvPr id="60" name="Chart 59">
          <a:extLst>
            <a:ext uri="{FF2B5EF4-FFF2-40B4-BE49-F238E27FC236}">
              <a16:creationId xmlns:a16="http://schemas.microsoft.com/office/drawing/2014/main" id="{50E7D9AB-548B-4540-B07A-623486A8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10</xdr:row>
      <xdr:rowOff>106680</xdr:rowOff>
    </xdr:from>
    <xdr:to>
      <xdr:col>4</xdr:col>
      <xdr:colOff>53340</xdr:colOff>
      <xdr:row>12</xdr:row>
      <xdr:rowOff>121920</xdr:rowOff>
    </xdr:to>
    <xdr:sp macro="" textlink="">
      <xdr:nvSpPr>
        <xdr:cNvPr id="61" name="Rectangle: Rounded Corners 60">
          <a:extLst>
            <a:ext uri="{FF2B5EF4-FFF2-40B4-BE49-F238E27FC236}">
              <a16:creationId xmlns:a16="http://schemas.microsoft.com/office/drawing/2014/main" id="{4553C263-F086-4AE5-BDF1-1F837C0A98D5}"/>
            </a:ext>
          </a:extLst>
        </xdr:cNvPr>
        <xdr:cNvSpPr/>
      </xdr:nvSpPr>
      <xdr:spPr>
        <a:xfrm>
          <a:off x="160020" y="185928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281940</xdr:colOff>
          <xdr:row>11</xdr:row>
          <xdr:rowOff>30480</xdr:rowOff>
        </xdr:from>
        <xdr:to>
          <xdr:col>3</xdr:col>
          <xdr:colOff>533400</xdr:colOff>
          <xdr:row>12</xdr:row>
          <xdr:rowOff>45720</xdr:rowOff>
        </xdr:to>
        <xdr:pic>
          <xdr:nvPicPr>
            <xdr:cNvPr id="65" name="Picture 64">
              <a:extLst>
                <a:ext uri="{FF2B5EF4-FFF2-40B4-BE49-F238E27FC236}">
                  <a16:creationId xmlns:a16="http://schemas.microsoft.com/office/drawing/2014/main" id="{41F0B06C-FF0A-B72F-6197-B011E0D98F0A}"/>
                </a:ext>
              </a:extLst>
            </xdr:cNvPr>
            <xdr:cNvPicPr>
              <a:picLocks noChangeAspect="1" noChangeArrowheads="1"/>
              <a:extLst>
                <a:ext uri="{84589F7E-364E-4C9E-8A38-B11213B215E9}">
                  <a14:cameraTool cellRange="'KPI YOY'!$H$7" spid="_x0000_s1326"/>
                </a:ext>
              </a:extLst>
            </xdr:cNvPicPr>
          </xdr:nvPicPr>
          <xdr:blipFill>
            <a:blip xmlns:r="http://schemas.openxmlformats.org/officeDocument/2006/relationships" r:embed="rId2"/>
            <a:srcRect/>
            <a:stretch>
              <a:fillRect/>
            </a:stretch>
          </xdr:blipFill>
          <xdr:spPr bwMode="auto">
            <a:xfrm>
              <a:off x="147066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219075</xdr:colOff>
      <xdr:row>5</xdr:row>
      <xdr:rowOff>0</xdr:rowOff>
    </xdr:from>
    <xdr:to>
      <xdr:col>8</xdr:col>
      <xdr:colOff>112395</xdr:colOff>
      <xdr:row>7</xdr:row>
      <xdr:rowOff>53340</xdr:rowOff>
    </xdr:to>
    <xdr:sp macro="" textlink="KPI!E17">
      <xdr:nvSpPr>
        <xdr:cNvPr id="69" name="Rectangle: Rounded Corners 68">
          <a:extLst>
            <a:ext uri="{FF2B5EF4-FFF2-40B4-BE49-F238E27FC236}">
              <a16:creationId xmlns:a16="http://schemas.microsoft.com/office/drawing/2014/main" id="{9D6A23CD-6209-48D8-BC47-52859440BC3E}"/>
            </a:ext>
          </a:extLst>
        </xdr:cNvPr>
        <xdr:cNvSpPr/>
      </xdr:nvSpPr>
      <xdr:spPr>
        <a:xfrm>
          <a:off x="2596515" y="87630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E74393-2D8E-40E6-9379-8A41FF695F2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$3,678.80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219075</xdr:colOff>
      <xdr:row>4</xdr:row>
      <xdr:rowOff>160020</xdr:rowOff>
    </xdr:from>
    <xdr:to>
      <xdr:col>12</xdr:col>
      <xdr:colOff>112395</xdr:colOff>
      <xdr:row>7</xdr:row>
      <xdr:rowOff>38100</xdr:rowOff>
    </xdr:to>
    <xdr:sp macro="" textlink="KPI!H17">
      <xdr:nvSpPr>
        <xdr:cNvPr id="70" name="Rectangle: Rounded Corners 69">
          <a:extLst>
            <a:ext uri="{FF2B5EF4-FFF2-40B4-BE49-F238E27FC236}">
              <a16:creationId xmlns:a16="http://schemas.microsoft.com/office/drawing/2014/main" id="{E84A22B4-C623-4F86-B951-3E864FAA22AD}"/>
            </a:ext>
          </a:extLst>
        </xdr:cNvPr>
        <xdr:cNvSpPr/>
      </xdr:nvSpPr>
      <xdr:spPr>
        <a:xfrm>
          <a:off x="4973955" y="86106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B9917-F527-4343-9E23-D4FEDA91B7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577</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234315</xdr:colOff>
      <xdr:row>4</xdr:row>
      <xdr:rowOff>137160</xdr:rowOff>
    </xdr:from>
    <xdr:to>
      <xdr:col>15</xdr:col>
      <xdr:colOff>541020</xdr:colOff>
      <xdr:row>7</xdr:row>
      <xdr:rowOff>15240</xdr:rowOff>
    </xdr:to>
    <xdr:sp macro="" textlink="KPI!K17">
      <xdr:nvSpPr>
        <xdr:cNvPr id="71" name="Rectangle: Rounded Corners 70">
          <a:extLst>
            <a:ext uri="{FF2B5EF4-FFF2-40B4-BE49-F238E27FC236}">
              <a16:creationId xmlns:a16="http://schemas.microsoft.com/office/drawing/2014/main" id="{57D6DCDE-ED58-4C3E-A39E-642AE29A3E29}"/>
            </a:ext>
          </a:extLst>
        </xdr:cNvPr>
        <xdr:cNvSpPr/>
      </xdr:nvSpPr>
      <xdr:spPr>
        <a:xfrm>
          <a:off x="7366635" y="838200"/>
          <a:ext cx="2089785"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C25C194-EF8C-41EF-A298-51811CCF1DF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162</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142875</xdr:colOff>
      <xdr:row>5</xdr:row>
      <xdr:rowOff>7620</xdr:rowOff>
    </xdr:from>
    <xdr:to>
      <xdr:col>20</xdr:col>
      <xdr:colOff>36195</xdr:colOff>
      <xdr:row>7</xdr:row>
      <xdr:rowOff>60960</xdr:rowOff>
    </xdr:to>
    <xdr:sp macro="" textlink="KPI!N17">
      <xdr:nvSpPr>
        <xdr:cNvPr id="72" name="Rectangle: Rounded Corners 71">
          <a:extLst>
            <a:ext uri="{FF2B5EF4-FFF2-40B4-BE49-F238E27FC236}">
              <a16:creationId xmlns:a16="http://schemas.microsoft.com/office/drawing/2014/main" id="{0C9226A8-E855-4B76-B47A-B7ED9547BAF9}"/>
            </a:ext>
          </a:extLst>
        </xdr:cNvPr>
        <xdr:cNvSpPr/>
      </xdr:nvSpPr>
      <xdr:spPr>
        <a:xfrm>
          <a:off x="9652635" y="88392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0B19D-4333-49D7-B54B-3FFCF17CB0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12.08%</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198120</xdr:colOff>
      <xdr:row>10</xdr:row>
      <xdr:rowOff>114300</xdr:rowOff>
    </xdr:from>
    <xdr:to>
      <xdr:col>8</xdr:col>
      <xdr:colOff>91440</xdr:colOff>
      <xdr:row>12</xdr:row>
      <xdr:rowOff>129540</xdr:rowOff>
    </xdr:to>
    <xdr:sp macro="" textlink="">
      <xdr:nvSpPr>
        <xdr:cNvPr id="74" name="Rectangle: Rounded Corners 73">
          <a:extLst>
            <a:ext uri="{FF2B5EF4-FFF2-40B4-BE49-F238E27FC236}">
              <a16:creationId xmlns:a16="http://schemas.microsoft.com/office/drawing/2014/main" id="{61934DD7-CD1B-46DB-8D05-23CFD1B56A5F}"/>
            </a:ext>
          </a:extLst>
        </xdr:cNvPr>
        <xdr:cNvSpPr/>
      </xdr:nvSpPr>
      <xdr:spPr>
        <a:xfrm>
          <a:off x="2575560" y="186690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213360</xdr:colOff>
      <xdr:row>10</xdr:row>
      <xdr:rowOff>106680</xdr:rowOff>
    </xdr:from>
    <xdr:to>
      <xdr:col>12</xdr:col>
      <xdr:colOff>106680</xdr:colOff>
      <xdr:row>12</xdr:row>
      <xdr:rowOff>121920</xdr:rowOff>
    </xdr:to>
    <xdr:sp macro="" textlink="">
      <xdr:nvSpPr>
        <xdr:cNvPr id="75" name="Rectangle: Rounded Corners 74">
          <a:extLst>
            <a:ext uri="{FF2B5EF4-FFF2-40B4-BE49-F238E27FC236}">
              <a16:creationId xmlns:a16="http://schemas.microsoft.com/office/drawing/2014/main" id="{EB3149FB-4FA6-42A1-A2F4-D5F87FC452D9}"/>
            </a:ext>
          </a:extLst>
        </xdr:cNvPr>
        <xdr:cNvSpPr/>
      </xdr:nvSpPr>
      <xdr:spPr>
        <a:xfrm>
          <a:off x="4968240" y="185928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0" i="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198120</xdr:colOff>
      <xdr:row>10</xdr:row>
      <xdr:rowOff>99060</xdr:rowOff>
    </xdr:from>
    <xdr:to>
      <xdr:col>16</xdr:col>
      <xdr:colOff>53340</xdr:colOff>
      <xdr:row>12</xdr:row>
      <xdr:rowOff>114300</xdr:rowOff>
    </xdr:to>
    <xdr:sp macro="" textlink="">
      <xdr:nvSpPr>
        <xdr:cNvPr id="76" name="Rectangle: Rounded Corners 75">
          <a:extLst>
            <a:ext uri="{FF2B5EF4-FFF2-40B4-BE49-F238E27FC236}">
              <a16:creationId xmlns:a16="http://schemas.microsoft.com/office/drawing/2014/main" id="{470B1B4F-CE6E-4641-A946-1C53A2E2F5A8}"/>
            </a:ext>
          </a:extLst>
        </xdr:cNvPr>
        <xdr:cNvSpPr/>
      </xdr:nvSpPr>
      <xdr:spPr>
        <a:xfrm>
          <a:off x="7330440" y="1851660"/>
          <a:ext cx="22326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152400</xdr:colOff>
      <xdr:row>10</xdr:row>
      <xdr:rowOff>83820</xdr:rowOff>
    </xdr:from>
    <xdr:to>
      <xdr:col>20</xdr:col>
      <xdr:colOff>45720</xdr:colOff>
      <xdr:row>12</xdr:row>
      <xdr:rowOff>99060</xdr:rowOff>
    </xdr:to>
    <xdr:sp macro="" textlink="">
      <xdr:nvSpPr>
        <xdr:cNvPr id="77" name="Rectangle: Rounded Corners 76">
          <a:extLst>
            <a:ext uri="{FF2B5EF4-FFF2-40B4-BE49-F238E27FC236}">
              <a16:creationId xmlns:a16="http://schemas.microsoft.com/office/drawing/2014/main" id="{401B4F43-0934-4342-AE6A-52DF38F05474}"/>
            </a:ext>
          </a:extLst>
        </xdr:cNvPr>
        <xdr:cNvSpPr/>
      </xdr:nvSpPr>
      <xdr:spPr>
        <a:xfrm>
          <a:off x="9662160" y="1836420"/>
          <a:ext cx="2270760" cy="403860"/>
        </a:xfrm>
        <a:prstGeom prst="roundRect">
          <a:avLst/>
        </a:prstGeom>
        <a:gradFill>
          <a:gsLst>
            <a:gs pos="0">
              <a:schemeClr val="accent1">
                <a:lumMod val="7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342900</xdr:colOff>
      <xdr:row>7</xdr:row>
      <xdr:rowOff>76200</xdr:rowOff>
    </xdr:from>
    <xdr:to>
      <xdr:col>7</xdr:col>
      <xdr:colOff>533400</xdr:colOff>
      <xdr:row>10</xdr:row>
      <xdr:rowOff>53340</xdr:rowOff>
    </xdr:to>
    <xdr:graphicFrame macro="">
      <xdr:nvGraphicFramePr>
        <xdr:cNvPr id="78" name="Chart 77">
          <a:extLst>
            <a:ext uri="{FF2B5EF4-FFF2-40B4-BE49-F238E27FC236}">
              <a16:creationId xmlns:a16="http://schemas.microsoft.com/office/drawing/2014/main" id="{5D9F221C-82BA-43F7-B7F3-B37E555E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281940</xdr:colOff>
      <xdr:row>7</xdr:row>
      <xdr:rowOff>99060</xdr:rowOff>
    </xdr:from>
    <xdr:to>
      <xdr:col>12</xdr:col>
      <xdr:colOff>45720</xdr:colOff>
      <xdr:row>10</xdr:row>
      <xdr:rowOff>76200</xdr:rowOff>
    </xdr:to>
    <xdr:graphicFrame macro="">
      <xdr:nvGraphicFramePr>
        <xdr:cNvPr id="80" name="Chart 79">
          <a:extLst>
            <a:ext uri="{FF2B5EF4-FFF2-40B4-BE49-F238E27FC236}">
              <a16:creationId xmlns:a16="http://schemas.microsoft.com/office/drawing/2014/main" id="{C9FC89AC-04C9-4436-AE4C-E7D08BEB7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318134</xdr:colOff>
      <xdr:row>7</xdr:row>
      <xdr:rowOff>91440</xdr:rowOff>
    </xdr:from>
    <xdr:to>
      <xdr:col>15</xdr:col>
      <xdr:colOff>480059</xdr:colOff>
      <xdr:row>10</xdr:row>
      <xdr:rowOff>45720</xdr:rowOff>
    </xdr:to>
    <xdr:graphicFrame macro="">
      <xdr:nvGraphicFramePr>
        <xdr:cNvPr id="81" name="Chart 80">
          <a:extLst>
            <a:ext uri="{FF2B5EF4-FFF2-40B4-BE49-F238E27FC236}">
              <a16:creationId xmlns:a16="http://schemas.microsoft.com/office/drawing/2014/main" id="{3A901B5A-3AB1-4AFF-A0CF-D7BF85BC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205739</xdr:colOff>
      <xdr:row>7</xdr:row>
      <xdr:rowOff>137160</xdr:rowOff>
    </xdr:from>
    <xdr:to>
      <xdr:col>19</xdr:col>
      <xdr:colOff>541020</xdr:colOff>
      <xdr:row>10</xdr:row>
      <xdr:rowOff>53340</xdr:rowOff>
    </xdr:to>
    <xdr:graphicFrame macro="">
      <xdr:nvGraphicFramePr>
        <xdr:cNvPr id="82" name="Chart 81">
          <a:extLst>
            <a:ext uri="{FF2B5EF4-FFF2-40B4-BE49-F238E27FC236}">
              <a16:creationId xmlns:a16="http://schemas.microsoft.com/office/drawing/2014/main" id="{EA2FEFD1-C608-432D-9D33-EDC37FAB9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297180</xdr:colOff>
          <xdr:row>11</xdr:row>
          <xdr:rowOff>30480</xdr:rowOff>
        </xdr:from>
        <xdr:to>
          <xdr:col>7</xdr:col>
          <xdr:colOff>548640</xdr:colOff>
          <xdr:row>12</xdr:row>
          <xdr:rowOff>45720</xdr:rowOff>
        </xdr:to>
        <xdr:pic>
          <xdr:nvPicPr>
            <xdr:cNvPr id="84" name="Picture 83">
              <a:extLst>
                <a:ext uri="{FF2B5EF4-FFF2-40B4-BE49-F238E27FC236}">
                  <a16:creationId xmlns:a16="http://schemas.microsoft.com/office/drawing/2014/main" id="{9E4B6A9D-5DB0-936A-93F9-3CF9B9109162}"/>
                </a:ext>
              </a:extLst>
            </xdr:cNvPr>
            <xdr:cNvPicPr>
              <a:picLocks noChangeAspect="1" noChangeArrowheads="1"/>
              <a:extLst>
                <a:ext uri="{84589F7E-364E-4C9E-8A38-B11213B215E9}">
                  <a14:cameraTool cellRange="'KPI YOY'!$I$7" spid="_x0000_s1327"/>
                </a:ext>
              </a:extLst>
            </xdr:cNvPicPr>
          </xdr:nvPicPr>
          <xdr:blipFill>
            <a:blip xmlns:r="http://schemas.openxmlformats.org/officeDocument/2006/relationships" r:embed="rId7"/>
            <a:srcRect/>
            <a:stretch>
              <a:fillRect/>
            </a:stretch>
          </xdr:blipFill>
          <xdr:spPr bwMode="auto">
            <a:xfrm>
              <a:off x="386334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327660</xdr:colOff>
          <xdr:row>11</xdr:row>
          <xdr:rowOff>22860</xdr:rowOff>
        </xdr:from>
        <xdr:to>
          <xdr:col>11</xdr:col>
          <xdr:colOff>579120</xdr:colOff>
          <xdr:row>12</xdr:row>
          <xdr:rowOff>38100</xdr:rowOff>
        </xdr:to>
        <xdr:pic>
          <xdr:nvPicPr>
            <xdr:cNvPr id="86" name="Picture 85">
              <a:extLst>
                <a:ext uri="{FF2B5EF4-FFF2-40B4-BE49-F238E27FC236}">
                  <a16:creationId xmlns:a16="http://schemas.microsoft.com/office/drawing/2014/main" id="{77332E8E-F5C7-19A5-CA62-61DF05B826C2}"/>
                </a:ext>
              </a:extLst>
            </xdr:cNvPr>
            <xdr:cNvPicPr>
              <a:picLocks noChangeAspect="1" noChangeArrowheads="1"/>
              <a:extLst>
                <a:ext uri="{84589F7E-364E-4C9E-8A38-B11213B215E9}">
                  <a14:cameraTool cellRange="'KPI YOY'!$J$7" spid="_x0000_s1328"/>
                </a:ext>
              </a:extLst>
            </xdr:cNvPicPr>
          </xdr:nvPicPr>
          <xdr:blipFill>
            <a:blip xmlns:r="http://schemas.openxmlformats.org/officeDocument/2006/relationships" r:embed="rId8"/>
            <a:srcRect/>
            <a:stretch>
              <a:fillRect/>
            </a:stretch>
          </xdr:blipFill>
          <xdr:spPr bwMode="auto">
            <a:xfrm>
              <a:off x="6271260" y="198882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15240</xdr:rowOff>
        </xdr:from>
        <xdr:to>
          <xdr:col>15</xdr:col>
          <xdr:colOff>548640</xdr:colOff>
          <xdr:row>12</xdr:row>
          <xdr:rowOff>30480</xdr:rowOff>
        </xdr:to>
        <xdr:pic>
          <xdr:nvPicPr>
            <xdr:cNvPr id="87" name="Picture 86">
              <a:extLst>
                <a:ext uri="{FF2B5EF4-FFF2-40B4-BE49-F238E27FC236}">
                  <a16:creationId xmlns:a16="http://schemas.microsoft.com/office/drawing/2014/main" id="{903505DA-7285-86BF-DF19-7B6C96399FCC}"/>
                </a:ext>
              </a:extLst>
            </xdr:cNvPr>
            <xdr:cNvPicPr>
              <a:picLocks noChangeAspect="1" noChangeArrowheads="1"/>
              <a:extLst>
                <a:ext uri="{84589F7E-364E-4C9E-8A38-B11213B215E9}">
                  <a14:cameraTool cellRange="'KPI YOY'!$K$7" spid="_x0000_s1329"/>
                </a:ext>
              </a:extLst>
            </xdr:cNvPicPr>
          </xdr:nvPicPr>
          <xdr:blipFill>
            <a:blip xmlns:r="http://schemas.openxmlformats.org/officeDocument/2006/relationships" r:embed="rId9"/>
            <a:srcRect/>
            <a:stretch>
              <a:fillRect/>
            </a:stretch>
          </xdr:blipFill>
          <xdr:spPr bwMode="auto">
            <a:xfrm>
              <a:off x="8618220" y="198120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274320</xdr:colOff>
          <xdr:row>10</xdr:row>
          <xdr:rowOff>205740</xdr:rowOff>
        </xdr:from>
        <xdr:to>
          <xdr:col>19</xdr:col>
          <xdr:colOff>480060</xdr:colOff>
          <xdr:row>12</xdr:row>
          <xdr:rowOff>7620</xdr:rowOff>
        </xdr:to>
        <xdr:pic>
          <xdr:nvPicPr>
            <xdr:cNvPr id="88" name="Picture 87">
              <a:extLst>
                <a:ext uri="{FF2B5EF4-FFF2-40B4-BE49-F238E27FC236}">
                  <a16:creationId xmlns:a16="http://schemas.microsoft.com/office/drawing/2014/main" id="{AB24F60C-2908-67B3-083B-1ABAC1832783}"/>
                </a:ext>
              </a:extLst>
            </xdr:cNvPr>
            <xdr:cNvPicPr>
              <a:picLocks noChangeAspect="1" noChangeArrowheads="1"/>
              <a:extLst>
                <a:ext uri="{84589F7E-364E-4C9E-8A38-B11213B215E9}">
                  <a14:cameraTool cellRange="'KPI YOY'!$L$7" spid="_x0000_s1330"/>
                </a:ext>
              </a:extLst>
            </xdr:cNvPicPr>
          </xdr:nvPicPr>
          <xdr:blipFill>
            <a:blip xmlns:r="http://schemas.openxmlformats.org/officeDocument/2006/relationships" r:embed="rId10"/>
            <a:srcRect/>
            <a:stretch>
              <a:fillRect/>
            </a:stretch>
          </xdr:blipFill>
          <xdr:spPr bwMode="auto">
            <a:xfrm>
              <a:off x="10972800" y="1958340"/>
              <a:ext cx="8001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15</xdr:row>
      <xdr:rowOff>144780</xdr:rowOff>
    </xdr:from>
    <xdr:to>
      <xdr:col>8</xdr:col>
      <xdr:colOff>259080</xdr:colOff>
      <xdr:row>25</xdr:row>
      <xdr:rowOff>114300</xdr:rowOff>
    </xdr:to>
    <xdr:graphicFrame macro="">
      <xdr:nvGraphicFramePr>
        <xdr:cNvPr id="89" name="Chart 88">
          <a:extLst>
            <a:ext uri="{FF2B5EF4-FFF2-40B4-BE49-F238E27FC236}">
              <a16:creationId xmlns:a16="http://schemas.microsoft.com/office/drawing/2014/main" id="{E56D210F-F56C-4CFD-915B-94C9471F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533400</xdr:colOff>
      <xdr:row>15</xdr:row>
      <xdr:rowOff>121920</xdr:rowOff>
    </xdr:from>
    <xdr:to>
      <xdr:col>15</xdr:col>
      <xdr:colOff>266700</xdr:colOff>
      <xdr:row>25</xdr:row>
      <xdr:rowOff>38100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9919E028-808E-44B4-8803-9A219879A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16600" y="2801620"/>
              <a:ext cx="4356100" cy="1694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411477</xdr:colOff>
      <xdr:row>14</xdr:row>
      <xdr:rowOff>144776</xdr:rowOff>
    </xdr:from>
    <xdr:to>
      <xdr:col>19</xdr:col>
      <xdr:colOff>510541</xdr:colOff>
      <xdr:row>25</xdr:row>
      <xdr:rowOff>137156</xdr:rowOff>
    </xdr:to>
    <xdr:graphicFrame macro="">
      <xdr:nvGraphicFramePr>
        <xdr:cNvPr id="92" name="Chart 91">
          <a:extLst>
            <a:ext uri="{FF2B5EF4-FFF2-40B4-BE49-F238E27FC236}">
              <a16:creationId xmlns:a16="http://schemas.microsoft.com/office/drawing/2014/main" id="{75BF7134-FC4E-4F1F-8608-4C00C0C8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234315</xdr:colOff>
      <xdr:row>28</xdr:row>
      <xdr:rowOff>30480</xdr:rowOff>
    </xdr:from>
    <xdr:to>
      <xdr:col>7</xdr:col>
      <xdr:colOff>198120</xdr:colOff>
      <xdr:row>37</xdr:row>
      <xdr:rowOff>121920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230C45C5-85B1-47B2-BA45-AF33610F4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4315" y="5021580"/>
              <a:ext cx="4586605" cy="169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167640</xdr:colOff>
      <xdr:row>26</xdr:row>
      <xdr:rowOff>53340</xdr:rowOff>
    </xdr:from>
    <xdr:to>
      <xdr:col>4</xdr:col>
      <xdr:colOff>480060</xdr:colOff>
      <xdr:row>28</xdr:row>
      <xdr:rowOff>30480</xdr:rowOff>
    </xdr:to>
    <xdr:sp macro="" textlink="">
      <xdr:nvSpPr>
        <xdr:cNvPr id="95" name="Rectangle: Rounded Corners 94">
          <a:extLst>
            <a:ext uri="{FF2B5EF4-FFF2-40B4-BE49-F238E27FC236}">
              <a16:creationId xmlns:a16="http://schemas.microsoft.com/office/drawing/2014/main" id="{F96D3513-C7DE-A717-9E97-A9B1D61A03F2}"/>
            </a:ext>
          </a:extLst>
        </xdr:cNvPr>
        <xdr:cNvSpPr/>
      </xdr:nvSpPr>
      <xdr:spPr>
        <a:xfrm>
          <a:off x="167640" y="4648200"/>
          <a:ext cx="2689860" cy="327660"/>
        </a:xfrm>
        <a:prstGeom prst="roundRect">
          <a:avLst/>
        </a:prstGeom>
        <a:gradFill>
          <a:gsLst>
            <a:gs pos="0">
              <a:schemeClr val="tx1"/>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372377</xdr:colOff>
      <xdr:row>28</xdr:row>
      <xdr:rowOff>76200</xdr:rowOff>
    </xdr:from>
    <xdr:to>
      <xdr:col>15</xdr:col>
      <xdr:colOff>335280</xdr:colOff>
      <xdr:row>37</xdr:row>
      <xdr:rowOff>83820</xdr:rowOff>
    </xdr:to>
    <xdr:graphicFrame macro="">
      <xdr:nvGraphicFramePr>
        <xdr:cNvPr id="96" name="Chart 95">
          <a:extLst>
            <a:ext uri="{FF2B5EF4-FFF2-40B4-BE49-F238E27FC236}">
              <a16:creationId xmlns:a16="http://schemas.microsoft.com/office/drawing/2014/main" id="{F02D2A91-F170-4548-AA36-4DF79F505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91440</xdr:colOff>
      <xdr:row>2</xdr:row>
      <xdr:rowOff>76200</xdr:rowOff>
    </xdr:from>
    <xdr:to>
      <xdr:col>23</xdr:col>
      <xdr:colOff>571500</xdr:colOff>
      <xdr:row>8</xdr:row>
      <xdr:rowOff>7620</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275AE199-E96A-4EAA-B2A3-15FE90DED1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78640" y="426720"/>
              <a:ext cx="226314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8</xdr:row>
      <xdr:rowOff>121920</xdr:rowOff>
    </xdr:from>
    <xdr:to>
      <xdr:col>23</xdr:col>
      <xdr:colOff>510540</xdr:colOff>
      <xdr:row>16</xdr:row>
      <xdr:rowOff>30479</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422B3725-F5F6-435B-A89B-694818A985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01500" y="1524000"/>
              <a:ext cx="217932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129540</xdr:colOff>
      <xdr:row>16</xdr:row>
      <xdr:rowOff>137160</xdr:rowOff>
    </xdr:from>
    <xdr:to>
      <xdr:col>23</xdr:col>
      <xdr:colOff>472440</xdr:colOff>
      <xdr:row>25</xdr:row>
      <xdr:rowOff>99060</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3923BED3-19C6-48BE-8135-8676379F7A0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16740" y="2979420"/>
              <a:ext cx="212598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398145</xdr:colOff>
      <xdr:row>27</xdr:row>
      <xdr:rowOff>15240</xdr:rowOff>
    </xdr:from>
    <xdr:to>
      <xdr:col>23</xdr:col>
      <xdr:colOff>198121</xdr:colOff>
      <xdr:row>39</xdr:row>
      <xdr:rowOff>15240</xdr:rowOff>
    </xdr:to>
    <xdr:graphicFrame macro="">
      <xdr:nvGraphicFramePr>
        <xdr:cNvPr id="101" name="Chart 100">
          <a:extLst>
            <a:ext uri="{FF2B5EF4-FFF2-40B4-BE49-F238E27FC236}">
              <a16:creationId xmlns:a16="http://schemas.microsoft.com/office/drawing/2014/main" id="{9055F27D-7B4A-464E-9ECD-8A853C119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137160</xdr:colOff>
      <xdr:row>5</xdr:row>
      <xdr:rowOff>148590</xdr:rowOff>
    </xdr:from>
    <xdr:to>
      <xdr:col>14</xdr:col>
      <xdr:colOff>441960</xdr:colOff>
      <xdr:row>20</xdr:row>
      <xdr:rowOff>148590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63C549-4ED5-AEB9-22FA-8F52062E3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9460" y="1101090"/>
              <a:ext cx="50165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403860</xdr:colOff>
      <xdr:row>3</xdr:row>
      <xdr:rowOff>99060</xdr:rowOff>
    </xdr:from>
    <xdr:to>
      <xdr:col>8</xdr:col>
      <xdr:colOff>403860</xdr:colOff>
      <xdr:row>17</xdr:row>
      <xdr:rowOff>5715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1CE6DB64-4D04-B462-D1BF-8BE2200026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647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274320</xdr:colOff>
      <xdr:row>6</xdr:row>
      <xdr:rowOff>30480</xdr:rowOff>
    </xdr:from>
    <xdr:to>
      <xdr:col>9</xdr:col>
      <xdr:colOff>274320</xdr:colOff>
      <xdr:row>19</xdr:row>
      <xdr:rowOff>120015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7A74E91-3F94-F2F0-485F-CBDC942841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127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8</xdr:row>
      <xdr:rowOff>144780</xdr:rowOff>
    </xdr:from>
    <xdr:to>
      <xdr:col>10</xdr:col>
      <xdr:colOff>144780</xdr:colOff>
      <xdr:row>22</xdr:row>
      <xdr:rowOff>51435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333C1D0-9C96-B5A8-B687-9CC29026BC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07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5</xdr:row>
      <xdr:rowOff>68580</xdr:rowOff>
    </xdr:from>
    <xdr:to>
      <xdr:col>11</xdr:col>
      <xdr:colOff>327660</xdr:colOff>
      <xdr:row>20</xdr:row>
      <xdr:rowOff>68580</xdr:rowOff>
    </xdr:to>
    <xdr:graphicFrame macro="">
      <xdr:nvGraphicFramePr>
        <xdr:cNvPr id="2" name="Chart 1">
          <a:extLst>
            <a:ext uri="{FF2B5EF4-FFF2-40B4-BE49-F238E27FC236}">
              <a16:creationId xmlns:a16="http://schemas.microsoft.com/office/drawing/2014/main" id="{B395961C-C841-A233-E892-378460B05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2</xdr:row>
      <xdr:rowOff>3810</xdr:rowOff>
    </xdr:from>
    <xdr:to>
      <xdr:col>13</xdr:col>
      <xdr:colOff>76200</xdr:colOff>
      <xdr:row>17</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F0D6FF-54F7-D030-CD2C-B52435242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384810"/>
              <a:ext cx="5080000"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5</xdr:row>
      <xdr:rowOff>68580</xdr:rowOff>
    </xdr:from>
    <xdr:to>
      <xdr:col>11</xdr:col>
      <xdr:colOff>365760</xdr:colOff>
      <xdr:row>20</xdr:row>
      <xdr:rowOff>68580</xdr:rowOff>
    </xdr:to>
    <xdr:graphicFrame macro="">
      <xdr:nvGraphicFramePr>
        <xdr:cNvPr id="2" name="Chart 1">
          <a:extLst>
            <a:ext uri="{FF2B5EF4-FFF2-40B4-BE49-F238E27FC236}">
              <a16:creationId xmlns:a16="http://schemas.microsoft.com/office/drawing/2014/main" id="{16672B0D-E2EE-A038-C1DE-A392A303E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19</xdr:row>
      <xdr:rowOff>121920</xdr:rowOff>
    </xdr:from>
    <xdr:to>
      <xdr:col>1</xdr:col>
      <xdr:colOff>723900</xdr:colOff>
      <xdr:row>22</xdr:row>
      <xdr:rowOff>144780</xdr:rowOff>
    </xdr:to>
    <xdr:graphicFrame macro="">
      <xdr:nvGraphicFramePr>
        <xdr:cNvPr id="2" name="Chart 1">
          <a:extLst>
            <a:ext uri="{FF2B5EF4-FFF2-40B4-BE49-F238E27FC236}">
              <a16:creationId xmlns:a16="http://schemas.microsoft.com/office/drawing/2014/main" id="{856016AC-F5A7-D4EA-30CF-8A9D3AB3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83820</xdr:rowOff>
    </xdr:from>
    <xdr:to>
      <xdr:col>4</xdr:col>
      <xdr:colOff>807720</xdr:colOff>
      <xdr:row>22</xdr:row>
      <xdr:rowOff>129540</xdr:rowOff>
    </xdr:to>
    <xdr:graphicFrame macro="">
      <xdr:nvGraphicFramePr>
        <xdr:cNvPr id="3" name="Chart 2">
          <a:extLst>
            <a:ext uri="{FF2B5EF4-FFF2-40B4-BE49-F238E27FC236}">
              <a16:creationId xmlns:a16="http://schemas.microsoft.com/office/drawing/2014/main" id="{60A39D74-24D2-BACB-9632-07597F869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19</xdr:row>
      <xdr:rowOff>53340</xdr:rowOff>
    </xdr:from>
    <xdr:to>
      <xdr:col>7</xdr:col>
      <xdr:colOff>815340</xdr:colOff>
      <xdr:row>22</xdr:row>
      <xdr:rowOff>160020</xdr:rowOff>
    </xdr:to>
    <xdr:graphicFrame macro="">
      <xdr:nvGraphicFramePr>
        <xdr:cNvPr id="4" name="Chart 3">
          <a:extLst>
            <a:ext uri="{FF2B5EF4-FFF2-40B4-BE49-F238E27FC236}">
              <a16:creationId xmlns:a16="http://schemas.microsoft.com/office/drawing/2014/main" id="{8826E69A-710B-5167-7D80-0F6B8BA3B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19</xdr:row>
      <xdr:rowOff>30480</xdr:rowOff>
    </xdr:from>
    <xdr:to>
      <xdr:col>10</xdr:col>
      <xdr:colOff>883920</xdr:colOff>
      <xdr:row>22</xdr:row>
      <xdr:rowOff>160020</xdr:rowOff>
    </xdr:to>
    <xdr:graphicFrame macro="">
      <xdr:nvGraphicFramePr>
        <xdr:cNvPr id="5" name="Chart 4">
          <a:extLst>
            <a:ext uri="{FF2B5EF4-FFF2-40B4-BE49-F238E27FC236}">
              <a16:creationId xmlns:a16="http://schemas.microsoft.com/office/drawing/2014/main" id="{4BA01725-B16C-F26E-E4C8-70D3AE4DB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76200</xdr:rowOff>
    </xdr:from>
    <xdr:to>
      <xdr:col>13</xdr:col>
      <xdr:colOff>1249680</xdr:colOff>
      <xdr:row>22</xdr:row>
      <xdr:rowOff>152400</xdr:rowOff>
    </xdr:to>
    <xdr:graphicFrame macro="">
      <xdr:nvGraphicFramePr>
        <xdr:cNvPr id="6" name="Chart 5">
          <a:extLst>
            <a:ext uri="{FF2B5EF4-FFF2-40B4-BE49-F238E27FC236}">
              <a16:creationId xmlns:a16="http://schemas.microsoft.com/office/drawing/2014/main" id="{43669264-917A-F1C1-AF89-36AE645D0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4</xdr:row>
      <xdr:rowOff>152400</xdr:rowOff>
    </xdr:from>
    <xdr:to>
      <xdr:col>9</xdr:col>
      <xdr:colOff>114300</xdr:colOff>
      <xdr:row>19</xdr:row>
      <xdr:rowOff>152400</xdr:rowOff>
    </xdr:to>
    <xdr:graphicFrame macro="">
      <xdr:nvGraphicFramePr>
        <xdr:cNvPr id="3" name="Chart 2">
          <a:extLst>
            <a:ext uri="{FF2B5EF4-FFF2-40B4-BE49-F238E27FC236}">
              <a16:creationId xmlns:a16="http://schemas.microsoft.com/office/drawing/2014/main" id="{525248C9-C099-E444-F9BE-928133E6E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xdr:colOff>
      <xdr:row>5</xdr:row>
      <xdr:rowOff>68580</xdr:rowOff>
    </xdr:from>
    <xdr:to>
      <xdr:col>15</xdr:col>
      <xdr:colOff>350520</xdr:colOff>
      <xdr:row>20</xdr:row>
      <xdr:rowOff>68580</xdr:rowOff>
    </xdr:to>
    <xdr:graphicFrame macro="">
      <xdr:nvGraphicFramePr>
        <xdr:cNvPr id="2" name="Chart 1">
          <a:extLst>
            <a:ext uri="{FF2B5EF4-FFF2-40B4-BE49-F238E27FC236}">
              <a16:creationId xmlns:a16="http://schemas.microsoft.com/office/drawing/2014/main" id="{10C3388D-F9FC-61C3-6BA8-31FABD02C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O" refreshedDate="45272.487640624997" createdVersion="8" refreshedVersion="8" minRefreshableVersion="3" recordCount="9994" xr:uid="{39BE0A6C-4D1A-4552-A713-445AE8801729}">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95471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s v="United States"/>
    <s v="Henderson"/>
    <x v="0"/>
    <n v="42420"/>
    <x v="0"/>
    <s v="FUR-BO-10001798"/>
    <x v="0"/>
    <x v="0"/>
    <x v="0"/>
    <n v="261.95999999999998"/>
    <n v="2"/>
    <x v="0"/>
    <n v="41.913600000000002"/>
  </r>
  <r>
    <n v="2"/>
    <x v="0"/>
    <x v="0"/>
    <x v="0"/>
    <d v="2013-11-12T00:00:00"/>
    <x v="0"/>
    <s v="CG-12520"/>
    <s v="Claire Gute"/>
    <x v="0"/>
    <s v="United States"/>
    <s v="Henderson"/>
    <x v="0"/>
    <n v="42420"/>
    <x v="0"/>
    <s v="FUR-CH-10000454"/>
    <x v="0"/>
    <x v="1"/>
    <x v="1"/>
    <n v="731.94"/>
    <n v="3"/>
    <x v="0"/>
    <n v="219.58199999999999"/>
  </r>
  <r>
    <n v="3"/>
    <x v="1"/>
    <x v="0"/>
    <x v="1"/>
    <d v="2013-06-17T00:00:00"/>
    <x v="0"/>
    <s v="DV-13045"/>
    <s v="Darrin Van Huff"/>
    <x v="1"/>
    <s v="United States"/>
    <s v="Los Angeles"/>
    <x v="1"/>
    <n v="90036"/>
    <x v="1"/>
    <s v="OFF-LA-10000240"/>
    <x v="1"/>
    <x v="2"/>
    <x v="2"/>
    <n v="14.62"/>
    <n v="2"/>
    <x v="0"/>
    <n v="6.8714000000000004"/>
  </r>
  <r>
    <n v="4"/>
    <x v="2"/>
    <x v="1"/>
    <x v="2"/>
    <d v="2012-10-18T00:00:00"/>
    <x v="1"/>
    <s v="SO-20335"/>
    <s v="Sean O'Donnell"/>
    <x v="0"/>
    <s v="United States"/>
    <s v="Fort Lauderdale"/>
    <x v="2"/>
    <n v="33311"/>
    <x v="0"/>
    <s v="FUR-TA-10000577"/>
    <x v="0"/>
    <x v="3"/>
    <x v="3"/>
    <n v="957.57749999999999"/>
    <n v="5"/>
    <x v="1"/>
    <n v="-383.03100000000001"/>
  </r>
  <r>
    <n v="5"/>
    <x v="2"/>
    <x v="1"/>
    <x v="2"/>
    <d v="2012-10-18T00:00:00"/>
    <x v="1"/>
    <s v="SO-20335"/>
    <s v="Sean O'Donnell"/>
    <x v="0"/>
    <s v="United States"/>
    <s v="Fort Lauderdale"/>
    <x v="2"/>
    <n v="33311"/>
    <x v="0"/>
    <s v="OFF-ST-10000760"/>
    <x v="1"/>
    <x v="4"/>
    <x v="4"/>
    <n v="22.367999999999999"/>
    <n v="2"/>
    <x v="2"/>
    <n v="2.5164"/>
  </r>
  <r>
    <n v="6"/>
    <x v="3"/>
    <x v="2"/>
    <x v="3"/>
    <d v="2011-06-14T00:00:00"/>
    <x v="1"/>
    <s v="BH-11710"/>
    <s v="Brosina Hoffman"/>
    <x v="0"/>
    <s v="United States"/>
    <s v="Los Angeles"/>
    <x v="1"/>
    <n v="90032"/>
    <x v="1"/>
    <s v="FUR-FU-10001487"/>
    <x v="0"/>
    <x v="5"/>
    <x v="5"/>
    <n v="48.86"/>
    <n v="7"/>
    <x v="0"/>
    <n v="14.1694"/>
  </r>
  <r>
    <n v="7"/>
    <x v="3"/>
    <x v="2"/>
    <x v="3"/>
    <d v="2011-06-14T00:00:00"/>
    <x v="1"/>
    <s v="BH-11710"/>
    <s v="Brosina Hoffman"/>
    <x v="0"/>
    <s v="United States"/>
    <s v="Los Angeles"/>
    <x v="1"/>
    <n v="90032"/>
    <x v="1"/>
    <s v="OFF-AR-10002833"/>
    <x v="1"/>
    <x v="6"/>
    <x v="6"/>
    <n v="7.28"/>
    <n v="4"/>
    <x v="0"/>
    <n v="1.9656"/>
  </r>
  <r>
    <n v="8"/>
    <x v="3"/>
    <x v="2"/>
    <x v="3"/>
    <d v="2011-06-14T00:00:00"/>
    <x v="1"/>
    <s v="BH-11710"/>
    <s v="Brosina Hoffman"/>
    <x v="0"/>
    <s v="United States"/>
    <s v="Los Angeles"/>
    <x v="1"/>
    <n v="90032"/>
    <x v="1"/>
    <s v="TEC-PH-10002275"/>
    <x v="2"/>
    <x v="7"/>
    <x v="7"/>
    <n v="907.15200000000004"/>
    <n v="6"/>
    <x v="2"/>
    <n v="90.715199999999996"/>
  </r>
  <r>
    <n v="9"/>
    <x v="3"/>
    <x v="2"/>
    <x v="3"/>
    <d v="2011-06-14T00:00:00"/>
    <x v="1"/>
    <s v="BH-11710"/>
    <s v="Brosina Hoffman"/>
    <x v="0"/>
    <s v="United States"/>
    <s v="Los Angeles"/>
    <x v="1"/>
    <n v="90032"/>
    <x v="1"/>
    <s v="OFF-BI-10003910"/>
    <x v="1"/>
    <x v="8"/>
    <x v="8"/>
    <n v="18.504000000000001"/>
    <n v="3"/>
    <x v="2"/>
    <n v="5.7824999999999998"/>
  </r>
  <r>
    <n v="10"/>
    <x v="3"/>
    <x v="2"/>
    <x v="3"/>
    <d v="2011-06-14T00:00:00"/>
    <x v="1"/>
    <s v="BH-11710"/>
    <s v="Brosina Hoffman"/>
    <x v="0"/>
    <s v="United States"/>
    <s v="Los Angeles"/>
    <x v="1"/>
    <n v="90032"/>
    <x v="1"/>
    <s v="OFF-AP-10002892"/>
    <x v="1"/>
    <x v="9"/>
    <x v="9"/>
    <n v="114.9"/>
    <n v="5"/>
    <x v="0"/>
    <n v="34.47"/>
  </r>
  <r>
    <n v="11"/>
    <x v="3"/>
    <x v="2"/>
    <x v="3"/>
    <d v="2011-06-14T00:00:00"/>
    <x v="1"/>
    <s v="BH-11710"/>
    <s v="Brosina Hoffman"/>
    <x v="0"/>
    <s v="United States"/>
    <s v="Los Angeles"/>
    <x v="1"/>
    <n v="90032"/>
    <x v="1"/>
    <s v="FUR-TA-10001539"/>
    <x v="0"/>
    <x v="3"/>
    <x v="10"/>
    <n v="1706.184"/>
    <n v="9"/>
    <x v="2"/>
    <n v="85.309200000000004"/>
  </r>
  <r>
    <n v="12"/>
    <x v="3"/>
    <x v="2"/>
    <x v="3"/>
    <d v="2011-06-14T00:00:00"/>
    <x v="1"/>
    <s v="BH-11710"/>
    <s v="Brosina Hoffman"/>
    <x v="0"/>
    <s v="United States"/>
    <s v="Los Angeles"/>
    <x v="1"/>
    <n v="90032"/>
    <x v="1"/>
    <s v="TEC-PH-10002033"/>
    <x v="2"/>
    <x v="7"/>
    <x v="11"/>
    <n v="911.42399999999998"/>
    <n v="4"/>
    <x v="2"/>
    <n v="68.356800000000007"/>
  </r>
  <r>
    <n v="13"/>
    <x v="4"/>
    <x v="3"/>
    <x v="4"/>
    <d v="2014-04-21T00:00:00"/>
    <x v="1"/>
    <s v="AA-10480"/>
    <s v="Andrew Allen"/>
    <x v="0"/>
    <s v="United States"/>
    <s v="Concord"/>
    <x v="3"/>
    <n v="28027"/>
    <x v="0"/>
    <s v="OFF-PA-10002365"/>
    <x v="1"/>
    <x v="10"/>
    <x v="12"/>
    <n v="15.552"/>
    <n v="3"/>
    <x v="2"/>
    <n v="5.4432"/>
  </r>
  <r>
    <n v="14"/>
    <x v="5"/>
    <x v="0"/>
    <x v="5"/>
    <d v="2013-12-11T00:00:00"/>
    <x v="1"/>
    <s v="IM-15070"/>
    <s v="Irene Maddox"/>
    <x v="0"/>
    <s v="United States"/>
    <s v="Seattle"/>
    <x v="4"/>
    <n v="98103"/>
    <x v="1"/>
    <s v="OFF-BI-10003656"/>
    <x v="1"/>
    <x v="8"/>
    <x v="13"/>
    <n v="407.976"/>
    <n v="3"/>
    <x v="2"/>
    <n v="132.59219999999999"/>
  </r>
  <r>
    <n v="15"/>
    <x v="6"/>
    <x v="1"/>
    <x v="6"/>
    <d v="2012-11-26T00:00:00"/>
    <x v="1"/>
    <s v="HP-14815"/>
    <s v="Harold Pawlan"/>
    <x v="2"/>
    <s v="United States"/>
    <s v="Fort Worth"/>
    <x v="5"/>
    <n v="76106"/>
    <x v="2"/>
    <s v="OFF-AP-10002311"/>
    <x v="1"/>
    <x v="9"/>
    <x v="14"/>
    <n v="68.81"/>
    <n v="5"/>
    <x v="3"/>
    <n v="-123.858"/>
  </r>
  <r>
    <n v="16"/>
    <x v="6"/>
    <x v="1"/>
    <x v="6"/>
    <d v="2012-11-26T00:00:00"/>
    <x v="1"/>
    <s v="HP-14815"/>
    <s v="Harold Pawlan"/>
    <x v="2"/>
    <s v="United States"/>
    <s v="Fort Worth"/>
    <x v="5"/>
    <n v="76106"/>
    <x v="2"/>
    <s v="OFF-BI-10000756"/>
    <x v="1"/>
    <x v="8"/>
    <x v="15"/>
    <n v="2.544"/>
    <n v="3"/>
    <x v="3"/>
    <n v="-3.8159999999999998"/>
  </r>
  <r>
    <n v="17"/>
    <x v="7"/>
    <x v="2"/>
    <x v="7"/>
    <d v="2011-11-18T00:00:00"/>
    <x v="1"/>
    <s v="PK-19075"/>
    <s v="Pete Kriz"/>
    <x v="0"/>
    <s v="United States"/>
    <s v="Madison"/>
    <x v="6"/>
    <n v="53711"/>
    <x v="2"/>
    <s v="OFF-ST-10004186"/>
    <x v="1"/>
    <x v="4"/>
    <x v="16"/>
    <n v="665.88"/>
    <n v="6"/>
    <x v="0"/>
    <n v="13.317600000000001"/>
  </r>
  <r>
    <n v="18"/>
    <x v="8"/>
    <x v="2"/>
    <x v="8"/>
    <d v="2011-05-15T00:00:00"/>
    <x v="0"/>
    <s v="AG-10270"/>
    <s v="Alejandro Grove"/>
    <x v="0"/>
    <s v="United States"/>
    <s v="West Jordan"/>
    <x v="7"/>
    <n v="84084"/>
    <x v="1"/>
    <s v="OFF-ST-10000107"/>
    <x v="1"/>
    <x v="4"/>
    <x v="17"/>
    <n v="55.5"/>
    <n v="2"/>
    <x v="0"/>
    <n v="9.99"/>
  </r>
  <r>
    <n v="19"/>
    <x v="9"/>
    <x v="2"/>
    <x v="9"/>
    <d v="2011-09-01T00:00:00"/>
    <x v="0"/>
    <s v="ZD-21925"/>
    <s v="Zuschuss Donatelli"/>
    <x v="0"/>
    <s v="United States"/>
    <s v="San Francisco"/>
    <x v="1"/>
    <n v="94109"/>
    <x v="1"/>
    <s v="OFF-AR-10003056"/>
    <x v="1"/>
    <x v="6"/>
    <x v="18"/>
    <n v="8.56"/>
    <n v="2"/>
    <x v="0"/>
    <n v="2.4824000000000002"/>
  </r>
  <r>
    <n v="20"/>
    <x v="9"/>
    <x v="2"/>
    <x v="9"/>
    <d v="2011-09-01T00:00:00"/>
    <x v="0"/>
    <s v="ZD-21925"/>
    <s v="Zuschuss Donatelli"/>
    <x v="0"/>
    <s v="United States"/>
    <s v="San Francisco"/>
    <x v="1"/>
    <n v="94109"/>
    <x v="1"/>
    <s v="TEC-PH-10001949"/>
    <x v="2"/>
    <x v="7"/>
    <x v="19"/>
    <n v="213.48"/>
    <n v="3"/>
    <x v="2"/>
    <n v="16.010999999999999"/>
  </r>
  <r>
    <n v="21"/>
    <x v="9"/>
    <x v="2"/>
    <x v="9"/>
    <d v="2011-09-01T00:00:00"/>
    <x v="0"/>
    <s v="ZD-21925"/>
    <s v="Zuschuss Donatelli"/>
    <x v="0"/>
    <s v="United States"/>
    <s v="San Francisco"/>
    <x v="1"/>
    <n v="94109"/>
    <x v="1"/>
    <s v="OFF-BI-10002215"/>
    <x v="1"/>
    <x v="8"/>
    <x v="20"/>
    <n v="22.72"/>
    <n v="4"/>
    <x v="2"/>
    <n v="7.3840000000000003"/>
  </r>
  <r>
    <n v="22"/>
    <x v="10"/>
    <x v="0"/>
    <x v="10"/>
    <d v="2013-12-14T00:00:00"/>
    <x v="1"/>
    <s v="KB-16585"/>
    <s v="Ken Black"/>
    <x v="1"/>
    <s v="United States"/>
    <s v="Fremont"/>
    <x v="8"/>
    <n v="68025"/>
    <x v="2"/>
    <s v="OFF-AR-10000246"/>
    <x v="1"/>
    <x v="6"/>
    <x v="21"/>
    <n v="19.46"/>
    <n v="7"/>
    <x v="0"/>
    <n v="5.0595999999999997"/>
  </r>
  <r>
    <n v="23"/>
    <x v="10"/>
    <x v="0"/>
    <x v="10"/>
    <d v="2013-12-14T00:00:00"/>
    <x v="1"/>
    <s v="KB-16585"/>
    <s v="Ken Black"/>
    <x v="1"/>
    <s v="United States"/>
    <s v="Fremont"/>
    <x v="8"/>
    <n v="68025"/>
    <x v="2"/>
    <s v="OFF-AP-10001492"/>
    <x v="1"/>
    <x v="9"/>
    <x v="22"/>
    <n v="60.34"/>
    <n v="7"/>
    <x v="0"/>
    <n v="15.6884"/>
  </r>
  <r>
    <n v="24"/>
    <x v="11"/>
    <x v="3"/>
    <x v="11"/>
    <d v="2014-07-19T00:00:00"/>
    <x v="0"/>
    <s v="SF-20065"/>
    <s v="Sandra Flanagan"/>
    <x v="0"/>
    <s v="United States"/>
    <s v="Philadelphia"/>
    <x v="9"/>
    <n v="19140"/>
    <x v="3"/>
    <s v="FUR-CH-10002774"/>
    <x v="0"/>
    <x v="1"/>
    <x v="23"/>
    <n v="71.372"/>
    <n v="2"/>
    <x v="4"/>
    <n v="-1.0196000000000001"/>
  </r>
  <r>
    <n v="25"/>
    <x v="12"/>
    <x v="1"/>
    <x v="12"/>
    <d v="2012-09-30T00:00:00"/>
    <x v="1"/>
    <s v="EB-13870"/>
    <s v="Emily Burns"/>
    <x v="0"/>
    <s v="United States"/>
    <s v="Orem"/>
    <x v="7"/>
    <n v="84057"/>
    <x v="1"/>
    <s v="FUR-TA-10000577"/>
    <x v="0"/>
    <x v="3"/>
    <x v="3"/>
    <n v="1044.6300000000001"/>
    <n v="3"/>
    <x v="0"/>
    <n v="240.26490000000001"/>
  </r>
  <r>
    <n v="26"/>
    <x v="13"/>
    <x v="0"/>
    <x v="13"/>
    <d v="2013-01-20T00:00:00"/>
    <x v="0"/>
    <s v="EH-13945"/>
    <s v="Eric Hoffmann"/>
    <x v="0"/>
    <s v="United States"/>
    <s v="Los Angeles"/>
    <x v="1"/>
    <n v="90049"/>
    <x v="1"/>
    <s v="OFF-BI-10001634"/>
    <x v="1"/>
    <x v="8"/>
    <x v="24"/>
    <n v="11.648"/>
    <n v="2"/>
    <x v="2"/>
    <n v="4.2224000000000004"/>
  </r>
  <r>
    <n v="27"/>
    <x v="13"/>
    <x v="0"/>
    <x v="13"/>
    <d v="2013-01-20T00:00:00"/>
    <x v="0"/>
    <s v="EH-13945"/>
    <s v="Eric Hoffmann"/>
    <x v="0"/>
    <s v="United States"/>
    <s v="Los Angeles"/>
    <x v="1"/>
    <n v="90049"/>
    <x v="1"/>
    <s v="TEC-AC-10003027"/>
    <x v="2"/>
    <x v="11"/>
    <x v="25"/>
    <n v="90.57"/>
    <n v="3"/>
    <x v="0"/>
    <n v="11.774100000000001"/>
  </r>
  <r>
    <n v="28"/>
    <x v="14"/>
    <x v="1"/>
    <x v="14"/>
    <d v="2012-09-21T00:00:00"/>
    <x v="1"/>
    <s v="TB-21520"/>
    <s v="Tracy Blumstein"/>
    <x v="0"/>
    <s v="United States"/>
    <s v="Philadelphia"/>
    <x v="9"/>
    <n v="19140"/>
    <x v="3"/>
    <s v="FUR-BO-10004834"/>
    <x v="0"/>
    <x v="0"/>
    <x v="26"/>
    <n v="3083.43"/>
    <n v="7"/>
    <x v="5"/>
    <n v="-1665.0522000000001"/>
  </r>
  <r>
    <n v="29"/>
    <x v="14"/>
    <x v="1"/>
    <x v="14"/>
    <d v="2012-09-21T00:00:00"/>
    <x v="1"/>
    <s v="TB-21520"/>
    <s v="Tracy Blumstein"/>
    <x v="0"/>
    <s v="United States"/>
    <s v="Philadelphia"/>
    <x v="9"/>
    <n v="19140"/>
    <x v="3"/>
    <s v="OFF-BI-10000474"/>
    <x v="1"/>
    <x v="8"/>
    <x v="27"/>
    <n v="9.6180000000000003"/>
    <n v="2"/>
    <x v="6"/>
    <n v="-7.0532000000000004"/>
  </r>
  <r>
    <n v="30"/>
    <x v="14"/>
    <x v="1"/>
    <x v="14"/>
    <d v="2012-09-21T00:00:00"/>
    <x v="1"/>
    <s v="TB-21520"/>
    <s v="Tracy Blumstein"/>
    <x v="0"/>
    <s v="United States"/>
    <s v="Philadelphia"/>
    <x v="9"/>
    <n v="19140"/>
    <x v="3"/>
    <s v="FUR-FU-10004848"/>
    <x v="0"/>
    <x v="5"/>
    <x v="28"/>
    <n v="124.2"/>
    <n v="3"/>
    <x v="2"/>
    <n v="15.525"/>
  </r>
  <r>
    <n v="31"/>
    <x v="14"/>
    <x v="1"/>
    <x v="14"/>
    <d v="2012-09-21T00:00:00"/>
    <x v="1"/>
    <s v="TB-21520"/>
    <s v="Tracy Blumstein"/>
    <x v="0"/>
    <s v="United States"/>
    <s v="Philadelphia"/>
    <x v="9"/>
    <n v="19140"/>
    <x v="3"/>
    <s v="OFF-EN-10001509"/>
    <x v="1"/>
    <x v="12"/>
    <x v="29"/>
    <n v="3.2639999999999998"/>
    <n v="2"/>
    <x v="2"/>
    <n v="1.1015999999999999"/>
  </r>
  <r>
    <n v="32"/>
    <x v="14"/>
    <x v="1"/>
    <x v="14"/>
    <d v="2012-09-21T00:00:00"/>
    <x v="1"/>
    <s v="TB-21520"/>
    <s v="Tracy Blumstein"/>
    <x v="0"/>
    <s v="United States"/>
    <s v="Philadelphia"/>
    <x v="9"/>
    <n v="19140"/>
    <x v="3"/>
    <s v="OFF-AR-10004042"/>
    <x v="1"/>
    <x v="6"/>
    <x v="30"/>
    <n v="86.304000000000002"/>
    <n v="6"/>
    <x v="2"/>
    <n v="9.7091999999999992"/>
  </r>
  <r>
    <n v="33"/>
    <x v="14"/>
    <x v="1"/>
    <x v="14"/>
    <d v="2012-09-21T00:00:00"/>
    <x v="1"/>
    <s v="TB-21520"/>
    <s v="Tracy Blumstein"/>
    <x v="0"/>
    <s v="United States"/>
    <s v="Philadelphia"/>
    <x v="9"/>
    <n v="19140"/>
    <x v="3"/>
    <s v="OFF-BI-10001525"/>
    <x v="1"/>
    <x v="8"/>
    <x v="31"/>
    <n v="6.8579999999999997"/>
    <n v="6"/>
    <x v="6"/>
    <n v="-5.7149999999999999"/>
  </r>
  <r>
    <n v="34"/>
    <x v="14"/>
    <x v="1"/>
    <x v="14"/>
    <d v="2012-09-21T00:00:00"/>
    <x v="1"/>
    <s v="TB-21520"/>
    <s v="Tracy Blumstein"/>
    <x v="0"/>
    <s v="United States"/>
    <s v="Philadelphia"/>
    <x v="9"/>
    <n v="19140"/>
    <x v="3"/>
    <s v="OFF-AR-10001683"/>
    <x v="1"/>
    <x v="6"/>
    <x v="32"/>
    <n v="15.76"/>
    <n v="2"/>
    <x v="2"/>
    <n v="3.5459999999999998"/>
  </r>
  <r>
    <n v="35"/>
    <x v="15"/>
    <x v="3"/>
    <x v="15"/>
    <d v="2014-10-24T00:00:00"/>
    <x v="0"/>
    <s v="MA-17560"/>
    <s v="Matt Abelman"/>
    <x v="2"/>
    <s v="United States"/>
    <s v="Houston"/>
    <x v="5"/>
    <n v="77095"/>
    <x v="2"/>
    <s v="OFF-PA-10000249"/>
    <x v="1"/>
    <x v="10"/>
    <x v="33"/>
    <n v="29.472000000000001"/>
    <n v="3"/>
    <x v="2"/>
    <n v="9.9467999999999996"/>
  </r>
  <r>
    <n v="36"/>
    <x v="16"/>
    <x v="0"/>
    <x v="16"/>
    <d v="2013-12-11T00:00:00"/>
    <x v="2"/>
    <s v="GH-14485"/>
    <s v="Gene Hale"/>
    <x v="1"/>
    <s v="United States"/>
    <s v="Richardson"/>
    <x v="5"/>
    <n v="75080"/>
    <x v="2"/>
    <s v="TEC-PH-10004977"/>
    <x v="2"/>
    <x v="7"/>
    <x v="34"/>
    <n v="1097.5440000000001"/>
    <n v="7"/>
    <x v="2"/>
    <n v="123.47369999999999"/>
  </r>
  <r>
    <n v="37"/>
    <x v="16"/>
    <x v="0"/>
    <x v="16"/>
    <d v="2013-12-11T00:00:00"/>
    <x v="2"/>
    <s v="GH-14485"/>
    <s v="Gene Hale"/>
    <x v="1"/>
    <s v="United States"/>
    <s v="Richardson"/>
    <x v="5"/>
    <n v="75080"/>
    <x v="2"/>
    <s v="FUR-FU-10003664"/>
    <x v="0"/>
    <x v="5"/>
    <x v="35"/>
    <n v="190.92"/>
    <n v="5"/>
    <x v="7"/>
    <n v="-147.96299999999999"/>
  </r>
  <r>
    <n v="38"/>
    <x v="17"/>
    <x v="1"/>
    <x v="17"/>
    <d v="2012-12-31T00:00:00"/>
    <x v="1"/>
    <s v="SN-20710"/>
    <s v="Steve Nguyen"/>
    <x v="2"/>
    <s v="United States"/>
    <s v="Houston"/>
    <x v="5"/>
    <n v="77041"/>
    <x v="2"/>
    <s v="OFF-EN-10002986"/>
    <x v="1"/>
    <x v="12"/>
    <x v="36"/>
    <n v="113.328"/>
    <n v="9"/>
    <x v="2"/>
    <n v="35.414999999999999"/>
  </r>
  <r>
    <n v="39"/>
    <x v="17"/>
    <x v="1"/>
    <x v="17"/>
    <d v="2012-12-31T00:00:00"/>
    <x v="1"/>
    <s v="SN-20710"/>
    <s v="Steve Nguyen"/>
    <x v="2"/>
    <s v="United States"/>
    <s v="Houston"/>
    <x v="5"/>
    <n v="77041"/>
    <x v="2"/>
    <s v="FUR-BO-10002545"/>
    <x v="0"/>
    <x v="0"/>
    <x v="37"/>
    <n v="532.39919999999995"/>
    <n v="3"/>
    <x v="8"/>
    <n v="-46.976399999999998"/>
  </r>
  <r>
    <n v="40"/>
    <x v="17"/>
    <x v="1"/>
    <x v="17"/>
    <d v="2012-12-31T00:00:00"/>
    <x v="1"/>
    <s v="SN-20710"/>
    <s v="Steve Nguyen"/>
    <x v="2"/>
    <s v="United States"/>
    <s v="Houston"/>
    <x v="5"/>
    <n v="77041"/>
    <x v="2"/>
    <s v="FUR-CH-10004218"/>
    <x v="0"/>
    <x v="1"/>
    <x v="38"/>
    <n v="212.05799999999999"/>
    <n v="3"/>
    <x v="4"/>
    <n v="-15.147"/>
  </r>
  <r>
    <n v="41"/>
    <x v="17"/>
    <x v="1"/>
    <x v="17"/>
    <d v="2012-12-31T00:00:00"/>
    <x v="1"/>
    <s v="SN-20710"/>
    <s v="Steve Nguyen"/>
    <x v="2"/>
    <s v="United States"/>
    <s v="Houston"/>
    <x v="5"/>
    <n v="77041"/>
    <x v="2"/>
    <s v="TEC-PH-10000486"/>
    <x v="2"/>
    <x v="7"/>
    <x v="39"/>
    <n v="371.16800000000001"/>
    <n v="4"/>
    <x v="2"/>
    <n v="41.756399999999999"/>
  </r>
  <r>
    <n v="42"/>
    <x v="18"/>
    <x v="3"/>
    <x v="18"/>
    <d v="2014-09-16T00:00:00"/>
    <x v="1"/>
    <s v="LC-16930"/>
    <s v="Linda Cazamias"/>
    <x v="1"/>
    <s v="United States"/>
    <s v="Naperville"/>
    <x v="10"/>
    <n v="60540"/>
    <x v="2"/>
    <s v="TEC-PH-10004093"/>
    <x v="2"/>
    <x v="7"/>
    <x v="40"/>
    <n v="147.16800000000001"/>
    <n v="4"/>
    <x v="2"/>
    <n v="16.5564"/>
  </r>
  <r>
    <n v="43"/>
    <x v="19"/>
    <x v="0"/>
    <x v="19"/>
    <d v="2013-07-23T00:00:00"/>
    <x v="1"/>
    <s v="RA-19885"/>
    <s v="Ruben Ausman"/>
    <x v="1"/>
    <s v="United States"/>
    <s v="Los Angeles"/>
    <x v="1"/>
    <n v="90049"/>
    <x v="1"/>
    <s v="OFF-ST-10003479"/>
    <x v="1"/>
    <x v="4"/>
    <x v="41"/>
    <n v="77.88"/>
    <n v="2"/>
    <x v="0"/>
    <n v="3.8940000000000001"/>
  </r>
  <r>
    <n v="44"/>
    <x v="20"/>
    <x v="3"/>
    <x v="20"/>
    <d v="2014-09-24T00:00:00"/>
    <x v="1"/>
    <s v="ES-14080"/>
    <s v="Erin Smith"/>
    <x v="1"/>
    <s v="United States"/>
    <s v="Melbourne"/>
    <x v="2"/>
    <n v="32935"/>
    <x v="0"/>
    <s v="OFF-ST-10003282"/>
    <x v="1"/>
    <x v="4"/>
    <x v="42"/>
    <n v="95.616"/>
    <n v="2"/>
    <x v="2"/>
    <n v="9.5616000000000003"/>
  </r>
  <r>
    <n v="45"/>
    <x v="21"/>
    <x v="0"/>
    <x v="21"/>
    <d v="2013-03-14T00:00:00"/>
    <x v="2"/>
    <s v="ON-18715"/>
    <s v="Odella Nelson"/>
    <x v="1"/>
    <s v="United States"/>
    <s v="Eagan"/>
    <x v="11"/>
    <n v="55122"/>
    <x v="2"/>
    <s v="TEC-AC-10000171"/>
    <x v="2"/>
    <x v="11"/>
    <x v="43"/>
    <n v="45.98"/>
    <n v="2"/>
    <x v="0"/>
    <n v="19.7714"/>
  </r>
  <r>
    <n v="46"/>
    <x v="21"/>
    <x v="0"/>
    <x v="21"/>
    <d v="2013-03-14T00:00:00"/>
    <x v="2"/>
    <s v="ON-18715"/>
    <s v="Odella Nelson"/>
    <x v="1"/>
    <s v="United States"/>
    <s v="Eagan"/>
    <x v="11"/>
    <n v="55122"/>
    <x v="2"/>
    <s v="OFF-BI-10003291"/>
    <x v="1"/>
    <x v="8"/>
    <x v="44"/>
    <n v="17.46"/>
    <n v="2"/>
    <x v="0"/>
    <n v="8.2062000000000008"/>
  </r>
  <r>
    <n v="47"/>
    <x v="22"/>
    <x v="2"/>
    <x v="22"/>
    <d v="2011-10-25T00:00:00"/>
    <x v="0"/>
    <s v="PO-18865"/>
    <s v="Patrick O'Donnell"/>
    <x v="0"/>
    <s v="United States"/>
    <s v="Westland"/>
    <x v="12"/>
    <n v="48185"/>
    <x v="2"/>
    <s v="OFF-ST-10001713"/>
    <x v="1"/>
    <x v="4"/>
    <x v="45"/>
    <n v="211.96"/>
    <n v="4"/>
    <x v="0"/>
    <n v="8.4784000000000006"/>
  </r>
  <r>
    <n v="48"/>
    <x v="23"/>
    <x v="0"/>
    <x v="23"/>
    <d v="2013-06-26T00:00:00"/>
    <x v="1"/>
    <s v="LH-16900"/>
    <s v="Lena Hernandez"/>
    <x v="0"/>
    <s v="United States"/>
    <s v="Dover"/>
    <x v="13"/>
    <n v="19901"/>
    <x v="3"/>
    <s v="TEC-AC-10002167"/>
    <x v="2"/>
    <x v="11"/>
    <x v="46"/>
    <n v="45"/>
    <n v="3"/>
    <x v="0"/>
    <n v="4.95"/>
  </r>
  <r>
    <n v="49"/>
    <x v="23"/>
    <x v="0"/>
    <x v="23"/>
    <d v="2013-06-26T00:00:00"/>
    <x v="1"/>
    <s v="LH-16900"/>
    <s v="Lena Hernandez"/>
    <x v="0"/>
    <s v="United States"/>
    <s v="Dover"/>
    <x v="13"/>
    <n v="19901"/>
    <x v="3"/>
    <s v="TEC-PH-10003988"/>
    <x v="2"/>
    <x v="7"/>
    <x v="47"/>
    <n v="21.8"/>
    <n v="2"/>
    <x v="0"/>
    <n v="6.1040000000000001"/>
  </r>
  <r>
    <n v="50"/>
    <x v="24"/>
    <x v="1"/>
    <x v="24"/>
    <d v="2012-04-22T00:00:00"/>
    <x v="1"/>
    <s v="DP-13000"/>
    <s v="Darren Powers"/>
    <x v="0"/>
    <s v="United States"/>
    <s v="New Albany"/>
    <x v="14"/>
    <n v="47150"/>
    <x v="2"/>
    <s v="OFF-BI-10004410"/>
    <x v="1"/>
    <x v="8"/>
    <x v="48"/>
    <n v="38.22"/>
    <n v="6"/>
    <x v="0"/>
    <n v="17.9634"/>
  </r>
  <r>
    <n v="51"/>
    <x v="24"/>
    <x v="1"/>
    <x v="24"/>
    <d v="2012-04-22T00:00:00"/>
    <x v="1"/>
    <s v="DP-13000"/>
    <s v="Darren Powers"/>
    <x v="0"/>
    <s v="United States"/>
    <s v="New Albany"/>
    <x v="14"/>
    <n v="47150"/>
    <x v="2"/>
    <s v="OFF-LA-10002762"/>
    <x v="1"/>
    <x v="2"/>
    <x v="49"/>
    <n v="75.180000000000007"/>
    <n v="6"/>
    <x v="0"/>
    <n v="35.334600000000002"/>
  </r>
  <r>
    <n v="52"/>
    <x v="24"/>
    <x v="1"/>
    <x v="24"/>
    <d v="2012-04-22T00:00:00"/>
    <x v="1"/>
    <s v="DP-13000"/>
    <s v="Darren Powers"/>
    <x v="0"/>
    <s v="United States"/>
    <s v="New Albany"/>
    <x v="14"/>
    <n v="47150"/>
    <x v="2"/>
    <s v="FUR-FU-10001706"/>
    <x v="0"/>
    <x v="5"/>
    <x v="50"/>
    <n v="6.16"/>
    <n v="2"/>
    <x v="0"/>
    <n v="2.9567999999999999"/>
  </r>
  <r>
    <n v="53"/>
    <x v="24"/>
    <x v="1"/>
    <x v="24"/>
    <d v="2012-04-22T00:00:00"/>
    <x v="1"/>
    <s v="DP-13000"/>
    <s v="Darren Powers"/>
    <x v="0"/>
    <s v="United States"/>
    <s v="New Albany"/>
    <x v="14"/>
    <n v="47150"/>
    <x v="2"/>
    <s v="FUR-CH-10003061"/>
    <x v="0"/>
    <x v="1"/>
    <x v="51"/>
    <n v="89.99"/>
    <n v="1"/>
    <x v="0"/>
    <n v="17.098099999999999"/>
  </r>
  <r>
    <n v="54"/>
    <x v="25"/>
    <x v="0"/>
    <x v="25"/>
    <d v="2013-12-18T00:00:00"/>
    <x v="1"/>
    <s v="JM-15265"/>
    <s v="Janet Molinari"/>
    <x v="1"/>
    <s v="United States"/>
    <s v="New York City"/>
    <x v="15"/>
    <n v="10024"/>
    <x v="3"/>
    <s v="OFF-FA-10000304"/>
    <x v="1"/>
    <x v="13"/>
    <x v="52"/>
    <n v="15.26"/>
    <n v="7"/>
    <x v="0"/>
    <n v="6.2565999999999997"/>
  </r>
  <r>
    <n v="55"/>
    <x v="25"/>
    <x v="0"/>
    <x v="25"/>
    <d v="2013-12-18T00:00:00"/>
    <x v="1"/>
    <s v="JM-15265"/>
    <s v="Janet Molinari"/>
    <x v="1"/>
    <s v="United States"/>
    <s v="New York City"/>
    <x v="15"/>
    <n v="10024"/>
    <x v="3"/>
    <s v="TEC-PH-10002447"/>
    <x v="2"/>
    <x v="7"/>
    <x v="53"/>
    <n v="1029.95"/>
    <n v="5"/>
    <x v="0"/>
    <n v="298.68549999999999"/>
  </r>
  <r>
    <n v="56"/>
    <x v="26"/>
    <x v="0"/>
    <x v="26"/>
    <d v="2013-06-19T00:00:00"/>
    <x v="2"/>
    <s v="TB-21055"/>
    <s v="Ted Butterfield"/>
    <x v="0"/>
    <s v="United States"/>
    <s v="Troy"/>
    <x v="15"/>
    <n v="12180"/>
    <x v="3"/>
    <s v="OFF-ST-10000604"/>
    <x v="1"/>
    <x v="4"/>
    <x v="54"/>
    <n v="208.56"/>
    <n v="6"/>
    <x v="0"/>
    <n v="52.14"/>
  </r>
  <r>
    <n v="57"/>
    <x v="26"/>
    <x v="0"/>
    <x v="26"/>
    <d v="2013-06-19T00:00:00"/>
    <x v="2"/>
    <s v="TB-21055"/>
    <s v="Ted Butterfield"/>
    <x v="0"/>
    <s v="United States"/>
    <s v="Troy"/>
    <x v="15"/>
    <n v="12180"/>
    <x v="3"/>
    <s v="OFF-PA-10001569"/>
    <x v="1"/>
    <x v="10"/>
    <x v="55"/>
    <n v="32.4"/>
    <n v="5"/>
    <x v="0"/>
    <n v="15.552"/>
  </r>
  <r>
    <n v="58"/>
    <x v="26"/>
    <x v="0"/>
    <x v="26"/>
    <d v="2013-06-19T00:00:00"/>
    <x v="2"/>
    <s v="TB-21055"/>
    <s v="Ted Butterfield"/>
    <x v="0"/>
    <s v="United States"/>
    <s v="Troy"/>
    <x v="15"/>
    <n v="12180"/>
    <x v="3"/>
    <s v="FUR-CH-10003968"/>
    <x v="0"/>
    <x v="1"/>
    <x v="56"/>
    <n v="319.41000000000003"/>
    <n v="5"/>
    <x v="9"/>
    <n v="7.0979999999999999"/>
  </r>
  <r>
    <n v="59"/>
    <x v="26"/>
    <x v="0"/>
    <x v="26"/>
    <d v="2013-06-19T00:00:00"/>
    <x v="2"/>
    <s v="TB-21055"/>
    <s v="Ted Butterfield"/>
    <x v="0"/>
    <s v="United States"/>
    <s v="Troy"/>
    <x v="15"/>
    <n v="12180"/>
    <x v="3"/>
    <s v="OFF-PA-10000587"/>
    <x v="1"/>
    <x v="10"/>
    <x v="57"/>
    <n v="14.56"/>
    <n v="2"/>
    <x v="0"/>
    <n v="6.9888000000000003"/>
  </r>
  <r>
    <n v="60"/>
    <x v="26"/>
    <x v="0"/>
    <x v="26"/>
    <d v="2013-06-19T00:00:00"/>
    <x v="2"/>
    <s v="TB-21055"/>
    <s v="Ted Butterfield"/>
    <x v="0"/>
    <s v="United States"/>
    <s v="Troy"/>
    <x v="15"/>
    <n v="12180"/>
    <x v="3"/>
    <s v="TEC-AC-10002167"/>
    <x v="2"/>
    <x v="11"/>
    <x v="46"/>
    <n v="30"/>
    <n v="2"/>
    <x v="0"/>
    <n v="3.3"/>
  </r>
  <r>
    <n v="61"/>
    <x v="26"/>
    <x v="0"/>
    <x v="26"/>
    <d v="2013-06-19T00:00:00"/>
    <x v="2"/>
    <s v="TB-21055"/>
    <s v="Ted Butterfield"/>
    <x v="0"/>
    <s v="United States"/>
    <s v="Troy"/>
    <x v="15"/>
    <n v="12180"/>
    <x v="3"/>
    <s v="OFF-BI-10001460"/>
    <x v="1"/>
    <x v="8"/>
    <x v="58"/>
    <n v="48.48"/>
    <n v="4"/>
    <x v="2"/>
    <n v="16.361999999999998"/>
  </r>
  <r>
    <n v="62"/>
    <x v="26"/>
    <x v="0"/>
    <x v="26"/>
    <d v="2013-06-19T00:00:00"/>
    <x v="2"/>
    <s v="TB-21055"/>
    <s v="Ted Butterfield"/>
    <x v="0"/>
    <s v="United States"/>
    <s v="Troy"/>
    <x v="15"/>
    <n v="12180"/>
    <x v="3"/>
    <s v="OFF-AR-10001868"/>
    <x v="1"/>
    <x v="6"/>
    <x v="59"/>
    <n v="1.68"/>
    <n v="1"/>
    <x v="0"/>
    <n v="0.84"/>
  </r>
  <r>
    <n v="63"/>
    <x v="27"/>
    <x v="1"/>
    <x v="27"/>
    <d v="2012-11-30T00:00:00"/>
    <x v="1"/>
    <s v="KM-16720"/>
    <s v="Kunst Miller"/>
    <x v="0"/>
    <s v="United States"/>
    <s v="Los Angeles"/>
    <x v="1"/>
    <n v="90004"/>
    <x v="1"/>
    <s v="TEC-AC-10004633"/>
    <x v="2"/>
    <x v="11"/>
    <x v="60"/>
    <n v="13.98"/>
    <n v="2"/>
    <x v="0"/>
    <n v="6.1512000000000002"/>
  </r>
  <r>
    <n v="64"/>
    <x v="27"/>
    <x v="1"/>
    <x v="27"/>
    <d v="2012-11-30T00:00:00"/>
    <x v="1"/>
    <s v="KM-16720"/>
    <s v="Kunst Miller"/>
    <x v="0"/>
    <s v="United States"/>
    <s v="Los Angeles"/>
    <x v="1"/>
    <n v="90004"/>
    <x v="1"/>
    <s v="OFF-BI-10001078"/>
    <x v="1"/>
    <x v="8"/>
    <x v="61"/>
    <n v="25.824000000000002"/>
    <n v="6"/>
    <x v="2"/>
    <n v="9.3612000000000002"/>
  </r>
  <r>
    <n v="65"/>
    <x v="27"/>
    <x v="1"/>
    <x v="27"/>
    <d v="2012-11-30T00:00:00"/>
    <x v="1"/>
    <s v="KM-16720"/>
    <s v="Kunst Miller"/>
    <x v="0"/>
    <s v="United States"/>
    <s v="Los Angeles"/>
    <x v="1"/>
    <n v="90004"/>
    <x v="1"/>
    <s v="OFF-PA-10003892"/>
    <x v="1"/>
    <x v="10"/>
    <x v="62"/>
    <n v="146.72999999999999"/>
    <n v="3"/>
    <x v="0"/>
    <n v="68.963099999999997"/>
  </r>
  <r>
    <n v="66"/>
    <x v="27"/>
    <x v="1"/>
    <x v="27"/>
    <d v="2012-11-30T00:00:00"/>
    <x v="1"/>
    <s v="KM-16720"/>
    <s v="Kunst Miller"/>
    <x v="0"/>
    <s v="United States"/>
    <s v="Los Angeles"/>
    <x v="1"/>
    <n v="90004"/>
    <x v="1"/>
    <s v="FUR-FU-10000397"/>
    <x v="0"/>
    <x v="5"/>
    <x v="63"/>
    <n v="79.760000000000005"/>
    <n v="4"/>
    <x v="0"/>
    <n v="22.332799999999999"/>
  </r>
  <r>
    <n v="67"/>
    <x v="28"/>
    <x v="1"/>
    <x v="28"/>
    <d v="2012-05-05T00:00:00"/>
    <x v="1"/>
    <s v="PS-18970"/>
    <s v="Paul Stevenson"/>
    <x v="2"/>
    <s v="United States"/>
    <s v="Chicago"/>
    <x v="10"/>
    <n v="60610"/>
    <x v="2"/>
    <s v="FUR-CH-10001146"/>
    <x v="0"/>
    <x v="1"/>
    <x v="64"/>
    <n v="213.11500000000001"/>
    <n v="5"/>
    <x v="4"/>
    <n v="-15.2225"/>
  </r>
  <r>
    <n v="68"/>
    <x v="29"/>
    <x v="2"/>
    <x v="29"/>
    <d v="2011-12-10T00:00:00"/>
    <x v="1"/>
    <s v="BS-11590"/>
    <s v="Brendan Sweed"/>
    <x v="1"/>
    <s v="United States"/>
    <s v="Gilbert"/>
    <x v="16"/>
    <n v="85234"/>
    <x v="1"/>
    <s v="OFF-AR-10002671"/>
    <x v="1"/>
    <x v="6"/>
    <x v="65"/>
    <n v="1113.0239999999999"/>
    <n v="8"/>
    <x v="2"/>
    <n v="111.30240000000001"/>
  </r>
  <r>
    <n v="69"/>
    <x v="29"/>
    <x v="2"/>
    <x v="29"/>
    <d v="2011-12-10T00:00:00"/>
    <x v="1"/>
    <s v="BS-11590"/>
    <s v="Brendan Sweed"/>
    <x v="1"/>
    <s v="United States"/>
    <s v="Gilbert"/>
    <x v="16"/>
    <n v="85234"/>
    <x v="1"/>
    <s v="TEC-PH-10002726"/>
    <x v="2"/>
    <x v="7"/>
    <x v="66"/>
    <n v="167.96799999999999"/>
    <n v="4"/>
    <x v="2"/>
    <n v="62.988"/>
  </r>
  <r>
    <n v="70"/>
    <x v="30"/>
    <x v="0"/>
    <x v="30"/>
    <d v="2013-06-07T00:00:00"/>
    <x v="2"/>
    <s v="KD-16270"/>
    <s v="Karen Daniels"/>
    <x v="0"/>
    <s v="United States"/>
    <s v="Springfield"/>
    <x v="17"/>
    <n v="22153"/>
    <x v="0"/>
    <s v="OFF-PA-10000482"/>
    <x v="1"/>
    <x v="10"/>
    <x v="67"/>
    <n v="75.88"/>
    <n v="2"/>
    <x v="0"/>
    <n v="35.663600000000002"/>
  </r>
  <r>
    <n v="71"/>
    <x v="31"/>
    <x v="0"/>
    <x v="31"/>
    <d v="2013-09-24T00:00:00"/>
    <x v="1"/>
    <s v="HM-14980"/>
    <s v="Henry MacAllister"/>
    <x v="0"/>
    <s v="United States"/>
    <s v="New York City"/>
    <x v="15"/>
    <n v="10009"/>
    <x v="3"/>
    <s v="OFF-BI-10004654"/>
    <x v="1"/>
    <x v="8"/>
    <x v="68"/>
    <n v="4.6159999999999997"/>
    <n v="1"/>
    <x v="2"/>
    <n v="1.7310000000000001"/>
  </r>
  <r>
    <n v="72"/>
    <x v="32"/>
    <x v="3"/>
    <x v="32"/>
    <d v="2014-09-18T00:00:00"/>
    <x v="0"/>
    <s v="TB-21520"/>
    <s v="Tracy Blumstein"/>
    <x v="0"/>
    <s v="United States"/>
    <s v="Jackson"/>
    <x v="12"/>
    <n v="49201"/>
    <x v="2"/>
    <s v="OFF-PA-10004675"/>
    <x v="1"/>
    <x v="10"/>
    <x v="69"/>
    <n v="19.05"/>
    <n v="3"/>
    <x v="0"/>
    <n v="8.7629999999999999"/>
  </r>
  <r>
    <n v="73"/>
    <x v="33"/>
    <x v="1"/>
    <x v="33"/>
    <d v="2012-05-02T00:00:00"/>
    <x v="1"/>
    <s v="JE-15745"/>
    <s v="Joel Eaton"/>
    <x v="0"/>
    <s v="United States"/>
    <s v="Memphis"/>
    <x v="18"/>
    <n v="38109"/>
    <x v="0"/>
    <s v="FUR-CH-10000513"/>
    <x v="0"/>
    <x v="1"/>
    <x v="70"/>
    <n v="831.93600000000004"/>
    <n v="8"/>
    <x v="2"/>
    <n v="-114.3912"/>
  </r>
  <r>
    <n v="74"/>
    <x v="33"/>
    <x v="1"/>
    <x v="33"/>
    <d v="2012-05-02T00:00:00"/>
    <x v="1"/>
    <s v="JE-15745"/>
    <s v="Joel Eaton"/>
    <x v="0"/>
    <s v="United States"/>
    <s v="Memphis"/>
    <x v="18"/>
    <n v="38109"/>
    <x v="0"/>
    <s v="FUR-FU-10003708"/>
    <x v="0"/>
    <x v="5"/>
    <x v="71"/>
    <n v="97.04"/>
    <n v="2"/>
    <x v="2"/>
    <n v="1.2130000000000001"/>
  </r>
  <r>
    <n v="75"/>
    <x v="33"/>
    <x v="1"/>
    <x v="33"/>
    <d v="2012-05-02T00:00:00"/>
    <x v="1"/>
    <s v="JE-15745"/>
    <s v="Joel Eaton"/>
    <x v="0"/>
    <s v="United States"/>
    <s v="Memphis"/>
    <x v="18"/>
    <n v="38109"/>
    <x v="0"/>
    <s v="OFF-ST-10004123"/>
    <x v="1"/>
    <x v="4"/>
    <x v="72"/>
    <n v="72.784000000000006"/>
    <n v="1"/>
    <x v="2"/>
    <n v="-18.196000000000002"/>
  </r>
  <r>
    <n v="76"/>
    <x v="34"/>
    <x v="3"/>
    <x v="34"/>
    <d v="2014-12-12T00:00:00"/>
    <x v="2"/>
    <s v="KB-16600"/>
    <s v="Ken Brennan"/>
    <x v="1"/>
    <s v="United States"/>
    <s v="Houston"/>
    <x v="5"/>
    <n v="77041"/>
    <x v="2"/>
    <s v="OFF-BI-10004182"/>
    <x v="1"/>
    <x v="8"/>
    <x v="73"/>
    <n v="1.248"/>
    <n v="3"/>
    <x v="3"/>
    <n v="-1.9343999999999999"/>
  </r>
  <r>
    <n v="77"/>
    <x v="34"/>
    <x v="3"/>
    <x v="34"/>
    <d v="2014-12-12T00:00:00"/>
    <x v="2"/>
    <s v="KB-16600"/>
    <s v="Ken Brennan"/>
    <x v="1"/>
    <s v="United States"/>
    <s v="Houston"/>
    <x v="5"/>
    <n v="77041"/>
    <x v="2"/>
    <s v="FUR-FU-10000260"/>
    <x v="0"/>
    <x v="5"/>
    <x v="74"/>
    <n v="9.7080000000000002"/>
    <n v="3"/>
    <x v="7"/>
    <n v="-5.8247999999999998"/>
  </r>
  <r>
    <n v="78"/>
    <x v="34"/>
    <x v="3"/>
    <x v="34"/>
    <d v="2014-12-12T00:00:00"/>
    <x v="2"/>
    <s v="KB-16600"/>
    <s v="Ken Brennan"/>
    <x v="1"/>
    <s v="United States"/>
    <s v="Houston"/>
    <x v="5"/>
    <n v="77041"/>
    <x v="2"/>
    <s v="OFF-ST-10000615"/>
    <x v="1"/>
    <x v="4"/>
    <x v="75"/>
    <n v="27.24"/>
    <n v="3"/>
    <x v="2"/>
    <n v="2.7240000000000002"/>
  </r>
  <r>
    <n v="79"/>
    <x v="35"/>
    <x v="2"/>
    <x v="35"/>
    <d v="2011-12-01T00:00:00"/>
    <x v="0"/>
    <s v="JE-15745"/>
    <s v="Joel Eaton"/>
    <x v="0"/>
    <s v="United States"/>
    <s v="Houston"/>
    <x v="5"/>
    <n v="77070"/>
    <x v="2"/>
    <s v="FUR-FU-10003194"/>
    <x v="0"/>
    <x v="5"/>
    <x v="76"/>
    <n v="19.3"/>
    <n v="5"/>
    <x v="7"/>
    <n v="-14.475"/>
  </r>
  <r>
    <n v="80"/>
    <x v="36"/>
    <x v="0"/>
    <x v="1"/>
    <d v="2013-06-16T00:00:00"/>
    <x v="2"/>
    <s v="SC-20770"/>
    <s v="Stewart Carmichael"/>
    <x v="1"/>
    <s v="United States"/>
    <s v="Decatur"/>
    <x v="19"/>
    <n v="35601"/>
    <x v="0"/>
    <s v="OFF-AP-10002118"/>
    <x v="1"/>
    <x v="9"/>
    <x v="77"/>
    <n v="208.16"/>
    <n v="1"/>
    <x v="0"/>
    <n v="56.203200000000002"/>
  </r>
  <r>
    <n v="81"/>
    <x v="36"/>
    <x v="0"/>
    <x v="1"/>
    <d v="2013-06-16T00:00:00"/>
    <x v="2"/>
    <s v="SC-20770"/>
    <s v="Stewart Carmichael"/>
    <x v="1"/>
    <s v="United States"/>
    <s v="Decatur"/>
    <x v="19"/>
    <n v="35601"/>
    <x v="0"/>
    <s v="OFF-BI-10002309"/>
    <x v="1"/>
    <x v="8"/>
    <x v="78"/>
    <n v="16.739999999999998"/>
    <n v="3"/>
    <x v="0"/>
    <n v="8.0351999999999997"/>
  </r>
  <r>
    <n v="82"/>
    <x v="37"/>
    <x v="2"/>
    <x v="36"/>
    <d v="2011-10-16T00:00:00"/>
    <x v="1"/>
    <s v="DN-13690"/>
    <s v="Duane Noonan"/>
    <x v="0"/>
    <s v="United States"/>
    <s v="San Francisco"/>
    <x v="1"/>
    <n v="94122"/>
    <x v="1"/>
    <s v="OFF-AR-10002053"/>
    <x v="1"/>
    <x v="6"/>
    <x v="79"/>
    <n v="14.9"/>
    <n v="5"/>
    <x v="0"/>
    <n v="4.1719999999999997"/>
  </r>
  <r>
    <n v="83"/>
    <x v="37"/>
    <x v="2"/>
    <x v="36"/>
    <d v="2011-10-16T00:00:00"/>
    <x v="1"/>
    <s v="DN-13690"/>
    <s v="Duane Noonan"/>
    <x v="0"/>
    <s v="United States"/>
    <s v="San Francisco"/>
    <x v="1"/>
    <n v="94122"/>
    <x v="1"/>
    <s v="OFF-ST-10002370"/>
    <x v="1"/>
    <x v="4"/>
    <x v="80"/>
    <n v="21.39"/>
    <n v="1"/>
    <x v="0"/>
    <n v="6.2031000000000001"/>
  </r>
  <r>
    <n v="84"/>
    <x v="38"/>
    <x v="1"/>
    <x v="37"/>
    <d v="2012-09-08T00:00:00"/>
    <x v="1"/>
    <s v="JC-16105"/>
    <s v="Julie Creighton"/>
    <x v="1"/>
    <s v="United States"/>
    <s v="Durham"/>
    <x v="3"/>
    <n v="27707"/>
    <x v="0"/>
    <s v="OFF-EN-10000927"/>
    <x v="1"/>
    <x v="12"/>
    <x v="81"/>
    <n v="200.98400000000001"/>
    <n v="7"/>
    <x v="2"/>
    <n v="62.807499999999997"/>
  </r>
  <r>
    <n v="85"/>
    <x v="39"/>
    <x v="3"/>
    <x v="38"/>
    <d v="2014-11-17T00:00:00"/>
    <x v="2"/>
    <s v="CS-12400"/>
    <s v="Christopher Schild"/>
    <x v="2"/>
    <s v="United States"/>
    <s v="Chicago"/>
    <x v="10"/>
    <n v="60623"/>
    <x v="2"/>
    <s v="OFF-ST-10003656"/>
    <x v="1"/>
    <x v="4"/>
    <x v="82"/>
    <n v="230.376"/>
    <n v="3"/>
    <x v="2"/>
    <n v="-48.954900000000002"/>
  </r>
  <r>
    <n v="86"/>
    <x v="40"/>
    <x v="3"/>
    <x v="39"/>
    <d v="2014-05-31T00:00:00"/>
    <x v="0"/>
    <s v="PO-18865"/>
    <s v="Patrick O'Donnell"/>
    <x v="0"/>
    <s v="United States"/>
    <s v="Columbia"/>
    <x v="20"/>
    <n v="29203"/>
    <x v="0"/>
    <s v="FUR-CH-10000863"/>
    <x v="0"/>
    <x v="1"/>
    <x v="83"/>
    <n v="301.95999999999998"/>
    <n v="2"/>
    <x v="0"/>
    <n v="33.215600000000002"/>
  </r>
  <r>
    <n v="87"/>
    <x v="41"/>
    <x v="3"/>
    <x v="40"/>
    <d v="2014-11-03T00:00:00"/>
    <x v="1"/>
    <s v="PG-18895"/>
    <s v="Paul Gonzalez"/>
    <x v="0"/>
    <s v="United States"/>
    <s v="Rochester"/>
    <x v="11"/>
    <n v="55901"/>
    <x v="2"/>
    <s v="TEC-AC-10001998"/>
    <x v="2"/>
    <x v="11"/>
    <x v="84"/>
    <n v="19.989999999999998"/>
    <n v="1"/>
    <x v="0"/>
    <n v="6.7965999999999998"/>
  </r>
  <r>
    <n v="88"/>
    <x v="41"/>
    <x v="3"/>
    <x v="40"/>
    <d v="2014-11-03T00:00:00"/>
    <x v="1"/>
    <s v="PG-18895"/>
    <s v="Paul Gonzalez"/>
    <x v="0"/>
    <s v="United States"/>
    <s v="Rochester"/>
    <x v="11"/>
    <n v="55901"/>
    <x v="2"/>
    <s v="OFF-LA-10000134"/>
    <x v="1"/>
    <x v="2"/>
    <x v="85"/>
    <n v="6.16"/>
    <n v="2"/>
    <x v="0"/>
    <n v="2.9567999999999999"/>
  </r>
  <r>
    <n v="89"/>
    <x v="42"/>
    <x v="0"/>
    <x v="41"/>
    <d v="2013-04-11T00:00:00"/>
    <x v="0"/>
    <s v="GM-14455"/>
    <s v="Gary Mitchum"/>
    <x v="2"/>
    <s v="United States"/>
    <s v="Houston"/>
    <x v="5"/>
    <n v="77095"/>
    <x v="2"/>
    <s v="OFF-ST-10003442"/>
    <x v="1"/>
    <x v="4"/>
    <x v="86"/>
    <n v="158.36799999999999"/>
    <n v="7"/>
    <x v="2"/>
    <n v="13.857200000000001"/>
  </r>
  <r>
    <n v="90"/>
    <x v="43"/>
    <x v="0"/>
    <x v="42"/>
    <d v="2013-09-23T00:00:00"/>
    <x v="1"/>
    <s v="JS-15685"/>
    <s v="Jim Sink"/>
    <x v="1"/>
    <s v="United States"/>
    <s v="Los Angeles"/>
    <x v="1"/>
    <n v="90036"/>
    <x v="1"/>
    <s v="OFF-AR-10004930"/>
    <x v="1"/>
    <x v="6"/>
    <x v="87"/>
    <n v="20.100000000000001"/>
    <n v="3"/>
    <x v="0"/>
    <n v="6.633"/>
  </r>
  <r>
    <n v="91"/>
    <x v="43"/>
    <x v="0"/>
    <x v="42"/>
    <d v="2013-09-23T00:00:00"/>
    <x v="1"/>
    <s v="JS-15685"/>
    <s v="Jim Sink"/>
    <x v="1"/>
    <s v="United States"/>
    <s v="Los Angeles"/>
    <x v="1"/>
    <n v="90036"/>
    <x v="1"/>
    <s v="TEC-PH-10004093"/>
    <x v="2"/>
    <x v="7"/>
    <x v="40"/>
    <n v="73.584000000000003"/>
    <n v="2"/>
    <x v="2"/>
    <n v="8.2782"/>
  </r>
  <r>
    <n v="92"/>
    <x v="43"/>
    <x v="0"/>
    <x v="42"/>
    <d v="2013-09-23T00:00:00"/>
    <x v="1"/>
    <s v="JS-15685"/>
    <s v="Jim Sink"/>
    <x v="1"/>
    <s v="United States"/>
    <s v="Los Angeles"/>
    <x v="1"/>
    <n v="90036"/>
    <x v="1"/>
    <s v="OFF-PA-10000304"/>
    <x v="1"/>
    <x v="10"/>
    <x v="88"/>
    <n v="6.48"/>
    <n v="1"/>
    <x v="0"/>
    <n v="3.1103999999999998"/>
  </r>
  <r>
    <n v="93"/>
    <x v="44"/>
    <x v="1"/>
    <x v="43"/>
    <d v="2012-02-05T00:00:00"/>
    <x v="0"/>
    <s v="KB-16315"/>
    <s v="Karl Braun"/>
    <x v="0"/>
    <s v="United States"/>
    <s v="Minneapolis"/>
    <x v="11"/>
    <n v="55407"/>
    <x v="2"/>
    <s v="OFF-PA-10003177"/>
    <x v="1"/>
    <x v="10"/>
    <x v="89"/>
    <n v="12.96"/>
    <n v="2"/>
    <x v="0"/>
    <n v="6.2207999999999997"/>
  </r>
  <r>
    <n v="94"/>
    <x v="44"/>
    <x v="1"/>
    <x v="43"/>
    <d v="2012-02-05T00:00:00"/>
    <x v="0"/>
    <s v="KB-16315"/>
    <s v="Karl Braun"/>
    <x v="0"/>
    <s v="United States"/>
    <s v="Minneapolis"/>
    <x v="11"/>
    <n v="55407"/>
    <x v="2"/>
    <s v="FUR-FU-10003799"/>
    <x v="0"/>
    <x v="5"/>
    <x v="90"/>
    <n v="53.34"/>
    <n v="3"/>
    <x v="0"/>
    <n v="16.535399999999999"/>
  </r>
  <r>
    <n v="95"/>
    <x v="44"/>
    <x v="1"/>
    <x v="43"/>
    <d v="2012-02-05T00:00:00"/>
    <x v="0"/>
    <s v="KB-16315"/>
    <s v="Karl Braun"/>
    <x v="0"/>
    <s v="United States"/>
    <s v="Minneapolis"/>
    <x v="11"/>
    <n v="55407"/>
    <x v="2"/>
    <s v="OFF-BI-10002852"/>
    <x v="1"/>
    <x v="8"/>
    <x v="91"/>
    <n v="32.96"/>
    <n v="2"/>
    <x v="0"/>
    <n v="16.150400000000001"/>
  </r>
  <r>
    <n v="96"/>
    <x v="45"/>
    <x v="3"/>
    <x v="44"/>
    <d v="2014-11-13T00:00:00"/>
    <x v="1"/>
    <s v="RB-19705"/>
    <s v="Roger Barcio"/>
    <x v="2"/>
    <s v="United States"/>
    <s v="Portland"/>
    <x v="21"/>
    <n v="97206"/>
    <x v="1"/>
    <s v="OFF-BI-10004738"/>
    <x v="1"/>
    <x v="8"/>
    <x v="92"/>
    <n v="5.6820000000000004"/>
    <n v="1"/>
    <x v="6"/>
    <n v="-3.7879999999999998"/>
  </r>
  <r>
    <n v="97"/>
    <x v="46"/>
    <x v="3"/>
    <x v="45"/>
    <d v="2014-11-12T00:00:00"/>
    <x v="0"/>
    <s v="PN-18775"/>
    <s v="Parhena Norris"/>
    <x v="2"/>
    <s v="United States"/>
    <s v="New York City"/>
    <x v="15"/>
    <n v="10009"/>
    <x v="3"/>
    <s v="FUR-FU-10000629"/>
    <x v="0"/>
    <x v="5"/>
    <x v="93"/>
    <n v="96.53"/>
    <n v="7"/>
    <x v="0"/>
    <n v="40.5426"/>
  </r>
  <r>
    <n v="98"/>
    <x v="47"/>
    <x v="3"/>
    <x v="46"/>
    <d v="2014-06-21T00:00:00"/>
    <x v="2"/>
    <s v="KD-16345"/>
    <s v="Katherine Ducich"/>
    <x v="0"/>
    <s v="United States"/>
    <s v="San Francisco"/>
    <x v="1"/>
    <n v="94122"/>
    <x v="1"/>
    <s v="OFF-BI-10001721"/>
    <x v="1"/>
    <x v="8"/>
    <x v="94"/>
    <n v="51.311999999999998"/>
    <n v="3"/>
    <x v="2"/>
    <n v="17.959199999999999"/>
  </r>
  <r>
    <n v="99"/>
    <x v="48"/>
    <x v="0"/>
    <x v="47"/>
    <d v="2013-09-12T00:00:00"/>
    <x v="1"/>
    <s v="ER-13855"/>
    <s v="Elpida Rittenbach"/>
    <x v="1"/>
    <s v="United States"/>
    <s v="Saint Paul"/>
    <x v="11"/>
    <n v="55106"/>
    <x v="2"/>
    <s v="OFF-AP-10000358"/>
    <x v="1"/>
    <x v="9"/>
    <x v="95"/>
    <n v="77.88"/>
    <n v="6"/>
    <x v="0"/>
    <n v="22.5852"/>
  </r>
  <r>
    <n v="100"/>
    <x v="49"/>
    <x v="0"/>
    <x v="48"/>
    <d v="2013-09-03T00:00:00"/>
    <x v="1"/>
    <s v="RB-19465"/>
    <s v="Rick Bensley"/>
    <x v="2"/>
    <s v="United States"/>
    <s v="Chicago"/>
    <x v="10"/>
    <n v="60610"/>
    <x v="2"/>
    <s v="OFF-PA-10003256"/>
    <x v="1"/>
    <x v="10"/>
    <x v="96"/>
    <n v="64.623999999999995"/>
    <n v="7"/>
    <x v="2"/>
    <n v="22.618400000000001"/>
  </r>
  <r>
    <n v="101"/>
    <x v="49"/>
    <x v="0"/>
    <x v="48"/>
    <d v="2013-09-03T00:00:00"/>
    <x v="1"/>
    <s v="RB-19465"/>
    <s v="Rick Bensley"/>
    <x v="2"/>
    <s v="United States"/>
    <s v="Chicago"/>
    <x v="10"/>
    <n v="60610"/>
    <x v="2"/>
    <s v="TEC-AC-10001767"/>
    <x v="2"/>
    <x v="11"/>
    <x v="97"/>
    <n v="95.975999999999999"/>
    <n v="3"/>
    <x v="2"/>
    <n v="-10.7973"/>
  </r>
  <r>
    <n v="102"/>
    <x v="49"/>
    <x v="0"/>
    <x v="48"/>
    <d v="2013-09-03T00:00:00"/>
    <x v="1"/>
    <s v="RB-19465"/>
    <s v="Rick Bensley"/>
    <x v="2"/>
    <s v="United States"/>
    <s v="Chicago"/>
    <x v="10"/>
    <n v="60610"/>
    <x v="2"/>
    <s v="OFF-BI-10002609"/>
    <x v="1"/>
    <x v="8"/>
    <x v="98"/>
    <n v="1.788"/>
    <n v="3"/>
    <x v="3"/>
    <n v="-3.0396000000000001"/>
  </r>
  <r>
    <n v="103"/>
    <x v="50"/>
    <x v="0"/>
    <x v="49"/>
    <d v="2013-12-05T00:00:00"/>
    <x v="0"/>
    <s v="GZ-14470"/>
    <s v="Gary Zandusky"/>
    <x v="0"/>
    <s v="United States"/>
    <s v="Rochester"/>
    <x v="11"/>
    <n v="55901"/>
    <x v="2"/>
    <s v="OFF-PA-10004040"/>
    <x v="1"/>
    <x v="10"/>
    <x v="99"/>
    <n v="23.92"/>
    <n v="4"/>
    <x v="0"/>
    <n v="11.720800000000001"/>
  </r>
  <r>
    <n v="104"/>
    <x v="51"/>
    <x v="1"/>
    <x v="50"/>
    <d v="2012-11-17T00:00:00"/>
    <x v="1"/>
    <s v="LC-16870"/>
    <s v="Lena Cacioppo"/>
    <x v="0"/>
    <s v="United States"/>
    <s v="Aurora"/>
    <x v="22"/>
    <n v="80013"/>
    <x v="1"/>
    <s v="TEC-AC-10001552"/>
    <x v="2"/>
    <x v="11"/>
    <x v="100"/>
    <n v="238.89599999999999"/>
    <n v="6"/>
    <x v="2"/>
    <n v="-26.875800000000002"/>
  </r>
  <r>
    <n v="105"/>
    <x v="51"/>
    <x v="1"/>
    <x v="50"/>
    <d v="2012-11-17T00:00:00"/>
    <x v="1"/>
    <s v="LC-16870"/>
    <s v="Lena Cacioppo"/>
    <x v="0"/>
    <s v="United States"/>
    <s v="Aurora"/>
    <x v="22"/>
    <n v="80013"/>
    <x v="1"/>
    <s v="FUR-FU-10004006"/>
    <x v="0"/>
    <x v="5"/>
    <x v="101"/>
    <n v="102.36"/>
    <n v="3"/>
    <x v="2"/>
    <n v="-3.8384999999999998"/>
  </r>
  <r>
    <n v="106"/>
    <x v="51"/>
    <x v="1"/>
    <x v="50"/>
    <d v="2012-11-17T00:00:00"/>
    <x v="1"/>
    <s v="LC-16870"/>
    <s v="Lena Cacioppo"/>
    <x v="0"/>
    <s v="United States"/>
    <s v="Aurora"/>
    <x v="22"/>
    <n v="80013"/>
    <x v="1"/>
    <s v="OFF-BI-10002794"/>
    <x v="1"/>
    <x v="8"/>
    <x v="102"/>
    <n v="36.881999999999998"/>
    <n v="3"/>
    <x v="6"/>
    <n v="-25.817399999999999"/>
  </r>
  <r>
    <n v="107"/>
    <x v="52"/>
    <x v="3"/>
    <x v="51"/>
    <d v="2014-11-29T00:00:00"/>
    <x v="1"/>
    <s v="JM-15250"/>
    <s v="Janet Martin"/>
    <x v="0"/>
    <s v="United States"/>
    <s v="Charlotte"/>
    <x v="3"/>
    <n v="28205"/>
    <x v="0"/>
    <s v="TEC-AC-10003499"/>
    <x v="2"/>
    <x v="11"/>
    <x v="103"/>
    <n v="74.111999999999995"/>
    <n v="8"/>
    <x v="2"/>
    <n v="17.601600000000001"/>
  </r>
  <r>
    <n v="108"/>
    <x v="52"/>
    <x v="3"/>
    <x v="51"/>
    <d v="2014-11-29T00:00:00"/>
    <x v="1"/>
    <s v="JM-15250"/>
    <s v="Janet Martin"/>
    <x v="0"/>
    <s v="United States"/>
    <s v="Charlotte"/>
    <x v="3"/>
    <n v="28205"/>
    <x v="0"/>
    <s v="TEC-PH-10002844"/>
    <x v="2"/>
    <x v="7"/>
    <x v="104"/>
    <n v="27.992000000000001"/>
    <n v="1"/>
    <x v="2"/>
    <n v="2.0994000000000002"/>
  </r>
  <r>
    <n v="109"/>
    <x v="52"/>
    <x v="3"/>
    <x v="51"/>
    <d v="2014-11-29T00:00:00"/>
    <x v="1"/>
    <s v="JM-15250"/>
    <s v="Janet Martin"/>
    <x v="0"/>
    <s v="United States"/>
    <s v="Charlotte"/>
    <x v="3"/>
    <n v="28205"/>
    <x v="0"/>
    <s v="OFF-AR-10000390"/>
    <x v="1"/>
    <x v="6"/>
    <x v="105"/>
    <n v="3.3039999999999998"/>
    <n v="1"/>
    <x v="2"/>
    <n v="1.0738000000000001"/>
  </r>
  <r>
    <n v="110"/>
    <x v="53"/>
    <x v="1"/>
    <x v="52"/>
    <d v="2012-10-20T00:00:00"/>
    <x v="1"/>
    <s v="PA-19060"/>
    <s v="Pete Armstrong"/>
    <x v="2"/>
    <s v="United States"/>
    <s v="Orland Park"/>
    <x v="10"/>
    <n v="60462"/>
    <x v="2"/>
    <s v="TEC-AC-10000844"/>
    <x v="2"/>
    <x v="11"/>
    <x v="106"/>
    <n v="339.96"/>
    <n v="5"/>
    <x v="2"/>
    <n v="67.992000000000004"/>
  </r>
  <r>
    <n v="111"/>
    <x v="54"/>
    <x v="3"/>
    <x v="53"/>
    <d v="2014-12-31T00:00:00"/>
    <x v="1"/>
    <s v="CV-12805"/>
    <s v="Cynthia Voltz"/>
    <x v="1"/>
    <s v="United States"/>
    <s v="New York City"/>
    <x v="15"/>
    <n v="10035"/>
    <x v="3"/>
    <s v="FUR-FU-10001934"/>
    <x v="0"/>
    <x v="5"/>
    <x v="107"/>
    <n v="41.96"/>
    <n v="2"/>
    <x v="0"/>
    <n v="10.909599999999999"/>
  </r>
  <r>
    <n v="112"/>
    <x v="55"/>
    <x v="0"/>
    <x v="54"/>
    <d v="2013-11-11T00:00:00"/>
    <x v="1"/>
    <s v="CL-12565"/>
    <s v="Clay Ludtke"/>
    <x v="0"/>
    <s v="United States"/>
    <s v="Urbandale"/>
    <x v="23"/>
    <n v="50322"/>
    <x v="2"/>
    <s v="OFF-AR-10000380"/>
    <x v="1"/>
    <x v="6"/>
    <x v="108"/>
    <n v="75.959999999999994"/>
    <n v="2"/>
    <x v="0"/>
    <n v="22.788"/>
  </r>
  <r>
    <n v="113"/>
    <x v="55"/>
    <x v="0"/>
    <x v="54"/>
    <d v="2013-11-11T00:00:00"/>
    <x v="1"/>
    <s v="CL-12565"/>
    <s v="Clay Ludtke"/>
    <x v="0"/>
    <s v="United States"/>
    <s v="Urbandale"/>
    <x v="23"/>
    <n v="50322"/>
    <x v="2"/>
    <s v="OFF-BI-10003981"/>
    <x v="1"/>
    <x v="8"/>
    <x v="109"/>
    <n v="27.24"/>
    <n v="6"/>
    <x v="0"/>
    <n v="13.3476"/>
  </r>
  <r>
    <n v="114"/>
    <x v="56"/>
    <x v="2"/>
    <x v="55"/>
    <d v="2011-08-27T00:00:00"/>
    <x v="0"/>
    <s v="RC-19960"/>
    <s v="Ryan Crowe"/>
    <x v="0"/>
    <s v="United States"/>
    <s v="Columbus"/>
    <x v="24"/>
    <n v="43229"/>
    <x v="3"/>
    <s v="OFF-FA-10000621"/>
    <x v="1"/>
    <x v="13"/>
    <x v="110"/>
    <n v="40.095999999999997"/>
    <n v="14"/>
    <x v="2"/>
    <n v="14.534800000000001"/>
  </r>
  <r>
    <n v="115"/>
    <x v="56"/>
    <x v="2"/>
    <x v="55"/>
    <d v="2011-08-27T00:00:00"/>
    <x v="0"/>
    <s v="RC-19960"/>
    <s v="Ryan Crowe"/>
    <x v="0"/>
    <s v="United States"/>
    <s v="Columbus"/>
    <x v="24"/>
    <n v="43229"/>
    <x v="3"/>
    <s v="OFF-EN-10002600"/>
    <x v="1"/>
    <x v="12"/>
    <x v="111"/>
    <n v="4.72"/>
    <n v="2"/>
    <x v="2"/>
    <n v="1.6519999999999999"/>
  </r>
  <r>
    <n v="116"/>
    <x v="56"/>
    <x v="2"/>
    <x v="55"/>
    <d v="2011-08-27T00:00:00"/>
    <x v="0"/>
    <s v="RC-19960"/>
    <s v="Ryan Crowe"/>
    <x v="0"/>
    <s v="United States"/>
    <s v="Columbus"/>
    <x v="24"/>
    <n v="43229"/>
    <x v="3"/>
    <s v="OFF-PA-10004965"/>
    <x v="1"/>
    <x v="10"/>
    <x v="112"/>
    <n v="23.975999999999999"/>
    <n v="3"/>
    <x v="2"/>
    <n v="7.4924999999999997"/>
  </r>
  <r>
    <n v="117"/>
    <x v="56"/>
    <x v="2"/>
    <x v="55"/>
    <d v="2011-08-27T00:00:00"/>
    <x v="0"/>
    <s v="RC-19960"/>
    <s v="Ryan Crowe"/>
    <x v="0"/>
    <s v="United States"/>
    <s v="Columbus"/>
    <x v="24"/>
    <n v="43229"/>
    <x v="3"/>
    <s v="OFF-EN-10002504"/>
    <x v="1"/>
    <x v="12"/>
    <x v="113"/>
    <n v="130.464"/>
    <n v="6"/>
    <x v="2"/>
    <n v="44.031599999999997"/>
  </r>
  <r>
    <n v="118"/>
    <x v="57"/>
    <x v="1"/>
    <x v="56"/>
    <d v="2012-03-06T00:00:00"/>
    <x v="1"/>
    <s v="DK-13090"/>
    <s v="Dave Kipp"/>
    <x v="0"/>
    <s v="United States"/>
    <s v="Seattle"/>
    <x v="4"/>
    <n v="98103"/>
    <x v="1"/>
    <s v="FUR-TA-10001768"/>
    <x v="0"/>
    <x v="3"/>
    <x v="114"/>
    <n v="787.53"/>
    <n v="3"/>
    <x v="0"/>
    <n v="165.38130000000001"/>
  </r>
  <r>
    <n v="119"/>
    <x v="58"/>
    <x v="1"/>
    <x v="57"/>
    <d v="2012-04-10T00:00:00"/>
    <x v="1"/>
    <s v="GG-14650"/>
    <s v="Greg Guthrie"/>
    <x v="1"/>
    <s v="United States"/>
    <s v="Bristol"/>
    <x v="18"/>
    <n v="37620"/>
    <x v="0"/>
    <s v="OFF-BI-10003650"/>
    <x v="1"/>
    <x v="8"/>
    <x v="115"/>
    <n v="157.79400000000001"/>
    <n v="1"/>
    <x v="6"/>
    <n v="-115.71559999999999"/>
  </r>
  <r>
    <n v="120"/>
    <x v="59"/>
    <x v="0"/>
    <x v="1"/>
    <d v="2013-06-16T00:00:00"/>
    <x v="2"/>
    <s v="SC-20725"/>
    <s v="Steven Cartwright"/>
    <x v="0"/>
    <s v="United States"/>
    <s v="Wilmington"/>
    <x v="13"/>
    <n v="19805"/>
    <x v="3"/>
    <s v="FUR-FU-10002157"/>
    <x v="0"/>
    <x v="5"/>
    <x v="116"/>
    <n v="47.04"/>
    <n v="3"/>
    <x v="0"/>
    <n v="18.345600000000001"/>
  </r>
  <r>
    <n v="121"/>
    <x v="59"/>
    <x v="0"/>
    <x v="1"/>
    <d v="2013-06-16T00:00:00"/>
    <x v="2"/>
    <s v="SC-20725"/>
    <s v="Steven Cartwright"/>
    <x v="0"/>
    <s v="United States"/>
    <s v="Wilmington"/>
    <x v="13"/>
    <n v="19805"/>
    <x v="3"/>
    <s v="OFF-BI-10003910"/>
    <x v="1"/>
    <x v="8"/>
    <x v="8"/>
    <n v="30.84"/>
    <n v="4"/>
    <x v="0"/>
    <n v="13.878"/>
  </r>
  <r>
    <n v="122"/>
    <x v="59"/>
    <x v="0"/>
    <x v="1"/>
    <d v="2013-06-16T00:00:00"/>
    <x v="2"/>
    <s v="SC-20725"/>
    <s v="Steven Cartwright"/>
    <x v="0"/>
    <s v="United States"/>
    <s v="Wilmington"/>
    <x v="13"/>
    <n v="19805"/>
    <x v="3"/>
    <s v="OFF-ST-10000777"/>
    <x v="1"/>
    <x v="4"/>
    <x v="117"/>
    <n v="226.56"/>
    <n v="6"/>
    <x v="0"/>
    <n v="63.436799999999998"/>
  </r>
  <r>
    <n v="123"/>
    <x v="59"/>
    <x v="0"/>
    <x v="1"/>
    <d v="2013-06-16T00:00:00"/>
    <x v="2"/>
    <s v="SC-20725"/>
    <s v="Steven Cartwright"/>
    <x v="0"/>
    <s v="United States"/>
    <s v="Wilmington"/>
    <x v="13"/>
    <n v="19805"/>
    <x v="3"/>
    <s v="OFF-EN-10002500"/>
    <x v="1"/>
    <x v="12"/>
    <x v="118"/>
    <n v="115.02"/>
    <n v="9"/>
    <x v="0"/>
    <n v="51.759"/>
  </r>
  <r>
    <n v="124"/>
    <x v="59"/>
    <x v="0"/>
    <x v="1"/>
    <d v="2013-06-16T00:00:00"/>
    <x v="2"/>
    <s v="SC-20725"/>
    <s v="Steven Cartwright"/>
    <x v="0"/>
    <s v="United States"/>
    <s v="Wilmington"/>
    <x v="13"/>
    <n v="19805"/>
    <x v="3"/>
    <s v="TEC-PH-10003875"/>
    <x v="2"/>
    <x v="7"/>
    <x v="119"/>
    <n v="68.040000000000006"/>
    <n v="7"/>
    <x v="0"/>
    <n v="19.7316"/>
  </r>
  <r>
    <n v="125"/>
    <x v="60"/>
    <x v="2"/>
    <x v="58"/>
    <d v="2011-12-28T00:00:00"/>
    <x v="0"/>
    <s v="AD-10180"/>
    <s v="Alan Dominguez"/>
    <x v="2"/>
    <s v="United States"/>
    <s v="Houston"/>
    <x v="5"/>
    <n v="77041"/>
    <x v="2"/>
    <s v="FUR-CH-10004063"/>
    <x v="0"/>
    <x v="1"/>
    <x v="120"/>
    <n v="600.55799999999999"/>
    <n v="3"/>
    <x v="4"/>
    <n v="-8.5793999999999997"/>
  </r>
  <r>
    <n v="126"/>
    <x v="61"/>
    <x v="2"/>
    <x v="59"/>
    <d v="2011-09-25T00:00:00"/>
    <x v="1"/>
    <s v="PF-19165"/>
    <s v="Philip Fox"/>
    <x v="0"/>
    <s v="United States"/>
    <s v="Bloomington"/>
    <x v="10"/>
    <n v="61701"/>
    <x v="2"/>
    <s v="FUR-TA-10004534"/>
    <x v="0"/>
    <x v="3"/>
    <x v="121"/>
    <n v="617.70000000000005"/>
    <n v="6"/>
    <x v="5"/>
    <n v="-407.68200000000002"/>
  </r>
  <r>
    <n v="127"/>
    <x v="62"/>
    <x v="3"/>
    <x v="60"/>
    <d v="2014-11-13T00:00:00"/>
    <x v="1"/>
    <s v="TS-21610"/>
    <s v="Troy Staebel"/>
    <x v="0"/>
    <s v="United States"/>
    <s v="Phoenix"/>
    <x v="16"/>
    <n v="85023"/>
    <x v="1"/>
    <s v="OFF-BI-10003274"/>
    <x v="1"/>
    <x v="8"/>
    <x v="122"/>
    <n v="2.3879999999999999"/>
    <n v="2"/>
    <x v="6"/>
    <n v="-1.8308"/>
  </r>
  <r>
    <n v="128"/>
    <x v="62"/>
    <x v="3"/>
    <x v="60"/>
    <d v="2014-11-13T00:00:00"/>
    <x v="1"/>
    <s v="TS-21610"/>
    <s v="Troy Staebel"/>
    <x v="0"/>
    <s v="United States"/>
    <s v="Phoenix"/>
    <x v="16"/>
    <n v="85023"/>
    <x v="1"/>
    <s v="OFF-ST-10002974"/>
    <x v="1"/>
    <x v="4"/>
    <x v="123"/>
    <n v="243.99199999999999"/>
    <n v="7"/>
    <x v="2"/>
    <n v="30.498999999999999"/>
  </r>
  <r>
    <n v="129"/>
    <x v="63"/>
    <x v="0"/>
    <x v="61"/>
    <d v="2013-11-11T00:00:00"/>
    <x v="0"/>
    <s v="LS-16975"/>
    <s v="Lindsay Shagiari"/>
    <x v="2"/>
    <s v="United States"/>
    <s v="Los Angeles"/>
    <x v="1"/>
    <n v="90004"/>
    <x v="1"/>
    <s v="FUR-CH-10001146"/>
    <x v="0"/>
    <x v="1"/>
    <x v="124"/>
    <n v="81.424000000000007"/>
    <n v="2"/>
    <x v="2"/>
    <n v="-9.1601999999999997"/>
  </r>
  <r>
    <n v="130"/>
    <x v="63"/>
    <x v="0"/>
    <x v="61"/>
    <d v="2013-11-11T00:00:00"/>
    <x v="0"/>
    <s v="LS-16975"/>
    <s v="Lindsay Shagiari"/>
    <x v="2"/>
    <s v="United States"/>
    <s v="Los Angeles"/>
    <x v="1"/>
    <n v="90004"/>
    <x v="1"/>
    <s v="FUR-FU-10003773"/>
    <x v="0"/>
    <x v="5"/>
    <x v="125"/>
    <n v="238.56"/>
    <n v="3"/>
    <x v="0"/>
    <n v="26.241599999999998"/>
  </r>
  <r>
    <n v="131"/>
    <x v="64"/>
    <x v="3"/>
    <x v="62"/>
    <d v="2014-02-06T00:00:00"/>
    <x v="2"/>
    <s v="DW-13585"/>
    <s v="Dorothy Wardle"/>
    <x v="1"/>
    <s v="United States"/>
    <s v="Columbus"/>
    <x v="24"/>
    <n v="43229"/>
    <x v="3"/>
    <s v="TEC-PH-10002293"/>
    <x v="2"/>
    <x v="7"/>
    <x v="126"/>
    <n v="59.97"/>
    <n v="5"/>
    <x v="10"/>
    <n v="-11.994"/>
  </r>
  <r>
    <n v="132"/>
    <x v="64"/>
    <x v="3"/>
    <x v="62"/>
    <d v="2014-02-06T00:00:00"/>
    <x v="2"/>
    <s v="DW-13585"/>
    <s v="Dorothy Wardle"/>
    <x v="1"/>
    <s v="United States"/>
    <s v="Columbus"/>
    <x v="24"/>
    <n v="43229"/>
    <x v="3"/>
    <s v="OFF-PA-10002377"/>
    <x v="1"/>
    <x v="10"/>
    <x v="127"/>
    <n v="78.304000000000002"/>
    <n v="2"/>
    <x v="2"/>
    <n v="29.364000000000001"/>
  </r>
  <r>
    <n v="133"/>
    <x v="64"/>
    <x v="3"/>
    <x v="62"/>
    <d v="2014-02-06T00:00:00"/>
    <x v="2"/>
    <s v="DW-13585"/>
    <s v="Dorothy Wardle"/>
    <x v="1"/>
    <s v="United States"/>
    <s v="Columbus"/>
    <x v="24"/>
    <n v="43229"/>
    <x v="3"/>
    <s v="OFF-FA-10002780"/>
    <x v="1"/>
    <x v="13"/>
    <x v="33"/>
    <n v="21.456"/>
    <n v="9"/>
    <x v="2"/>
    <n v="6.9732000000000003"/>
  </r>
  <r>
    <n v="134"/>
    <x v="65"/>
    <x v="0"/>
    <x v="63"/>
    <d v="2013-10-20T00:00:00"/>
    <x v="1"/>
    <s v="LC-16885"/>
    <s v="Lena Creighton"/>
    <x v="0"/>
    <s v="United States"/>
    <s v="Roseville"/>
    <x v="1"/>
    <n v="95661"/>
    <x v="1"/>
    <s v="OFF-PA-10001804"/>
    <x v="1"/>
    <x v="10"/>
    <x v="128"/>
    <n v="20.04"/>
    <n v="3"/>
    <x v="0"/>
    <n v="9.6191999999999993"/>
  </r>
  <r>
    <n v="135"/>
    <x v="65"/>
    <x v="0"/>
    <x v="63"/>
    <d v="2013-10-20T00:00:00"/>
    <x v="1"/>
    <s v="LC-16885"/>
    <s v="Lena Creighton"/>
    <x v="0"/>
    <s v="United States"/>
    <s v="Roseville"/>
    <x v="1"/>
    <n v="95661"/>
    <x v="1"/>
    <s v="OFF-PA-10001736"/>
    <x v="1"/>
    <x v="10"/>
    <x v="129"/>
    <n v="35.44"/>
    <n v="1"/>
    <x v="0"/>
    <n v="16.6568"/>
  </r>
  <r>
    <n v="136"/>
    <x v="65"/>
    <x v="0"/>
    <x v="63"/>
    <d v="2013-10-20T00:00:00"/>
    <x v="1"/>
    <s v="LC-16885"/>
    <s v="Lena Creighton"/>
    <x v="0"/>
    <s v="United States"/>
    <s v="Roseville"/>
    <x v="1"/>
    <n v="95661"/>
    <x v="1"/>
    <s v="OFF-AR-10001149"/>
    <x v="1"/>
    <x v="6"/>
    <x v="130"/>
    <n v="11.52"/>
    <n v="4"/>
    <x v="0"/>
    <n v="3.456"/>
  </r>
  <r>
    <n v="137"/>
    <x v="65"/>
    <x v="0"/>
    <x v="63"/>
    <d v="2013-10-20T00:00:00"/>
    <x v="1"/>
    <s v="LC-16885"/>
    <s v="Lena Creighton"/>
    <x v="0"/>
    <s v="United States"/>
    <s v="Roseville"/>
    <x v="1"/>
    <n v="95661"/>
    <x v="1"/>
    <s v="OFF-FA-10002988"/>
    <x v="1"/>
    <x v="13"/>
    <x v="131"/>
    <n v="4.0199999999999996"/>
    <n v="2"/>
    <x v="0"/>
    <n v="1.9698"/>
  </r>
  <r>
    <n v="138"/>
    <x v="65"/>
    <x v="0"/>
    <x v="63"/>
    <d v="2013-10-20T00:00:00"/>
    <x v="1"/>
    <s v="LC-16885"/>
    <s v="Lena Creighton"/>
    <x v="0"/>
    <s v="United States"/>
    <s v="Roseville"/>
    <x v="1"/>
    <n v="95661"/>
    <x v="1"/>
    <s v="OFF-BI-10004781"/>
    <x v="1"/>
    <x v="8"/>
    <x v="132"/>
    <n v="76.176000000000002"/>
    <n v="3"/>
    <x v="2"/>
    <n v="26.6616"/>
  </r>
  <r>
    <n v="139"/>
    <x v="65"/>
    <x v="0"/>
    <x v="63"/>
    <d v="2013-10-20T00:00:00"/>
    <x v="1"/>
    <s v="LC-16885"/>
    <s v="Lena Creighton"/>
    <x v="0"/>
    <s v="United States"/>
    <s v="Roseville"/>
    <x v="1"/>
    <n v="95661"/>
    <x v="1"/>
    <s v="OFF-SU-10001218"/>
    <x v="1"/>
    <x v="14"/>
    <x v="133"/>
    <n v="65.88"/>
    <n v="6"/>
    <x v="0"/>
    <n v="18.446400000000001"/>
  </r>
  <r>
    <n v="140"/>
    <x v="65"/>
    <x v="0"/>
    <x v="63"/>
    <d v="2013-10-20T00:00:00"/>
    <x v="1"/>
    <s v="LC-16885"/>
    <s v="Lena Creighton"/>
    <x v="0"/>
    <s v="United States"/>
    <s v="Roseville"/>
    <x v="1"/>
    <n v="95661"/>
    <x v="1"/>
    <s v="FUR-FU-10001706"/>
    <x v="0"/>
    <x v="5"/>
    <x v="50"/>
    <n v="43.12"/>
    <n v="14"/>
    <x v="0"/>
    <n v="20.697600000000001"/>
  </r>
  <r>
    <n v="141"/>
    <x v="66"/>
    <x v="0"/>
    <x v="64"/>
    <d v="2013-09-08T00:00:00"/>
    <x v="0"/>
    <s v="JD-15895"/>
    <s v="Jonathan Doherty"/>
    <x v="1"/>
    <s v="United States"/>
    <s v="Philadelphia"/>
    <x v="9"/>
    <n v="19140"/>
    <x v="3"/>
    <s v="FUR-FU-10004848"/>
    <x v="0"/>
    <x v="5"/>
    <x v="28"/>
    <n v="82.8"/>
    <n v="2"/>
    <x v="2"/>
    <n v="10.35"/>
  </r>
  <r>
    <n v="142"/>
    <x v="67"/>
    <x v="3"/>
    <x v="65"/>
    <d v="2014-09-24T00:00:00"/>
    <x v="1"/>
    <s v="SH-19975"/>
    <s v="Sally Hughsby"/>
    <x v="1"/>
    <s v="United States"/>
    <s v="San Francisco"/>
    <x v="1"/>
    <n v="94122"/>
    <x v="1"/>
    <s v="OFF-AR-10000940"/>
    <x v="1"/>
    <x v="6"/>
    <x v="134"/>
    <n v="8.82"/>
    <n v="3"/>
    <x v="0"/>
    <n v="2.3814000000000002"/>
  </r>
  <r>
    <n v="143"/>
    <x v="67"/>
    <x v="3"/>
    <x v="65"/>
    <d v="2014-09-24T00:00:00"/>
    <x v="1"/>
    <s v="SH-19975"/>
    <s v="Sally Hughsby"/>
    <x v="1"/>
    <s v="United States"/>
    <s v="San Francisco"/>
    <x v="1"/>
    <n v="94122"/>
    <x v="1"/>
    <s v="OFF-EN-10004030"/>
    <x v="1"/>
    <x v="12"/>
    <x v="135"/>
    <n v="10.86"/>
    <n v="3"/>
    <x v="0"/>
    <n v="5.1041999999999996"/>
  </r>
  <r>
    <n v="144"/>
    <x v="67"/>
    <x v="3"/>
    <x v="65"/>
    <d v="2014-09-24T00:00:00"/>
    <x v="1"/>
    <s v="SH-19975"/>
    <s v="Sally Hughsby"/>
    <x v="1"/>
    <s v="United States"/>
    <s v="San Francisco"/>
    <x v="1"/>
    <n v="94122"/>
    <x v="1"/>
    <s v="OFF-PA-10004327"/>
    <x v="1"/>
    <x v="10"/>
    <x v="136"/>
    <n v="143.69999999999999"/>
    <n v="3"/>
    <x v="0"/>
    <n v="68.975999999999999"/>
  </r>
  <r>
    <n v="145"/>
    <x v="68"/>
    <x v="3"/>
    <x v="66"/>
    <d v="2014-12-28T00:00:00"/>
    <x v="1"/>
    <s v="SG-20080"/>
    <s v="Sandra Glassco"/>
    <x v="0"/>
    <s v="United States"/>
    <s v="Independence"/>
    <x v="25"/>
    <n v="64055"/>
    <x v="2"/>
    <s v="OFF-AP-10001058"/>
    <x v="1"/>
    <x v="9"/>
    <x v="137"/>
    <n v="839.43"/>
    <n v="3"/>
    <x v="0"/>
    <n v="218.2518"/>
  </r>
  <r>
    <n v="146"/>
    <x v="69"/>
    <x v="1"/>
    <x v="67"/>
    <d v="2012-09-12T00:00:00"/>
    <x v="1"/>
    <s v="HA-14920"/>
    <s v="Helen Andreada"/>
    <x v="0"/>
    <s v="United States"/>
    <s v="Pasadena"/>
    <x v="1"/>
    <n v="91104"/>
    <x v="1"/>
    <s v="OFF-ST-10003656"/>
    <x v="1"/>
    <x v="4"/>
    <x v="82"/>
    <n v="671.93"/>
    <n v="7"/>
    <x v="0"/>
    <n v="20.157900000000001"/>
  </r>
  <r>
    <n v="147"/>
    <x v="70"/>
    <x v="2"/>
    <x v="68"/>
    <d v="2011-10-28T00:00:00"/>
    <x v="1"/>
    <s v="MG-17680"/>
    <s v="Maureen Gastineau"/>
    <x v="2"/>
    <s v="United States"/>
    <s v="Newark"/>
    <x v="24"/>
    <n v="43055"/>
    <x v="3"/>
    <s v="FUR-FU-10000521"/>
    <x v="0"/>
    <x v="5"/>
    <x v="138"/>
    <n v="93.888000000000005"/>
    <n v="4"/>
    <x v="2"/>
    <n v="12.909599999999999"/>
  </r>
  <r>
    <n v="148"/>
    <x v="71"/>
    <x v="0"/>
    <x v="5"/>
    <d v="2013-12-10T00:00:00"/>
    <x v="1"/>
    <s v="JE-16165"/>
    <s v="Justin Ellison"/>
    <x v="1"/>
    <s v="United States"/>
    <s v="Franklin"/>
    <x v="6"/>
    <n v="53132"/>
    <x v="2"/>
    <s v="TEC-PH-10000215"/>
    <x v="2"/>
    <x v="7"/>
    <x v="139"/>
    <n v="384.45"/>
    <n v="11"/>
    <x v="0"/>
    <n v="103.8015"/>
  </r>
  <r>
    <n v="149"/>
    <x v="71"/>
    <x v="0"/>
    <x v="5"/>
    <d v="2013-12-10T00:00:00"/>
    <x v="1"/>
    <s v="JE-16165"/>
    <s v="Justin Ellison"/>
    <x v="1"/>
    <s v="United States"/>
    <s v="Franklin"/>
    <x v="6"/>
    <n v="53132"/>
    <x v="2"/>
    <s v="TEC-PH-10001448"/>
    <x v="2"/>
    <x v="7"/>
    <x v="140"/>
    <n v="149.97"/>
    <n v="3"/>
    <x v="0"/>
    <n v="5.9988000000000001"/>
  </r>
  <r>
    <n v="150"/>
    <x v="71"/>
    <x v="0"/>
    <x v="5"/>
    <d v="2013-12-10T00:00:00"/>
    <x v="1"/>
    <s v="JE-16165"/>
    <s v="Justin Ellison"/>
    <x v="1"/>
    <s v="United States"/>
    <s v="Franklin"/>
    <x v="6"/>
    <n v="53132"/>
    <x v="2"/>
    <s v="FUR-CH-10000454"/>
    <x v="0"/>
    <x v="1"/>
    <x v="1"/>
    <n v="1951.84"/>
    <n v="8"/>
    <x v="0"/>
    <n v="585.55200000000002"/>
  </r>
  <r>
    <n v="151"/>
    <x v="71"/>
    <x v="0"/>
    <x v="5"/>
    <d v="2013-12-10T00:00:00"/>
    <x v="1"/>
    <s v="JE-16165"/>
    <s v="Justin Ellison"/>
    <x v="1"/>
    <s v="United States"/>
    <s v="Franklin"/>
    <x v="6"/>
    <n v="53132"/>
    <x v="2"/>
    <s v="OFF-BI-10002735"/>
    <x v="1"/>
    <x v="8"/>
    <x v="141"/>
    <n v="171.55"/>
    <n v="5"/>
    <x v="0"/>
    <n v="80.628500000000003"/>
  </r>
  <r>
    <n v="152"/>
    <x v="72"/>
    <x v="0"/>
    <x v="69"/>
    <d v="2013-03-17T00:00:00"/>
    <x v="2"/>
    <s v="TW-21025"/>
    <s v="Tamara Willingham"/>
    <x v="2"/>
    <s v="United States"/>
    <s v="Scottsdale"/>
    <x v="16"/>
    <n v="85254"/>
    <x v="1"/>
    <s v="OFF-AP-10000326"/>
    <x v="1"/>
    <x v="9"/>
    <x v="142"/>
    <n v="157.91999999999999"/>
    <n v="5"/>
    <x v="2"/>
    <n v="17.765999999999998"/>
  </r>
  <r>
    <n v="153"/>
    <x v="72"/>
    <x v="0"/>
    <x v="69"/>
    <d v="2013-03-17T00:00:00"/>
    <x v="2"/>
    <s v="TW-21025"/>
    <s v="Tamara Willingham"/>
    <x v="2"/>
    <s v="United States"/>
    <s v="Scottsdale"/>
    <x v="16"/>
    <n v="85254"/>
    <x v="1"/>
    <s v="TEC-PH-10001254"/>
    <x v="2"/>
    <x v="7"/>
    <x v="143"/>
    <n v="203.184"/>
    <n v="2"/>
    <x v="2"/>
    <n v="15.238799999999999"/>
  </r>
  <r>
    <n v="154"/>
    <x v="73"/>
    <x v="1"/>
    <x v="70"/>
    <d v="2012-06-02T00:00:00"/>
    <x v="2"/>
    <s v="SP-20650"/>
    <s v="Stephanie Phelps"/>
    <x v="1"/>
    <s v="United States"/>
    <s v="San Jose"/>
    <x v="1"/>
    <n v="95123"/>
    <x v="1"/>
    <s v="OFF-PA-10001950"/>
    <x v="1"/>
    <x v="10"/>
    <x v="144"/>
    <n v="58.38"/>
    <n v="7"/>
    <x v="0"/>
    <n v="26.271000000000001"/>
  </r>
  <r>
    <n v="155"/>
    <x v="73"/>
    <x v="1"/>
    <x v="70"/>
    <d v="2012-06-02T00:00:00"/>
    <x v="2"/>
    <s v="SP-20650"/>
    <s v="Stephanie Phelps"/>
    <x v="1"/>
    <s v="United States"/>
    <s v="San Jose"/>
    <x v="1"/>
    <n v="95123"/>
    <x v="1"/>
    <s v="OFF-PA-10002254"/>
    <x v="1"/>
    <x v="10"/>
    <x v="145"/>
    <n v="105.52"/>
    <n v="4"/>
    <x v="0"/>
    <n v="48.539200000000001"/>
  </r>
  <r>
    <n v="156"/>
    <x v="73"/>
    <x v="1"/>
    <x v="70"/>
    <d v="2012-06-02T00:00:00"/>
    <x v="2"/>
    <s v="SP-20650"/>
    <s v="Stephanie Phelps"/>
    <x v="1"/>
    <s v="United States"/>
    <s v="San Jose"/>
    <x v="1"/>
    <n v="95123"/>
    <x v="1"/>
    <s v="OFF-ST-10001590"/>
    <x v="1"/>
    <x v="4"/>
    <x v="146"/>
    <n v="80.88"/>
    <n v="6"/>
    <x v="0"/>
    <n v="21.0288"/>
  </r>
  <r>
    <n v="157"/>
    <x v="74"/>
    <x v="1"/>
    <x v="71"/>
    <d v="2012-06-03T00:00:00"/>
    <x v="1"/>
    <s v="NK-18490"/>
    <s v="Neil Knudson"/>
    <x v="2"/>
    <s v="United States"/>
    <s v="Seattle"/>
    <x v="4"/>
    <n v="98105"/>
    <x v="1"/>
    <s v="OFF-AR-10001547"/>
    <x v="1"/>
    <x v="6"/>
    <x v="147"/>
    <n v="6.63"/>
    <n v="3"/>
    <x v="0"/>
    <n v="1.7901"/>
  </r>
  <r>
    <n v="158"/>
    <x v="75"/>
    <x v="2"/>
    <x v="72"/>
    <d v="2011-03-06T00:00:00"/>
    <x v="0"/>
    <s v="DB-13060"/>
    <s v="Dave Brooks"/>
    <x v="0"/>
    <s v="United States"/>
    <s v="Seattle"/>
    <x v="4"/>
    <n v="98115"/>
    <x v="1"/>
    <s v="FUR-CH-10004063"/>
    <x v="0"/>
    <x v="1"/>
    <x v="120"/>
    <n v="457.56799999999998"/>
    <n v="2"/>
    <x v="2"/>
    <n v="51.476399999999998"/>
  </r>
  <r>
    <n v="159"/>
    <x v="76"/>
    <x v="0"/>
    <x v="73"/>
    <d v="2013-11-25T00:00:00"/>
    <x v="1"/>
    <s v="NP-18670"/>
    <s v="Nora Paige"/>
    <x v="0"/>
    <s v="United States"/>
    <s v="Edmond"/>
    <x v="26"/>
    <n v="73034"/>
    <x v="2"/>
    <s v="OFF-LA-10002475"/>
    <x v="1"/>
    <x v="2"/>
    <x v="148"/>
    <n v="14.62"/>
    <n v="2"/>
    <x v="0"/>
    <n v="6.8714000000000004"/>
  </r>
  <r>
    <n v="160"/>
    <x v="76"/>
    <x v="0"/>
    <x v="73"/>
    <d v="2013-11-25T00:00:00"/>
    <x v="1"/>
    <s v="NP-18670"/>
    <s v="Nora Paige"/>
    <x v="0"/>
    <s v="United States"/>
    <s v="Edmond"/>
    <x v="26"/>
    <n v="73034"/>
    <x v="2"/>
    <s v="TEC-PH-10004536"/>
    <x v="2"/>
    <x v="7"/>
    <x v="149"/>
    <n v="944.93"/>
    <n v="7"/>
    <x v="0"/>
    <n v="236.23249999999999"/>
  </r>
  <r>
    <n v="161"/>
    <x v="77"/>
    <x v="0"/>
    <x v="74"/>
    <d v="2013-05-13T00:00:00"/>
    <x v="2"/>
    <s v="TT-21070"/>
    <s v="Ted Trevino"/>
    <x v="0"/>
    <s v="United States"/>
    <s v="Los Angeles"/>
    <x v="1"/>
    <n v="90045"/>
    <x v="1"/>
    <s v="OFF-PA-10002751"/>
    <x v="1"/>
    <x v="10"/>
    <x v="150"/>
    <n v="5.98"/>
    <n v="1"/>
    <x v="0"/>
    <n v="2.6909999999999998"/>
  </r>
  <r>
    <n v="162"/>
    <x v="78"/>
    <x v="1"/>
    <x v="75"/>
    <d v="2012-12-31T00:00:00"/>
    <x v="0"/>
    <s v="EM-13960"/>
    <s v="Eric Murdock"/>
    <x v="0"/>
    <s v="United States"/>
    <s v="Philadelphia"/>
    <x v="9"/>
    <n v="19134"/>
    <x v="3"/>
    <s v="TEC-AC-10003657"/>
    <x v="2"/>
    <x v="11"/>
    <x v="151"/>
    <n v="54.384"/>
    <n v="2"/>
    <x v="2"/>
    <n v="1.3595999999999999"/>
  </r>
  <r>
    <n v="163"/>
    <x v="79"/>
    <x v="0"/>
    <x v="76"/>
    <d v="2013-11-21T00:00:00"/>
    <x v="1"/>
    <s v="RD-19900"/>
    <s v="Ruben Dartt"/>
    <x v="0"/>
    <s v="United States"/>
    <s v="Carlsbad"/>
    <x v="27"/>
    <n v="88220"/>
    <x v="1"/>
    <s v="OFF-EN-10001990"/>
    <x v="1"/>
    <x v="12"/>
    <x v="33"/>
    <n v="28.4"/>
    <n v="5"/>
    <x v="0"/>
    <n v="13.348000000000001"/>
  </r>
  <r>
    <n v="164"/>
    <x v="80"/>
    <x v="0"/>
    <x v="77"/>
    <d v="2013-11-12T00:00:00"/>
    <x v="1"/>
    <s v="MJ-17740"/>
    <s v="Max Jones"/>
    <x v="0"/>
    <s v="United States"/>
    <s v="Seattle"/>
    <x v="4"/>
    <n v="98115"/>
    <x v="1"/>
    <s v="OFF-BI-10004002"/>
    <x v="1"/>
    <x v="8"/>
    <x v="152"/>
    <n v="27.68"/>
    <n v="2"/>
    <x v="2"/>
    <n v="9.6880000000000006"/>
  </r>
  <r>
    <n v="165"/>
    <x v="81"/>
    <x v="2"/>
    <x v="78"/>
    <d v="2011-09-12T00:00:00"/>
    <x v="1"/>
    <s v="BM-11140"/>
    <s v="Becky Martin"/>
    <x v="0"/>
    <s v="United States"/>
    <s v="San Antonio"/>
    <x v="5"/>
    <n v="78207"/>
    <x v="2"/>
    <s v="OFF-AR-10004441"/>
    <x v="1"/>
    <x v="6"/>
    <x v="153"/>
    <n v="9.9359999999999999"/>
    <n v="3"/>
    <x v="2"/>
    <n v="2.7324000000000002"/>
  </r>
  <r>
    <n v="166"/>
    <x v="81"/>
    <x v="2"/>
    <x v="78"/>
    <d v="2011-09-12T00:00:00"/>
    <x v="1"/>
    <s v="BM-11140"/>
    <s v="Becky Martin"/>
    <x v="0"/>
    <s v="United States"/>
    <s v="San Antonio"/>
    <x v="5"/>
    <n v="78207"/>
    <x v="2"/>
    <s v="TEC-MA-10000822"/>
    <x v="2"/>
    <x v="15"/>
    <x v="154"/>
    <n v="8159.9520000000002"/>
    <n v="8"/>
    <x v="10"/>
    <n v="-1359.992"/>
  </r>
  <r>
    <n v="167"/>
    <x v="81"/>
    <x v="2"/>
    <x v="78"/>
    <d v="2011-09-12T00:00:00"/>
    <x v="1"/>
    <s v="BM-11140"/>
    <s v="Becky Martin"/>
    <x v="0"/>
    <s v="United States"/>
    <s v="San Antonio"/>
    <x v="5"/>
    <n v="78207"/>
    <x v="2"/>
    <s v="OFF-ST-10000991"/>
    <x v="1"/>
    <x v="4"/>
    <x v="155"/>
    <n v="275.928"/>
    <n v="3"/>
    <x v="2"/>
    <n v="-58.634700000000002"/>
  </r>
  <r>
    <n v="168"/>
    <x v="81"/>
    <x v="2"/>
    <x v="78"/>
    <d v="2011-09-12T00:00:00"/>
    <x v="1"/>
    <s v="BM-11140"/>
    <s v="Becky Martin"/>
    <x v="0"/>
    <s v="United States"/>
    <s v="San Antonio"/>
    <x v="5"/>
    <n v="78207"/>
    <x v="2"/>
    <s v="FUR-CH-10004287"/>
    <x v="0"/>
    <x v="1"/>
    <x v="156"/>
    <n v="1740.06"/>
    <n v="9"/>
    <x v="4"/>
    <n v="-24.858000000000001"/>
  </r>
  <r>
    <n v="169"/>
    <x v="81"/>
    <x v="2"/>
    <x v="78"/>
    <d v="2011-09-12T00:00:00"/>
    <x v="1"/>
    <s v="BM-11140"/>
    <s v="Becky Martin"/>
    <x v="0"/>
    <s v="United States"/>
    <s v="San Antonio"/>
    <x v="5"/>
    <n v="78207"/>
    <x v="2"/>
    <s v="OFF-AR-10002656"/>
    <x v="1"/>
    <x v="6"/>
    <x v="157"/>
    <n v="32.064"/>
    <n v="6"/>
    <x v="2"/>
    <n v="6.8136000000000001"/>
  </r>
  <r>
    <n v="170"/>
    <x v="81"/>
    <x v="2"/>
    <x v="78"/>
    <d v="2011-09-12T00:00:00"/>
    <x v="1"/>
    <s v="BM-11140"/>
    <s v="Becky Martin"/>
    <x v="0"/>
    <s v="United States"/>
    <s v="San Antonio"/>
    <x v="5"/>
    <n v="78207"/>
    <x v="2"/>
    <s v="OFF-AP-10002518"/>
    <x v="1"/>
    <x v="9"/>
    <x v="158"/>
    <n v="177.98"/>
    <n v="5"/>
    <x v="3"/>
    <n v="-453.84899999999999"/>
  </r>
  <r>
    <n v="171"/>
    <x v="81"/>
    <x v="2"/>
    <x v="78"/>
    <d v="2011-09-12T00:00:00"/>
    <x v="1"/>
    <s v="BM-11140"/>
    <s v="Becky Martin"/>
    <x v="0"/>
    <s v="United States"/>
    <s v="San Antonio"/>
    <x v="5"/>
    <n v="78207"/>
    <x v="2"/>
    <s v="TEC-PH-10003931"/>
    <x v="2"/>
    <x v="7"/>
    <x v="159"/>
    <n v="143.976"/>
    <n v="3"/>
    <x v="2"/>
    <n v="8.9984999999999999"/>
  </r>
  <r>
    <n v="172"/>
    <x v="82"/>
    <x v="2"/>
    <x v="79"/>
    <d v="2011-08-09T00:00:00"/>
    <x v="1"/>
    <s v="CS-12130"/>
    <s v="Chad Sievert"/>
    <x v="0"/>
    <s v="United States"/>
    <s v="Los Angeles"/>
    <x v="1"/>
    <n v="90004"/>
    <x v="1"/>
    <s v="OFF-PA-10000659"/>
    <x v="1"/>
    <x v="10"/>
    <x v="160"/>
    <n v="20.94"/>
    <n v="3"/>
    <x v="0"/>
    <n v="9.8417999999999992"/>
  </r>
  <r>
    <n v="173"/>
    <x v="82"/>
    <x v="2"/>
    <x v="79"/>
    <d v="2011-08-09T00:00:00"/>
    <x v="1"/>
    <s v="CS-12130"/>
    <s v="Chad Sievert"/>
    <x v="0"/>
    <s v="United States"/>
    <s v="Los Angeles"/>
    <x v="1"/>
    <n v="90004"/>
    <x v="1"/>
    <s v="OFF-PA-10001144"/>
    <x v="1"/>
    <x v="10"/>
    <x v="161"/>
    <n v="110.96"/>
    <n v="2"/>
    <x v="0"/>
    <n v="53.260800000000003"/>
  </r>
  <r>
    <n v="174"/>
    <x v="82"/>
    <x v="2"/>
    <x v="79"/>
    <d v="2011-08-09T00:00:00"/>
    <x v="1"/>
    <s v="CS-12130"/>
    <s v="Chad Sievert"/>
    <x v="0"/>
    <s v="United States"/>
    <s v="Los Angeles"/>
    <x v="1"/>
    <n v="90004"/>
    <x v="1"/>
    <s v="FUR-CH-10003817"/>
    <x v="0"/>
    <x v="1"/>
    <x v="162"/>
    <n v="340.14400000000001"/>
    <n v="7"/>
    <x v="2"/>
    <n v="21.259"/>
  </r>
  <r>
    <n v="175"/>
    <x v="83"/>
    <x v="2"/>
    <x v="80"/>
    <d v="2011-09-19T00:00:00"/>
    <x v="1"/>
    <s v="JB-15400"/>
    <s v="Jennifer Braxton"/>
    <x v="1"/>
    <s v="United States"/>
    <s v="Chicago"/>
    <x v="10"/>
    <n v="60623"/>
    <x v="2"/>
    <s v="OFF-AP-10000891"/>
    <x v="1"/>
    <x v="9"/>
    <x v="163"/>
    <n v="52.448"/>
    <n v="2"/>
    <x v="3"/>
    <n v="-131.12"/>
  </r>
  <r>
    <n v="176"/>
    <x v="83"/>
    <x v="2"/>
    <x v="80"/>
    <d v="2011-09-19T00:00:00"/>
    <x v="1"/>
    <s v="JB-15400"/>
    <s v="Jennifer Braxton"/>
    <x v="1"/>
    <s v="United States"/>
    <s v="Chicago"/>
    <x v="10"/>
    <n v="60623"/>
    <x v="2"/>
    <s v="OFF-LA-10003148"/>
    <x v="1"/>
    <x v="2"/>
    <x v="164"/>
    <n v="20.16"/>
    <n v="4"/>
    <x v="2"/>
    <n v="6.5519999999999996"/>
  </r>
  <r>
    <n v="177"/>
    <x v="84"/>
    <x v="3"/>
    <x v="81"/>
    <d v="2014-04-26T00:00:00"/>
    <x v="0"/>
    <s v="SJ-20500"/>
    <s v="Shirley Jackson"/>
    <x v="0"/>
    <s v="United States"/>
    <s v="Houston"/>
    <x v="5"/>
    <n v="77036"/>
    <x v="2"/>
    <s v="OFF-AP-10002684"/>
    <x v="1"/>
    <x v="9"/>
    <x v="165"/>
    <n v="97.263999999999996"/>
    <n v="4"/>
    <x v="3"/>
    <n v="-243.16"/>
  </r>
  <r>
    <n v="178"/>
    <x v="85"/>
    <x v="1"/>
    <x v="82"/>
    <d v="2012-11-23T00:00:00"/>
    <x v="0"/>
    <s v="JE-15745"/>
    <s v="Joel Eaton"/>
    <x v="0"/>
    <s v="United States"/>
    <s v="Newark"/>
    <x v="24"/>
    <n v="43055"/>
    <x v="3"/>
    <s v="FUR-CH-10004698"/>
    <x v="0"/>
    <x v="1"/>
    <x v="166"/>
    <n v="396.80200000000002"/>
    <n v="7"/>
    <x v="4"/>
    <n v="-11.337199999999999"/>
  </r>
  <r>
    <n v="179"/>
    <x v="85"/>
    <x v="1"/>
    <x v="82"/>
    <d v="2012-11-23T00:00:00"/>
    <x v="0"/>
    <s v="JE-15745"/>
    <s v="Joel Eaton"/>
    <x v="0"/>
    <s v="United States"/>
    <s v="Newark"/>
    <x v="24"/>
    <n v="43055"/>
    <x v="3"/>
    <s v="OFF-SU-10002189"/>
    <x v="1"/>
    <x v="14"/>
    <x v="167"/>
    <n v="15.88"/>
    <n v="5"/>
    <x v="2"/>
    <n v="-3.7715000000000001"/>
  </r>
  <r>
    <n v="180"/>
    <x v="86"/>
    <x v="1"/>
    <x v="83"/>
    <d v="2012-12-19T00:00:00"/>
    <x v="1"/>
    <s v="JK-15640"/>
    <s v="Jim Kriz"/>
    <x v="2"/>
    <s v="United States"/>
    <s v="New York City"/>
    <x v="15"/>
    <n v="10009"/>
    <x v="3"/>
    <s v="OFF-AR-10001940"/>
    <x v="1"/>
    <x v="6"/>
    <x v="168"/>
    <n v="3.28"/>
    <n v="1"/>
    <x v="0"/>
    <n v="1.4104000000000001"/>
  </r>
  <r>
    <n v="181"/>
    <x v="87"/>
    <x v="2"/>
    <x v="29"/>
    <d v="2011-12-09T00:00:00"/>
    <x v="0"/>
    <s v="DK-13150"/>
    <s v="David Kendrick"/>
    <x v="1"/>
    <s v="United States"/>
    <s v="Decatur"/>
    <x v="10"/>
    <n v="62521"/>
    <x v="2"/>
    <s v="OFF-ST-10003455"/>
    <x v="1"/>
    <x v="4"/>
    <x v="169"/>
    <n v="24.815999999999999"/>
    <n v="2"/>
    <x v="2"/>
    <n v="1.8612"/>
  </r>
  <r>
    <n v="182"/>
    <x v="87"/>
    <x v="2"/>
    <x v="29"/>
    <d v="2011-12-09T00:00:00"/>
    <x v="0"/>
    <s v="DK-13150"/>
    <s v="David Kendrick"/>
    <x v="1"/>
    <s v="United States"/>
    <s v="Decatur"/>
    <x v="10"/>
    <n v="62521"/>
    <x v="2"/>
    <s v="TEC-AC-10004659"/>
    <x v="2"/>
    <x v="11"/>
    <x v="170"/>
    <n v="408.74400000000003"/>
    <n v="7"/>
    <x v="2"/>
    <n v="76.639499999999998"/>
  </r>
  <r>
    <n v="183"/>
    <x v="88"/>
    <x v="2"/>
    <x v="84"/>
    <d v="2011-11-24T00:00:00"/>
    <x v="0"/>
    <s v="RM-19675"/>
    <s v="Robert Marley"/>
    <x v="2"/>
    <s v="United States"/>
    <s v="Monroe"/>
    <x v="28"/>
    <n v="71203"/>
    <x v="0"/>
    <s v="TEC-PH-10003273"/>
    <x v="2"/>
    <x v="7"/>
    <x v="171"/>
    <n v="503.96"/>
    <n v="4"/>
    <x v="0"/>
    <n v="131.02959999999999"/>
  </r>
  <r>
    <n v="184"/>
    <x v="88"/>
    <x v="2"/>
    <x v="84"/>
    <d v="2011-11-24T00:00:00"/>
    <x v="0"/>
    <s v="RM-19675"/>
    <s v="Robert Marley"/>
    <x v="2"/>
    <s v="United States"/>
    <s v="Monroe"/>
    <x v="28"/>
    <n v="71203"/>
    <x v="0"/>
    <s v="TEC-PH-10004896"/>
    <x v="2"/>
    <x v="7"/>
    <x v="172"/>
    <n v="149.94999999999999"/>
    <n v="5"/>
    <x v="0"/>
    <n v="41.985999999999997"/>
  </r>
  <r>
    <n v="185"/>
    <x v="88"/>
    <x v="2"/>
    <x v="84"/>
    <d v="2011-11-24T00:00:00"/>
    <x v="0"/>
    <s v="RM-19675"/>
    <s v="Robert Marley"/>
    <x v="2"/>
    <s v="United States"/>
    <s v="Monroe"/>
    <x v="28"/>
    <n v="71203"/>
    <x v="0"/>
    <s v="TEC-AC-10002345"/>
    <x v="2"/>
    <x v="11"/>
    <x v="173"/>
    <n v="29"/>
    <n v="2"/>
    <x v="0"/>
    <n v="7.25"/>
  </r>
  <r>
    <n v="186"/>
    <x v="89"/>
    <x v="0"/>
    <x v="85"/>
    <d v="2013-12-03T00:00:00"/>
    <x v="1"/>
    <s v="SK-19990"/>
    <s v="Sally Knutson"/>
    <x v="0"/>
    <s v="United States"/>
    <s v="Fairfield"/>
    <x v="29"/>
    <n v="6824"/>
    <x v="3"/>
    <s v="OFF-BI-10001890"/>
    <x v="1"/>
    <x v="8"/>
    <x v="174"/>
    <n v="7.16"/>
    <n v="2"/>
    <x v="0"/>
    <n v="3.4367999999999999"/>
  </r>
  <r>
    <n v="187"/>
    <x v="90"/>
    <x v="2"/>
    <x v="86"/>
    <d v="2011-08-30T00:00:00"/>
    <x v="1"/>
    <s v="FM-14290"/>
    <s v="Frank Merwin"/>
    <x v="2"/>
    <s v="United States"/>
    <s v="Los Angeles"/>
    <x v="1"/>
    <n v="90032"/>
    <x v="1"/>
    <s v="TEC-AC-10002323"/>
    <x v="2"/>
    <x v="11"/>
    <x v="175"/>
    <n v="176.8"/>
    <n v="8"/>
    <x v="0"/>
    <n v="22.984000000000002"/>
  </r>
  <r>
    <n v="188"/>
    <x v="91"/>
    <x v="0"/>
    <x v="87"/>
    <d v="2013-07-23T00:00:00"/>
    <x v="1"/>
    <s v="AM-10360"/>
    <s v="Alice McCarthy"/>
    <x v="1"/>
    <s v="United States"/>
    <s v="Grand Prairie"/>
    <x v="5"/>
    <n v="75051"/>
    <x v="2"/>
    <s v="OFF-ST-10001328"/>
    <x v="1"/>
    <x v="4"/>
    <x v="176"/>
    <n v="37.223999999999997"/>
    <n v="3"/>
    <x v="2"/>
    <n v="3.7223999999999999"/>
  </r>
  <r>
    <n v="189"/>
    <x v="91"/>
    <x v="0"/>
    <x v="87"/>
    <d v="2013-07-23T00:00:00"/>
    <x v="1"/>
    <s v="AM-10360"/>
    <s v="Alice McCarthy"/>
    <x v="1"/>
    <s v="United States"/>
    <s v="Grand Prairie"/>
    <x v="5"/>
    <n v="75051"/>
    <x v="2"/>
    <s v="OFF-PA-10001950"/>
    <x v="1"/>
    <x v="10"/>
    <x v="144"/>
    <n v="20.015999999999998"/>
    <n v="3"/>
    <x v="2"/>
    <n v="6.2549999999999999"/>
  </r>
  <r>
    <n v="190"/>
    <x v="92"/>
    <x v="1"/>
    <x v="88"/>
    <d v="2012-10-14T00:00:00"/>
    <x v="2"/>
    <s v="MP-17470"/>
    <s v="Mark Packer"/>
    <x v="2"/>
    <s v="United States"/>
    <s v="New York City"/>
    <x v="15"/>
    <n v="10035"/>
    <x v="3"/>
    <s v="FUR-BO-10002613"/>
    <x v="0"/>
    <x v="0"/>
    <x v="177"/>
    <n v="899.13599999999997"/>
    <n v="4"/>
    <x v="2"/>
    <n v="112.392"/>
  </r>
  <r>
    <n v="191"/>
    <x v="92"/>
    <x v="1"/>
    <x v="88"/>
    <d v="2012-10-14T00:00:00"/>
    <x v="2"/>
    <s v="MP-17470"/>
    <s v="Mark Packer"/>
    <x v="2"/>
    <s v="United States"/>
    <s v="New York City"/>
    <x v="15"/>
    <n v="10035"/>
    <x v="3"/>
    <s v="TEC-PH-10001552"/>
    <x v="2"/>
    <x v="7"/>
    <x v="178"/>
    <n v="71.760000000000005"/>
    <n v="6"/>
    <x v="0"/>
    <n v="20.0928"/>
  </r>
  <r>
    <n v="192"/>
    <x v="92"/>
    <x v="1"/>
    <x v="88"/>
    <d v="2012-10-14T00:00:00"/>
    <x v="2"/>
    <s v="MP-17470"/>
    <s v="Mark Packer"/>
    <x v="2"/>
    <s v="United States"/>
    <s v="New York City"/>
    <x v="15"/>
    <n v="10035"/>
    <x v="3"/>
    <s v="OFF-PA-10000061"/>
    <x v="1"/>
    <x v="10"/>
    <x v="179"/>
    <n v="51.84"/>
    <n v="8"/>
    <x v="0"/>
    <n v="24.883199999999999"/>
  </r>
  <r>
    <n v="193"/>
    <x v="92"/>
    <x v="1"/>
    <x v="88"/>
    <d v="2012-10-14T00:00:00"/>
    <x v="2"/>
    <s v="MP-17470"/>
    <s v="Mark Packer"/>
    <x v="2"/>
    <s v="United States"/>
    <s v="New York City"/>
    <x v="15"/>
    <n v="10035"/>
    <x v="3"/>
    <s v="FUR-BO-10002545"/>
    <x v="0"/>
    <x v="0"/>
    <x v="37"/>
    <n v="626.35199999999998"/>
    <n v="3"/>
    <x v="2"/>
    <n v="46.976399999999998"/>
  </r>
  <r>
    <n v="194"/>
    <x v="92"/>
    <x v="1"/>
    <x v="88"/>
    <d v="2012-10-14T00:00:00"/>
    <x v="2"/>
    <s v="MP-17470"/>
    <s v="Mark Packer"/>
    <x v="2"/>
    <s v="United States"/>
    <s v="New York City"/>
    <x v="15"/>
    <n v="10035"/>
    <x v="3"/>
    <s v="OFF-AR-10003514"/>
    <x v="1"/>
    <x v="6"/>
    <x v="180"/>
    <n v="19.899999999999999"/>
    <n v="5"/>
    <x v="0"/>
    <n v="6.5670000000000002"/>
  </r>
  <r>
    <n v="195"/>
    <x v="93"/>
    <x v="1"/>
    <x v="89"/>
    <d v="2012-11-06T00:00:00"/>
    <x v="1"/>
    <s v="MZ-17515"/>
    <s v="Mary Zewe"/>
    <x v="1"/>
    <s v="United States"/>
    <s v="Redlands"/>
    <x v="1"/>
    <n v="92374"/>
    <x v="1"/>
    <s v="OFF-EN-10001509"/>
    <x v="1"/>
    <x v="12"/>
    <x v="29"/>
    <n v="14.28"/>
    <n v="7"/>
    <x v="0"/>
    <n v="6.7115999999999998"/>
  </r>
  <r>
    <n v="196"/>
    <x v="94"/>
    <x v="2"/>
    <x v="90"/>
    <d v="2011-03-25T00:00:00"/>
    <x v="1"/>
    <s v="CB-12025"/>
    <s v="Cassandra Brandow"/>
    <x v="0"/>
    <s v="United States"/>
    <s v="Hamilton"/>
    <x v="24"/>
    <n v="45011"/>
    <x v="3"/>
    <s v="OFF-AR-10004685"/>
    <x v="1"/>
    <x v="6"/>
    <x v="181"/>
    <n v="7.4080000000000004"/>
    <n v="2"/>
    <x v="2"/>
    <n v="1.2038"/>
  </r>
  <r>
    <n v="197"/>
    <x v="94"/>
    <x v="2"/>
    <x v="90"/>
    <d v="2011-03-25T00:00:00"/>
    <x v="1"/>
    <s v="CB-12025"/>
    <s v="Cassandra Brandow"/>
    <x v="0"/>
    <s v="United States"/>
    <s v="Hamilton"/>
    <x v="24"/>
    <n v="45011"/>
    <x v="3"/>
    <s v="OFF-AR-10004027"/>
    <x v="1"/>
    <x v="6"/>
    <x v="182"/>
    <n v="6.048"/>
    <n v="3"/>
    <x v="2"/>
    <n v="1.5875999999999999"/>
  </r>
  <r>
    <n v="198"/>
    <x v="95"/>
    <x v="3"/>
    <x v="44"/>
    <d v="2014-11-14T00:00:00"/>
    <x v="1"/>
    <s v="VM-21685"/>
    <s v="Valerie Mitchum"/>
    <x v="2"/>
    <s v="United States"/>
    <s v="Westfield"/>
    <x v="30"/>
    <n v="7090"/>
    <x v="3"/>
    <s v="OFF-ST-10001414"/>
    <x v="1"/>
    <x v="4"/>
    <x v="183"/>
    <n v="46.26"/>
    <n v="3"/>
    <x v="0"/>
    <n v="12.0276"/>
  </r>
  <r>
    <n v="199"/>
    <x v="96"/>
    <x v="3"/>
    <x v="91"/>
    <d v="2014-07-14T00:00:00"/>
    <x v="1"/>
    <s v="FH-14365"/>
    <s v="Fred Hopkins"/>
    <x v="1"/>
    <s v="United States"/>
    <s v="Philadelphia"/>
    <x v="9"/>
    <n v="19120"/>
    <x v="3"/>
    <s v="OFF-BI-10000343"/>
    <x v="1"/>
    <x v="8"/>
    <x v="184"/>
    <n v="2.9460000000000002"/>
    <n v="2"/>
    <x v="6"/>
    <n v="-2.2585999999999999"/>
  </r>
  <r>
    <n v="200"/>
    <x v="96"/>
    <x v="3"/>
    <x v="91"/>
    <d v="2014-07-14T00:00:00"/>
    <x v="1"/>
    <s v="FH-14365"/>
    <s v="Fred Hopkins"/>
    <x v="1"/>
    <s v="United States"/>
    <s v="Philadelphia"/>
    <x v="9"/>
    <n v="19120"/>
    <x v="3"/>
    <s v="OFF-PA-10002749"/>
    <x v="1"/>
    <x v="10"/>
    <x v="185"/>
    <n v="16.056000000000001"/>
    <n v="3"/>
    <x v="2"/>
    <n v="5.8202999999999996"/>
  </r>
  <r>
    <n v="201"/>
    <x v="97"/>
    <x v="3"/>
    <x v="92"/>
    <d v="2014-06-30T00:00:00"/>
    <x v="1"/>
    <s v="MB-17305"/>
    <s v="Maria Bertelson"/>
    <x v="0"/>
    <s v="United States"/>
    <s v="Akron"/>
    <x v="24"/>
    <n v="44312"/>
    <x v="3"/>
    <s v="OFF-PA-10002666"/>
    <x v="1"/>
    <x v="10"/>
    <x v="186"/>
    <n v="21.744"/>
    <n v="3"/>
    <x v="2"/>
    <n v="6.7949999999999999"/>
  </r>
  <r>
    <n v="202"/>
    <x v="98"/>
    <x v="2"/>
    <x v="93"/>
    <d v="2011-08-05T00:00:00"/>
    <x v="2"/>
    <s v="BS-11755"/>
    <s v="Bruce Stewart"/>
    <x v="0"/>
    <s v="United States"/>
    <s v="Denver"/>
    <x v="22"/>
    <n v="80219"/>
    <x v="1"/>
    <s v="FUR-TA-10004289"/>
    <x v="0"/>
    <x v="3"/>
    <x v="187"/>
    <n v="218.75"/>
    <n v="2"/>
    <x v="5"/>
    <n v="-161.875"/>
  </r>
  <r>
    <n v="203"/>
    <x v="98"/>
    <x v="2"/>
    <x v="93"/>
    <d v="2011-08-05T00:00:00"/>
    <x v="2"/>
    <s v="BS-11755"/>
    <s v="Bruce Stewart"/>
    <x v="0"/>
    <s v="United States"/>
    <s v="Denver"/>
    <x v="22"/>
    <n v="80219"/>
    <x v="1"/>
    <s v="OFF-AP-10003622"/>
    <x v="1"/>
    <x v="9"/>
    <x v="188"/>
    <n v="2.6"/>
    <n v="1"/>
    <x v="2"/>
    <n v="0.29249999999999998"/>
  </r>
  <r>
    <n v="204"/>
    <x v="99"/>
    <x v="3"/>
    <x v="94"/>
    <d v="2014-12-22T00:00:00"/>
    <x v="0"/>
    <s v="LC-17140"/>
    <s v="Logan Currie"/>
    <x v="0"/>
    <s v="United States"/>
    <s v="Dallas"/>
    <x v="5"/>
    <n v="75220"/>
    <x v="2"/>
    <s v="OFF-AP-10003217"/>
    <x v="1"/>
    <x v="9"/>
    <x v="189"/>
    <n v="66.284000000000006"/>
    <n v="2"/>
    <x v="3"/>
    <n v="-178.96680000000001"/>
  </r>
  <r>
    <n v="205"/>
    <x v="100"/>
    <x v="3"/>
    <x v="95"/>
    <d v="2014-06-08T00:00:00"/>
    <x v="1"/>
    <s v="HK-14890"/>
    <s v="Heather Kirkland"/>
    <x v="1"/>
    <s v="United States"/>
    <s v="Franklin"/>
    <x v="18"/>
    <n v="37064"/>
    <x v="0"/>
    <s v="FUR-FU-10002960"/>
    <x v="0"/>
    <x v="5"/>
    <x v="190"/>
    <n v="35.167999999999999"/>
    <n v="7"/>
    <x v="2"/>
    <n v="9.6712000000000007"/>
  </r>
  <r>
    <n v="206"/>
    <x v="101"/>
    <x v="3"/>
    <x v="34"/>
    <d v="2014-12-15T00:00:00"/>
    <x v="1"/>
    <s v="LE-16810"/>
    <s v="Laurel Elliston"/>
    <x v="0"/>
    <s v="United States"/>
    <s v="Whittier"/>
    <x v="1"/>
    <n v="90604"/>
    <x v="1"/>
    <s v="TEC-PH-10001918"/>
    <x v="2"/>
    <x v="7"/>
    <x v="191"/>
    <n v="444.76799999999997"/>
    <n v="4"/>
    <x v="2"/>
    <n v="44.476799999999997"/>
  </r>
  <r>
    <n v="207"/>
    <x v="102"/>
    <x v="3"/>
    <x v="96"/>
    <d v="2014-12-08T00:00:00"/>
    <x v="1"/>
    <s v="JH-15985"/>
    <s v="Joseph Holt"/>
    <x v="0"/>
    <s v="United States"/>
    <s v="Saginaw"/>
    <x v="12"/>
    <n v="48601"/>
    <x v="2"/>
    <s v="OFF-ST-10000642"/>
    <x v="1"/>
    <x v="4"/>
    <x v="192"/>
    <n v="83.92"/>
    <n v="4"/>
    <x v="0"/>
    <n v="5.8743999999999996"/>
  </r>
  <r>
    <n v="208"/>
    <x v="102"/>
    <x v="3"/>
    <x v="96"/>
    <d v="2014-12-08T00:00:00"/>
    <x v="1"/>
    <s v="JH-15985"/>
    <s v="Joseph Holt"/>
    <x v="0"/>
    <s v="United States"/>
    <s v="Saginaw"/>
    <x v="12"/>
    <n v="48601"/>
    <x v="2"/>
    <s v="TEC-PH-10001700"/>
    <x v="2"/>
    <x v="7"/>
    <x v="193"/>
    <n v="131.97999999999999"/>
    <n v="2"/>
    <x v="0"/>
    <n v="35.634599999999999"/>
  </r>
  <r>
    <n v="209"/>
    <x v="102"/>
    <x v="3"/>
    <x v="96"/>
    <d v="2014-12-08T00:00:00"/>
    <x v="1"/>
    <s v="JH-15985"/>
    <s v="Joseph Holt"/>
    <x v="0"/>
    <s v="United States"/>
    <s v="Saginaw"/>
    <x v="12"/>
    <n v="48601"/>
    <x v="2"/>
    <s v="OFF-BI-10003274"/>
    <x v="1"/>
    <x v="8"/>
    <x v="122"/>
    <n v="15.92"/>
    <n v="4"/>
    <x v="0"/>
    <n v="7.4824000000000002"/>
  </r>
  <r>
    <n v="210"/>
    <x v="102"/>
    <x v="3"/>
    <x v="96"/>
    <d v="2014-12-08T00:00:00"/>
    <x v="1"/>
    <s v="JH-15985"/>
    <s v="Joseph Holt"/>
    <x v="0"/>
    <s v="United States"/>
    <s v="Saginaw"/>
    <x v="12"/>
    <n v="48601"/>
    <x v="2"/>
    <s v="OFF-FA-10000134"/>
    <x v="1"/>
    <x v="13"/>
    <x v="194"/>
    <n v="52.29"/>
    <n v="9"/>
    <x v="0"/>
    <n v="16.209900000000001"/>
  </r>
  <r>
    <n v="211"/>
    <x v="102"/>
    <x v="3"/>
    <x v="96"/>
    <d v="2014-12-08T00:00:00"/>
    <x v="1"/>
    <s v="JH-15985"/>
    <s v="Joseph Holt"/>
    <x v="0"/>
    <s v="United States"/>
    <s v="Saginaw"/>
    <x v="12"/>
    <n v="48601"/>
    <x v="2"/>
    <s v="OFF-ST-10001522"/>
    <x v="1"/>
    <x v="4"/>
    <x v="195"/>
    <n v="91.99"/>
    <n v="1"/>
    <x v="0"/>
    <n v="3.6796000000000002"/>
  </r>
  <r>
    <n v="212"/>
    <x v="103"/>
    <x v="1"/>
    <x v="97"/>
    <d v="2012-02-13T00:00:00"/>
    <x v="0"/>
    <s v="MS-17980"/>
    <s v="Michael Stewart"/>
    <x v="1"/>
    <s v="United States"/>
    <s v="Dallas"/>
    <x v="5"/>
    <n v="75220"/>
    <x v="2"/>
    <s v="TEC-AC-10001266"/>
    <x v="2"/>
    <x v="11"/>
    <x v="196"/>
    <n v="20.8"/>
    <n v="2"/>
    <x v="2"/>
    <n v="6.5"/>
  </r>
  <r>
    <n v="213"/>
    <x v="104"/>
    <x v="1"/>
    <x v="98"/>
    <d v="2012-01-09T00:00:00"/>
    <x v="1"/>
    <s v="VW-21775"/>
    <s v="Victoria Wilson"/>
    <x v="1"/>
    <s v="United States"/>
    <s v="Medina"/>
    <x v="24"/>
    <n v="44256"/>
    <x v="3"/>
    <s v="OFF-LA-10004544"/>
    <x v="1"/>
    <x v="2"/>
    <x v="197"/>
    <n v="23.68"/>
    <n v="2"/>
    <x v="2"/>
    <n v="8.8800000000000008"/>
  </r>
  <r>
    <n v="214"/>
    <x v="104"/>
    <x v="1"/>
    <x v="98"/>
    <d v="2012-01-09T00:00:00"/>
    <x v="1"/>
    <s v="VW-21775"/>
    <s v="Victoria Wilson"/>
    <x v="1"/>
    <s v="United States"/>
    <s v="Medina"/>
    <x v="24"/>
    <n v="44256"/>
    <x v="3"/>
    <s v="FUR-BO-10004695"/>
    <x v="0"/>
    <x v="0"/>
    <x v="198"/>
    <n v="452.45"/>
    <n v="5"/>
    <x v="5"/>
    <n v="-244.32300000000001"/>
  </r>
  <r>
    <n v="215"/>
    <x v="104"/>
    <x v="1"/>
    <x v="98"/>
    <d v="2012-01-09T00:00:00"/>
    <x v="1"/>
    <s v="VW-21775"/>
    <s v="Victoria Wilson"/>
    <x v="1"/>
    <s v="United States"/>
    <s v="Medina"/>
    <x v="24"/>
    <n v="44256"/>
    <x v="3"/>
    <s v="TEC-PH-10002844"/>
    <x v="2"/>
    <x v="7"/>
    <x v="104"/>
    <n v="62.981999999999999"/>
    <n v="3"/>
    <x v="10"/>
    <n v="-14.6958"/>
  </r>
  <r>
    <n v="216"/>
    <x v="104"/>
    <x v="1"/>
    <x v="98"/>
    <d v="2012-01-09T00:00:00"/>
    <x v="1"/>
    <s v="VW-21775"/>
    <s v="Victoria Wilson"/>
    <x v="1"/>
    <s v="United States"/>
    <s v="Medina"/>
    <x v="24"/>
    <n v="44256"/>
    <x v="3"/>
    <s v="TEC-MA-10000864"/>
    <x v="2"/>
    <x v="15"/>
    <x v="199"/>
    <n v="1188"/>
    <n v="9"/>
    <x v="6"/>
    <n v="-950.4"/>
  </r>
  <r>
    <n v="217"/>
    <x v="104"/>
    <x v="1"/>
    <x v="98"/>
    <d v="2012-01-09T00:00:00"/>
    <x v="1"/>
    <s v="VW-21775"/>
    <s v="Victoria Wilson"/>
    <x v="1"/>
    <s v="United States"/>
    <s v="Medina"/>
    <x v="24"/>
    <n v="44256"/>
    <x v="3"/>
    <s v="TEC-AC-10000109"/>
    <x v="2"/>
    <x v="11"/>
    <x v="200"/>
    <n v="89.584000000000003"/>
    <n v="2"/>
    <x v="2"/>
    <n v="4.4791999999999996"/>
  </r>
  <r>
    <n v="218"/>
    <x v="105"/>
    <x v="0"/>
    <x v="99"/>
    <d v="2013-11-02T00:00:00"/>
    <x v="1"/>
    <s v="JH-15910"/>
    <s v="Jonathan Howell"/>
    <x v="0"/>
    <s v="United States"/>
    <s v="Los Angeles"/>
    <x v="1"/>
    <n v="90032"/>
    <x v="1"/>
    <s v="OFF-ST-10001328"/>
    <x v="1"/>
    <x v="4"/>
    <x v="176"/>
    <n v="93.06"/>
    <n v="6"/>
    <x v="0"/>
    <n v="26.056799999999999"/>
  </r>
  <r>
    <n v="219"/>
    <x v="105"/>
    <x v="0"/>
    <x v="99"/>
    <d v="2013-11-02T00:00:00"/>
    <x v="1"/>
    <s v="JH-15910"/>
    <s v="Jonathan Howell"/>
    <x v="0"/>
    <s v="United States"/>
    <s v="Los Angeles"/>
    <x v="1"/>
    <n v="90032"/>
    <x v="1"/>
    <s v="TEC-PH-10002563"/>
    <x v="2"/>
    <x v="7"/>
    <x v="201"/>
    <n v="302.37599999999998"/>
    <n v="3"/>
    <x v="2"/>
    <n v="22.6782"/>
  </r>
  <r>
    <n v="220"/>
    <x v="106"/>
    <x v="1"/>
    <x v="100"/>
    <d v="2012-12-27T00:00:00"/>
    <x v="2"/>
    <s v="JB-15925"/>
    <s v="Joni Blumstein"/>
    <x v="0"/>
    <s v="United States"/>
    <s v="Dublin"/>
    <x v="24"/>
    <n v="43017"/>
    <x v="3"/>
    <s v="OFF-FA-10000585"/>
    <x v="1"/>
    <x v="13"/>
    <x v="202"/>
    <n v="5.5839999999999996"/>
    <n v="2"/>
    <x v="2"/>
    <n v="1.8148"/>
  </r>
  <r>
    <n v="221"/>
    <x v="106"/>
    <x v="1"/>
    <x v="100"/>
    <d v="2012-12-27T00:00:00"/>
    <x v="2"/>
    <s v="JB-15925"/>
    <s v="Joni Blumstein"/>
    <x v="0"/>
    <s v="United States"/>
    <s v="Dublin"/>
    <x v="24"/>
    <n v="43017"/>
    <x v="3"/>
    <s v="OFF-PA-10004000"/>
    <x v="1"/>
    <x v="10"/>
    <x v="203"/>
    <n v="22.704000000000001"/>
    <n v="6"/>
    <x v="2"/>
    <n v="8.2302"/>
  </r>
  <r>
    <n v="222"/>
    <x v="106"/>
    <x v="1"/>
    <x v="100"/>
    <d v="2012-12-27T00:00:00"/>
    <x v="2"/>
    <s v="JB-15925"/>
    <s v="Joni Blumstein"/>
    <x v="0"/>
    <s v="United States"/>
    <s v="Dublin"/>
    <x v="24"/>
    <n v="43017"/>
    <x v="3"/>
    <s v="OFF-BI-10002852"/>
    <x v="1"/>
    <x v="8"/>
    <x v="91"/>
    <n v="19.776"/>
    <n v="4"/>
    <x v="6"/>
    <n v="-13.8432"/>
  </r>
  <r>
    <n v="223"/>
    <x v="106"/>
    <x v="1"/>
    <x v="100"/>
    <d v="2012-12-27T00:00:00"/>
    <x v="2"/>
    <s v="JB-15925"/>
    <s v="Joni Blumstein"/>
    <x v="0"/>
    <s v="United States"/>
    <s v="Dublin"/>
    <x v="24"/>
    <n v="43017"/>
    <x v="3"/>
    <s v="FUR-FU-10000087"/>
    <x v="0"/>
    <x v="5"/>
    <x v="204"/>
    <n v="72.703999999999994"/>
    <n v="4"/>
    <x v="2"/>
    <n v="19.084800000000001"/>
  </r>
  <r>
    <n v="224"/>
    <x v="106"/>
    <x v="1"/>
    <x v="100"/>
    <d v="2012-12-27T00:00:00"/>
    <x v="2"/>
    <s v="JB-15925"/>
    <s v="Joni Blumstein"/>
    <x v="0"/>
    <s v="United States"/>
    <s v="Dublin"/>
    <x v="24"/>
    <n v="43017"/>
    <x v="3"/>
    <s v="TEC-MA-10001148"/>
    <x v="2"/>
    <x v="15"/>
    <x v="205"/>
    <n v="479.988"/>
    <n v="4"/>
    <x v="6"/>
    <n v="-383.99040000000002"/>
  </r>
  <r>
    <n v="225"/>
    <x v="106"/>
    <x v="1"/>
    <x v="100"/>
    <d v="2012-12-27T00:00:00"/>
    <x v="2"/>
    <s v="JB-15925"/>
    <s v="Joni Blumstein"/>
    <x v="0"/>
    <s v="United States"/>
    <s v="Dublin"/>
    <x v="24"/>
    <n v="43017"/>
    <x v="3"/>
    <s v="OFF-AR-10001958"/>
    <x v="1"/>
    <x v="6"/>
    <x v="206"/>
    <n v="27.167999999999999"/>
    <n v="2"/>
    <x v="2"/>
    <n v="2.7168000000000001"/>
  </r>
  <r>
    <n v="226"/>
    <x v="107"/>
    <x v="1"/>
    <x v="101"/>
    <d v="2012-08-16T00:00:00"/>
    <x v="1"/>
    <s v="DS-13180"/>
    <s v="David Smith"/>
    <x v="1"/>
    <s v="United States"/>
    <s v="Detroit"/>
    <x v="12"/>
    <n v="48227"/>
    <x v="2"/>
    <s v="OFF-AR-10001026"/>
    <x v="1"/>
    <x v="6"/>
    <x v="207"/>
    <n v="2.2000000000000002"/>
    <n v="1"/>
    <x v="0"/>
    <n v="0.96799999999999997"/>
  </r>
  <r>
    <n v="227"/>
    <x v="107"/>
    <x v="1"/>
    <x v="101"/>
    <d v="2012-08-16T00:00:00"/>
    <x v="1"/>
    <s v="DS-13180"/>
    <s v="David Smith"/>
    <x v="1"/>
    <s v="United States"/>
    <s v="Detroit"/>
    <x v="12"/>
    <n v="48227"/>
    <x v="2"/>
    <s v="FUR-TA-10003748"/>
    <x v="0"/>
    <x v="3"/>
    <x v="208"/>
    <n v="622.45000000000005"/>
    <n v="5"/>
    <x v="0"/>
    <n v="136.93899999999999"/>
  </r>
  <r>
    <n v="228"/>
    <x v="107"/>
    <x v="1"/>
    <x v="101"/>
    <d v="2012-08-16T00:00:00"/>
    <x v="1"/>
    <s v="DS-13180"/>
    <s v="David Smith"/>
    <x v="1"/>
    <s v="United States"/>
    <s v="Detroit"/>
    <x v="12"/>
    <n v="48227"/>
    <x v="2"/>
    <s v="OFF-ST-10002485"/>
    <x v="1"/>
    <x v="4"/>
    <x v="209"/>
    <n v="21.98"/>
    <n v="1"/>
    <x v="0"/>
    <n v="0.2198"/>
  </r>
  <r>
    <n v="229"/>
    <x v="108"/>
    <x v="1"/>
    <x v="102"/>
    <d v="2012-03-04T00:00:00"/>
    <x v="1"/>
    <s v="VD-21670"/>
    <s v="Valerie Dominguez"/>
    <x v="0"/>
    <s v="United States"/>
    <s v="Columbia"/>
    <x v="18"/>
    <n v="38401"/>
    <x v="0"/>
    <s v="FUR-CH-10004860"/>
    <x v="0"/>
    <x v="1"/>
    <x v="210"/>
    <n v="161.56800000000001"/>
    <n v="2"/>
    <x v="2"/>
    <n v="-28.2744"/>
  </r>
  <r>
    <n v="230"/>
    <x v="108"/>
    <x v="1"/>
    <x v="102"/>
    <d v="2012-03-04T00:00:00"/>
    <x v="1"/>
    <s v="VD-21670"/>
    <s v="Valerie Dominguez"/>
    <x v="0"/>
    <s v="United States"/>
    <s v="Columbia"/>
    <x v="18"/>
    <n v="38401"/>
    <x v="0"/>
    <s v="FUR-CH-10004477"/>
    <x v="0"/>
    <x v="1"/>
    <x v="211"/>
    <n v="389.69600000000003"/>
    <n v="8"/>
    <x v="2"/>
    <n v="43.840800000000002"/>
  </r>
  <r>
    <n v="231"/>
    <x v="109"/>
    <x v="2"/>
    <x v="103"/>
    <d v="2011-09-17T00:00:00"/>
    <x v="1"/>
    <s v="EA-14035"/>
    <s v="Erin Ashbrook"/>
    <x v="1"/>
    <s v="United States"/>
    <s v="Charlotte"/>
    <x v="3"/>
    <n v="28205"/>
    <x v="0"/>
    <s v="OFF-BI-10001679"/>
    <x v="1"/>
    <x v="8"/>
    <x v="212"/>
    <n v="18.648"/>
    <n v="7"/>
    <x v="6"/>
    <n v="-12.432"/>
  </r>
  <r>
    <n v="232"/>
    <x v="110"/>
    <x v="3"/>
    <x v="104"/>
    <d v="2014-04-13T00:00:00"/>
    <x v="1"/>
    <s v="CS-12400"/>
    <s v="Christopher Schild"/>
    <x v="2"/>
    <s v="United States"/>
    <s v="Tampa"/>
    <x v="2"/>
    <n v="33614"/>
    <x v="0"/>
    <s v="FUR-TA-10001705"/>
    <x v="0"/>
    <x v="3"/>
    <x v="213"/>
    <n v="233.86"/>
    <n v="2"/>
    <x v="1"/>
    <n v="-102.048"/>
  </r>
  <r>
    <n v="233"/>
    <x v="110"/>
    <x v="3"/>
    <x v="104"/>
    <d v="2014-04-13T00:00:00"/>
    <x v="1"/>
    <s v="CS-12400"/>
    <s v="Christopher Schild"/>
    <x v="2"/>
    <s v="United States"/>
    <s v="Tampa"/>
    <x v="2"/>
    <n v="33614"/>
    <x v="0"/>
    <s v="FUR-TA-10003473"/>
    <x v="0"/>
    <x v="3"/>
    <x v="214"/>
    <n v="620.61450000000002"/>
    <n v="3"/>
    <x v="1"/>
    <n v="-248.2458"/>
  </r>
  <r>
    <n v="234"/>
    <x v="110"/>
    <x v="3"/>
    <x v="104"/>
    <d v="2014-04-13T00:00:00"/>
    <x v="1"/>
    <s v="CS-12400"/>
    <s v="Christopher Schild"/>
    <x v="2"/>
    <s v="United States"/>
    <s v="Tampa"/>
    <x v="2"/>
    <n v="33614"/>
    <x v="0"/>
    <s v="OFF-BI-10001679"/>
    <x v="1"/>
    <x v="8"/>
    <x v="212"/>
    <n v="5.3280000000000003"/>
    <n v="2"/>
    <x v="6"/>
    <n v="-3.552"/>
  </r>
  <r>
    <n v="235"/>
    <x v="110"/>
    <x v="3"/>
    <x v="104"/>
    <d v="2014-04-13T00:00:00"/>
    <x v="1"/>
    <s v="CS-12400"/>
    <s v="Christopher Schild"/>
    <x v="2"/>
    <s v="United States"/>
    <s v="Tampa"/>
    <x v="2"/>
    <n v="33614"/>
    <x v="0"/>
    <s v="FUR-FU-10004017"/>
    <x v="0"/>
    <x v="5"/>
    <x v="215"/>
    <n v="258.072"/>
    <n v="3"/>
    <x v="2"/>
    <n v="0"/>
  </r>
  <r>
    <n v="236"/>
    <x v="110"/>
    <x v="3"/>
    <x v="104"/>
    <d v="2014-04-13T00:00:00"/>
    <x v="1"/>
    <s v="CS-12400"/>
    <s v="Christopher Schild"/>
    <x v="2"/>
    <s v="United States"/>
    <s v="Tampa"/>
    <x v="2"/>
    <n v="33614"/>
    <x v="0"/>
    <s v="TEC-AC-10003832"/>
    <x v="2"/>
    <x v="11"/>
    <x v="216"/>
    <n v="617.976"/>
    <n v="3"/>
    <x v="2"/>
    <n v="-7.7247000000000003"/>
  </r>
  <r>
    <n v="237"/>
    <x v="111"/>
    <x v="3"/>
    <x v="105"/>
    <d v="2014-11-17T00:00:00"/>
    <x v="1"/>
    <s v="DB-13120"/>
    <s v="David Bremer"/>
    <x v="1"/>
    <s v="United States"/>
    <s v="Santa Clara"/>
    <x v="1"/>
    <n v="95051"/>
    <x v="1"/>
    <s v="OFF-PA-10002479"/>
    <x v="1"/>
    <x v="10"/>
    <x v="217"/>
    <n v="10.56"/>
    <n v="2"/>
    <x v="0"/>
    <n v="4.7519999999999998"/>
  </r>
  <r>
    <n v="238"/>
    <x v="112"/>
    <x v="0"/>
    <x v="30"/>
    <d v="2013-06-10T00:00:00"/>
    <x v="0"/>
    <s v="KL-16645"/>
    <s v="Ken Lonsdale"/>
    <x v="0"/>
    <s v="United States"/>
    <s v="Chicago"/>
    <x v="10"/>
    <n v="60610"/>
    <x v="2"/>
    <s v="OFF-PA-10003349"/>
    <x v="1"/>
    <x v="10"/>
    <x v="218"/>
    <n v="25.92"/>
    <n v="5"/>
    <x v="2"/>
    <n v="9.3960000000000008"/>
  </r>
  <r>
    <n v="239"/>
    <x v="112"/>
    <x v="0"/>
    <x v="30"/>
    <d v="2013-06-10T00:00:00"/>
    <x v="0"/>
    <s v="KL-16645"/>
    <s v="Ken Lonsdale"/>
    <x v="0"/>
    <s v="United States"/>
    <s v="Chicago"/>
    <x v="10"/>
    <n v="60610"/>
    <x v="2"/>
    <s v="FUR-FU-10000576"/>
    <x v="0"/>
    <x v="5"/>
    <x v="219"/>
    <n v="419.68"/>
    <n v="5"/>
    <x v="7"/>
    <n v="-356.72800000000001"/>
  </r>
  <r>
    <n v="240"/>
    <x v="112"/>
    <x v="0"/>
    <x v="30"/>
    <d v="2013-06-10T00:00:00"/>
    <x v="0"/>
    <s v="KL-16645"/>
    <s v="Ken Lonsdale"/>
    <x v="0"/>
    <s v="United States"/>
    <s v="Chicago"/>
    <x v="10"/>
    <n v="60610"/>
    <x v="2"/>
    <s v="FUR-FU-10004351"/>
    <x v="0"/>
    <x v="5"/>
    <x v="33"/>
    <n v="11.688000000000001"/>
    <n v="3"/>
    <x v="7"/>
    <n v="-4.6752000000000002"/>
  </r>
  <r>
    <n v="241"/>
    <x v="112"/>
    <x v="0"/>
    <x v="30"/>
    <d v="2013-06-10T00:00:00"/>
    <x v="0"/>
    <s v="KL-16645"/>
    <s v="Ken Lonsdale"/>
    <x v="0"/>
    <s v="United States"/>
    <s v="Chicago"/>
    <x v="10"/>
    <n v="60610"/>
    <x v="2"/>
    <s v="TEC-PH-10000011"/>
    <x v="2"/>
    <x v="7"/>
    <x v="220"/>
    <n v="31.984000000000002"/>
    <n v="2"/>
    <x v="2"/>
    <n v="11.1944"/>
  </r>
  <r>
    <n v="242"/>
    <x v="112"/>
    <x v="0"/>
    <x v="30"/>
    <d v="2013-06-10T00:00:00"/>
    <x v="0"/>
    <s v="KL-16645"/>
    <s v="Ken Lonsdale"/>
    <x v="0"/>
    <s v="United States"/>
    <s v="Chicago"/>
    <x v="10"/>
    <n v="60610"/>
    <x v="2"/>
    <s v="FUR-TA-10002607"/>
    <x v="0"/>
    <x v="3"/>
    <x v="221"/>
    <n v="177.22499999999999"/>
    <n v="5"/>
    <x v="5"/>
    <n v="-120.51300000000001"/>
  </r>
  <r>
    <n v="243"/>
    <x v="112"/>
    <x v="0"/>
    <x v="30"/>
    <d v="2013-06-10T00:00:00"/>
    <x v="0"/>
    <s v="KL-16645"/>
    <s v="Ken Lonsdale"/>
    <x v="0"/>
    <s v="United States"/>
    <s v="Chicago"/>
    <x v="10"/>
    <n v="60610"/>
    <x v="2"/>
    <s v="FUR-FU-10002505"/>
    <x v="0"/>
    <x v="5"/>
    <x v="222"/>
    <n v="4.0439999999999996"/>
    <n v="3"/>
    <x v="7"/>
    <n v="-2.8308"/>
  </r>
  <r>
    <n v="244"/>
    <x v="112"/>
    <x v="0"/>
    <x v="30"/>
    <d v="2013-06-10T00:00:00"/>
    <x v="0"/>
    <s v="KL-16645"/>
    <s v="Ken Lonsdale"/>
    <x v="0"/>
    <s v="United States"/>
    <s v="Chicago"/>
    <x v="10"/>
    <n v="60610"/>
    <x v="2"/>
    <s v="OFF-AR-10004685"/>
    <x v="1"/>
    <x v="6"/>
    <x v="181"/>
    <n v="7.4080000000000004"/>
    <n v="2"/>
    <x v="2"/>
    <n v="1.2038"/>
  </r>
  <r>
    <n v="245"/>
    <x v="113"/>
    <x v="2"/>
    <x v="106"/>
    <d v="2011-06-06T00:00:00"/>
    <x v="0"/>
    <s v="DW-13480"/>
    <s v="Dianna Wilson"/>
    <x v="2"/>
    <s v="United States"/>
    <s v="Lakeville"/>
    <x v="11"/>
    <n v="55044"/>
    <x v="2"/>
    <s v="FUR-CH-10004063"/>
    <x v="0"/>
    <x v="1"/>
    <x v="120"/>
    <n v="2001.86"/>
    <n v="7"/>
    <x v="0"/>
    <n v="580.5394"/>
  </r>
  <r>
    <n v="246"/>
    <x v="113"/>
    <x v="2"/>
    <x v="106"/>
    <d v="2011-06-06T00:00:00"/>
    <x v="0"/>
    <s v="DW-13480"/>
    <s v="Dianna Wilson"/>
    <x v="2"/>
    <s v="United States"/>
    <s v="Lakeville"/>
    <x v="11"/>
    <n v="55044"/>
    <x v="2"/>
    <s v="OFF-ST-10002276"/>
    <x v="1"/>
    <x v="4"/>
    <x v="223"/>
    <n v="166.72"/>
    <n v="2"/>
    <x v="0"/>
    <n v="41.68"/>
  </r>
  <r>
    <n v="247"/>
    <x v="113"/>
    <x v="2"/>
    <x v="106"/>
    <d v="2011-06-06T00:00:00"/>
    <x v="0"/>
    <s v="DW-13480"/>
    <s v="Dianna Wilson"/>
    <x v="2"/>
    <s v="United States"/>
    <s v="Lakeville"/>
    <x v="11"/>
    <n v="55044"/>
    <x v="2"/>
    <s v="OFF-PA-10004082"/>
    <x v="1"/>
    <x v="10"/>
    <x v="224"/>
    <n v="47.88"/>
    <n v="6"/>
    <x v="0"/>
    <n v="23.94"/>
  </r>
  <r>
    <n v="248"/>
    <x v="113"/>
    <x v="2"/>
    <x v="106"/>
    <d v="2011-06-06T00:00:00"/>
    <x v="0"/>
    <s v="DW-13480"/>
    <s v="Dianna Wilson"/>
    <x v="2"/>
    <s v="United States"/>
    <s v="Lakeville"/>
    <x v="11"/>
    <n v="55044"/>
    <x v="2"/>
    <s v="OFF-AP-10002945"/>
    <x v="1"/>
    <x v="9"/>
    <x v="225"/>
    <n v="1503.25"/>
    <n v="5"/>
    <x v="0"/>
    <n v="496.07249999999999"/>
  </r>
  <r>
    <n v="249"/>
    <x v="113"/>
    <x v="2"/>
    <x v="106"/>
    <d v="2011-06-06T00:00:00"/>
    <x v="0"/>
    <s v="DW-13480"/>
    <s v="Dianna Wilson"/>
    <x v="2"/>
    <s v="United States"/>
    <s v="Lakeville"/>
    <x v="11"/>
    <n v="55044"/>
    <x v="2"/>
    <s v="OFF-PA-10000061"/>
    <x v="1"/>
    <x v="10"/>
    <x v="179"/>
    <n v="25.92"/>
    <n v="4"/>
    <x v="0"/>
    <n v="12.441599999999999"/>
  </r>
  <r>
    <n v="250"/>
    <x v="114"/>
    <x v="0"/>
    <x v="107"/>
    <d v="2013-12-16T00:00:00"/>
    <x v="0"/>
    <s v="LH-17155"/>
    <s v="Logan Haushalter"/>
    <x v="0"/>
    <s v="United States"/>
    <s v="San Francisco"/>
    <x v="1"/>
    <n v="94109"/>
    <x v="1"/>
    <s v="FUR-CH-10002965"/>
    <x v="0"/>
    <x v="1"/>
    <x v="226"/>
    <n v="321.56799999999998"/>
    <n v="2"/>
    <x v="2"/>
    <n v="28.1372"/>
  </r>
  <r>
    <n v="251"/>
    <x v="115"/>
    <x v="0"/>
    <x v="108"/>
    <d v="2013-09-18T00:00:00"/>
    <x v="1"/>
    <s v="KC-16540"/>
    <s v="Kelly Collister"/>
    <x v="0"/>
    <s v="United States"/>
    <s v="San Diego"/>
    <x v="1"/>
    <n v="92037"/>
    <x v="1"/>
    <s v="OFF-PA-10004569"/>
    <x v="1"/>
    <x v="10"/>
    <x v="227"/>
    <n v="7.61"/>
    <n v="1"/>
    <x v="0"/>
    <n v="3.5767000000000002"/>
  </r>
  <r>
    <n v="252"/>
    <x v="115"/>
    <x v="0"/>
    <x v="108"/>
    <d v="2013-09-18T00:00:00"/>
    <x v="1"/>
    <s v="KC-16540"/>
    <s v="Kelly Collister"/>
    <x v="0"/>
    <s v="United States"/>
    <s v="San Diego"/>
    <x v="1"/>
    <n v="92037"/>
    <x v="1"/>
    <s v="TEC-AC-10003832"/>
    <x v="2"/>
    <x v="11"/>
    <x v="216"/>
    <n v="3347.37"/>
    <n v="13"/>
    <x v="0"/>
    <n v="636.00030000000004"/>
  </r>
  <r>
    <n v="253"/>
    <x v="116"/>
    <x v="0"/>
    <x v="107"/>
    <d v="2013-12-14T00:00:00"/>
    <x v="2"/>
    <s v="DL-13315"/>
    <s v="Delfina Latchford"/>
    <x v="0"/>
    <s v="United States"/>
    <s v="New York City"/>
    <x v="15"/>
    <n v="10024"/>
    <x v="3"/>
    <s v="OFF-ST-10001228"/>
    <x v="1"/>
    <x v="4"/>
    <x v="228"/>
    <n v="80.58"/>
    <n v="6"/>
    <x v="0"/>
    <n v="22.5624"/>
  </r>
  <r>
    <n v="254"/>
    <x v="116"/>
    <x v="0"/>
    <x v="107"/>
    <d v="2013-12-14T00:00:00"/>
    <x v="2"/>
    <s v="DL-13315"/>
    <s v="Delfina Latchford"/>
    <x v="0"/>
    <s v="United States"/>
    <s v="New York City"/>
    <x v="15"/>
    <n v="10024"/>
    <x v="3"/>
    <s v="OFF-EN-10003296"/>
    <x v="1"/>
    <x v="12"/>
    <x v="229"/>
    <n v="361.92"/>
    <n v="4"/>
    <x v="0"/>
    <n v="162.864"/>
  </r>
  <r>
    <n v="255"/>
    <x v="117"/>
    <x v="1"/>
    <x v="109"/>
    <d v="2012-12-04T00:00:00"/>
    <x v="1"/>
    <s v="DR-12880"/>
    <s v="Dan Reichenbach"/>
    <x v="1"/>
    <s v="United States"/>
    <s v="Chicago"/>
    <x v="10"/>
    <n v="60623"/>
    <x v="2"/>
    <s v="FUR-FU-10002505"/>
    <x v="0"/>
    <x v="5"/>
    <x v="222"/>
    <n v="12.132"/>
    <n v="9"/>
    <x v="7"/>
    <n v="-8.4923999999999999"/>
  </r>
  <r>
    <n v="256"/>
    <x v="117"/>
    <x v="1"/>
    <x v="109"/>
    <d v="2012-12-04T00:00:00"/>
    <x v="1"/>
    <s v="DR-12880"/>
    <s v="Dan Reichenbach"/>
    <x v="1"/>
    <s v="United States"/>
    <s v="Chicago"/>
    <x v="10"/>
    <n v="60623"/>
    <x v="2"/>
    <s v="OFF-ST-10004804"/>
    <x v="1"/>
    <x v="4"/>
    <x v="230"/>
    <n v="82.367999999999995"/>
    <n v="2"/>
    <x v="2"/>
    <n v="-19.5624"/>
  </r>
  <r>
    <n v="257"/>
    <x v="117"/>
    <x v="1"/>
    <x v="109"/>
    <d v="2012-12-04T00:00:00"/>
    <x v="1"/>
    <s v="DR-12880"/>
    <s v="Dan Reichenbach"/>
    <x v="1"/>
    <s v="United States"/>
    <s v="Chicago"/>
    <x v="10"/>
    <n v="60623"/>
    <x v="2"/>
    <s v="OFF-ST-10001590"/>
    <x v="1"/>
    <x v="4"/>
    <x v="146"/>
    <n v="53.92"/>
    <n v="5"/>
    <x v="2"/>
    <n v="4.0439999999999996"/>
  </r>
  <r>
    <n v="258"/>
    <x v="117"/>
    <x v="1"/>
    <x v="109"/>
    <d v="2012-12-04T00:00:00"/>
    <x v="1"/>
    <s v="DR-12880"/>
    <s v="Dan Reichenbach"/>
    <x v="1"/>
    <s v="United States"/>
    <s v="Chicago"/>
    <x v="10"/>
    <n v="60623"/>
    <x v="2"/>
    <s v="TEC-PH-10001580"/>
    <x v="2"/>
    <x v="7"/>
    <x v="231"/>
    <n v="647.904"/>
    <n v="6"/>
    <x v="2"/>
    <n v="56.691600000000001"/>
  </r>
  <r>
    <n v="259"/>
    <x v="118"/>
    <x v="3"/>
    <x v="96"/>
    <d v="2014-12-04T00:00:00"/>
    <x v="0"/>
    <s v="CC-12670"/>
    <s v="Craig Carreira"/>
    <x v="0"/>
    <s v="United States"/>
    <s v="New York City"/>
    <x v="15"/>
    <n v="10009"/>
    <x v="3"/>
    <s v="TEC-AC-10000290"/>
    <x v="2"/>
    <x v="11"/>
    <x v="232"/>
    <n v="20.37"/>
    <n v="3"/>
    <x v="0"/>
    <n v="6.9257999999999997"/>
  </r>
  <r>
    <n v="260"/>
    <x v="118"/>
    <x v="3"/>
    <x v="96"/>
    <d v="2014-12-04T00:00:00"/>
    <x v="0"/>
    <s v="CC-12670"/>
    <s v="Craig Carreira"/>
    <x v="0"/>
    <s v="United States"/>
    <s v="New York City"/>
    <x v="15"/>
    <n v="10009"/>
    <x v="3"/>
    <s v="OFF-ST-10002790"/>
    <x v="1"/>
    <x v="4"/>
    <x v="233"/>
    <n v="221.55"/>
    <n v="3"/>
    <x v="0"/>
    <n v="6.6464999999999996"/>
  </r>
  <r>
    <n v="261"/>
    <x v="118"/>
    <x v="3"/>
    <x v="96"/>
    <d v="2014-12-04T00:00:00"/>
    <x v="0"/>
    <s v="CC-12670"/>
    <s v="Craig Carreira"/>
    <x v="0"/>
    <s v="United States"/>
    <s v="New York City"/>
    <x v="15"/>
    <n v="10009"/>
    <x v="3"/>
    <s v="OFF-BI-10003460"/>
    <x v="1"/>
    <x v="8"/>
    <x v="234"/>
    <n v="17.52"/>
    <n v="5"/>
    <x v="2"/>
    <n v="6.1319999999999997"/>
  </r>
  <r>
    <n v="262"/>
    <x v="119"/>
    <x v="3"/>
    <x v="110"/>
    <d v="2014-06-13T00:00:00"/>
    <x v="1"/>
    <s v="Dl-13600"/>
    <s v="Dorris liebe"/>
    <x v="1"/>
    <s v="United States"/>
    <s v="Pasadena"/>
    <x v="5"/>
    <n v="77506"/>
    <x v="2"/>
    <s v="OFF-AP-10002203"/>
    <x v="1"/>
    <x v="9"/>
    <x v="235"/>
    <n v="1.6240000000000001"/>
    <n v="2"/>
    <x v="3"/>
    <n v="-4.4660000000000002"/>
  </r>
  <r>
    <n v="263"/>
    <x v="120"/>
    <x v="2"/>
    <x v="111"/>
    <d v="2011-09-21T00:00:00"/>
    <x v="0"/>
    <s v="SB-20290"/>
    <s v="Sean Braxton"/>
    <x v="1"/>
    <s v="United States"/>
    <s v="Houston"/>
    <x v="5"/>
    <n v="77036"/>
    <x v="2"/>
    <s v="TEC-MA-10000822"/>
    <x v="2"/>
    <x v="15"/>
    <x v="154"/>
    <n v="3059.982"/>
    <n v="3"/>
    <x v="10"/>
    <n v="-509.99700000000001"/>
  </r>
  <r>
    <n v="264"/>
    <x v="120"/>
    <x v="2"/>
    <x v="111"/>
    <d v="2011-09-21T00:00:00"/>
    <x v="0"/>
    <s v="SB-20290"/>
    <s v="Sean Braxton"/>
    <x v="1"/>
    <s v="United States"/>
    <s v="Houston"/>
    <x v="5"/>
    <n v="77036"/>
    <x v="2"/>
    <s v="TEC-MA-10003353"/>
    <x v="2"/>
    <x v="15"/>
    <x v="236"/>
    <n v="2519.9580000000001"/>
    <n v="7"/>
    <x v="10"/>
    <n v="-251.9958"/>
  </r>
  <r>
    <n v="265"/>
    <x v="121"/>
    <x v="0"/>
    <x v="112"/>
    <d v="2013-06-14T00:00:00"/>
    <x v="1"/>
    <s v="RC-19825"/>
    <s v="Roy Collins"/>
    <x v="0"/>
    <s v="United States"/>
    <s v="Chicago"/>
    <x v="10"/>
    <n v="60610"/>
    <x v="2"/>
    <s v="TEC-PH-10001433"/>
    <x v="2"/>
    <x v="7"/>
    <x v="237"/>
    <n v="328.22399999999999"/>
    <n v="4"/>
    <x v="2"/>
    <n v="28.7196"/>
  </r>
  <r>
    <n v="266"/>
    <x v="122"/>
    <x v="1"/>
    <x v="113"/>
    <d v="2012-11-15T00:00:00"/>
    <x v="1"/>
    <s v="AH-10210"/>
    <s v="Alan Hwang"/>
    <x v="0"/>
    <s v="United States"/>
    <s v="Brentwood"/>
    <x v="1"/>
    <n v="94513"/>
    <x v="1"/>
    <s v="TEC-AC-10004469"/>
    <x v="2"/>
    <x v="11"/>
    <x v="238"/>
    <n v="79.900000000000006"/>
    <n v="2"/>
    <x v="0"/>
    <n v="35.155999999999999"/>
  </r>
  <r>
    <n v="267"/>
    <x v="123"/>
    <x v="3"/>
    <x v="114"/>
    <d v="2014-06-21T00:00:00"/>
    <x v="1"/>
    <s v="CB-12535"/>
    <s v="Claudia Bergmann"/>
    <x v="1"/>
    <s v="United States"/>
    <s v="Chapel Hill"/>
    <x v="3"/>
    <n v="27514"/>
    <x v="0"/>
    <s v="OFF-AR-10003602"/>
    <x v="1"/>
    <x v="6"/>
    <x v="239"/>
    <n v="14.016"/>
    <n v="3"/>
    <x v="2"/>
    <n v="4.7304000000000004"/>
  </r>
  <r>
    <n v="268"/>
    <x v="124"/>
    <x v="0"/>
    <x v="115"/>
    <d v="2013-01-28T00:00:00"/>
    <x v="1"/>
    <s v="PG-18895"/>
    <s v="Paul Gonzalez"/>
    <x v="0"/>
    <s v="United States"/>
    <s v="Morristown"/>
    <x v="30"/>
    <n v="7960"/>
    <x v="3"/>
    <s v="OFF-FA-10003472"/>
    <x v="1"/>
    <x v="13"/>
    <x v="240"/>
    <n v="7.56"/>
    <n v="6"/>
    <x v="0"/>
    <n v="0.3024"/>
  </r>
  <r>
    <n v="269"/>
    <x v="125"/>
    <x v="3"/>
    <x v="34"/>
    <d v="2014-12-14T00:00:00"/>
    <x v="1"/>
    <s v="CA-12310"/>
    <s v="Christine Abelman"/>
    <x v="1"/>
    <s v="United States"/>
    <s v="Cincinnati"/>
    <x v="24"/>
    <n v="45231"/>
    <x v="3"/>
    <s v="OFF-ST-10004180"/>
    <x v="1"/>
    <x v="4"/>
    <x v="241"/>
    <n v="37.207999999999998"/>
    <n v="1"/>
    <x v="2"/>
    <n v="-7.4416000000000002"/>
  </r>
  <r>
    <n v="270"/>
    <x v="125"/>
    <x v="3"/>
    <x v="34"/>
    <d v="2014-12-14T00:00:00"/>
    <x v="1"/>
    <s v="CA-12310"/>
    <s v="Christine Abelman"/>
    <x v="1"/>
    <s v="United States"/>
    <s v="Cincinnati"/>
    <x v="24"/>
    <n v="45231"/>
    <x v="3"/>
    <s v="OFF-EN-10004386"/>
    <x v="1"/>
    <x v="12"/>
    <x v="242"/>
    <n v="57.576000000000001"/>
    <n v="3"/>
    <x v="2"/>
    <n v="21.591000000000001"/>
  </r>
  <r>
    <n v="271"/>
    <x v="126"/>
    <x v="3"/>
    <x v="116"/>
    <d v="2015-01-03T00:00:00"/>
    <x v="0"/>
    <s v="KH-16690"/>
    <s v="Kristen Hastings"/>
    <x v="1"/>
    <s v="United States"/>
    <s v="San Francisco"/>
    <x v="1"/>
    <n v="94110"/>
    <x v="1"/>
    <s v="OFF-ST-10003208"/>
    <x v="1"/>
    <x v="4"/>
    <x v="243"/>
    <n v="725.84"/>
    <n v="4"/>
    <x v="0"/>
    <n v="210.49359999999999"/>
  </r>
  <r>
    <n v="272"/>
    <x v="127"/>
    <x v="1"/>
    <x v="117"/>
    <d v="2012-07-31T00:00:00"/>
    <x v="2"/>
    <s v="HA-14920"/>
    <s v="Helen Andreada"/>
    <x v="0"/>
    <s v="United States"/>
    <s v="San Francisco"/>
    <x v="1"/>
    <n v="94109"/>
    <x v="1"/>
    <s v="TEC-AC-10003628"/>
    <x v="2"/>
    <x v="11"/>
    <x v="244"/>
    <n v="209.93"/>
    <n v="7"/>
    <x v="0"/>
    <n v="92.369200000000006"/>
  </r>
  <r>
    <n v="273"/>
    <x v="127"/>
    <x v="1"/>
    <x v="117"/>
    <d v="2012-07-31T00:00:00"/>
    <x v="2"/>
    <s v="HA-14920"/>
    <s v="Helen Andreada"/>
    <x v="0"/>
    <s v="United States"/>
    <s v="San Francisco"/>
    <x v="1"/>
    <n v="94109"/>
    <x v="1"/>
    <s v="FUR-FU-10003274"/>
    <x v="0"/>
    <x v="5"/>
    <x v="245"/>
    <n v="5.28"/>
    <n v="3"/>
    <x v="0"/>
    <n v="2.3231999999999999"/>
  </r>
  <r>
    <n v="274"/>
    <x v="127"/>
    <x v="1"/>
    <x v="117"/>
    <d v="2012-07-31T00:00:00"/>
    <x v="2"/>
    <s v="HA-14920"/>
    <s v="Helen Andreada"/>
    <x v="0"/>
    <s v="United States"/>
    <s v="San Francisco"/>
    <x v="1"/>
    <n v="94109"/>
    <x v="1"/>
    <s v="OFF-BI-10002557"/>
    <x v="1"/>
    <x v="8"/>
    <x v="246"/>
    <n v="10.92"/>
    <n v="3"/>
    <x v="2"/>
    <n v="4.0949999999999998"/>
  </r>
  <r>
    <n v="275"/>
    <x v="128"/>
    <x v="3"/>
    <x v="118"/>
    <d v="2014-09-18T00:00:00"/>
    <x v="2"/>
    <s v="BB-10990"/>
    <s v="Barry Blumstein"/>
    <x v="1"/>
    <s v="United States"/>
    <s v="Inglewood"/>
    <x v="1"/>
    <n v="90301"/>
    <x v="1"/>
    <s v="OFF-PA-10002615"/>
    <x v="1"/>
    <x v="10"/>
    <x v="247"/>
    <n v="8.82"/>
    <n v="2"/>
    <x v="0"/>
    <n v="4.0571999999999999"/>
  </r>
  <r>
    <n v="276"/>
    <x v="128"/>
    <x v="3"/>
    <x v="118"/>
    <d v="2014-09-18T00:00:00"/>
    <x v="2"/>
    <s v="BB-10990"/>
    <s v="Barry Blumstein"/>
    <x v="1"/>
    <s v="United States"/>
    <s v="Inglewood"/>
    <x v="1"/>
    <n v="90301"/>
    <x v="1"/>
    <s v="OFF-AR-10001427"/>
    <x v="1"/>
    <x v="6"/>
    <x v="248"/>
    <n v="5.98"/>
    <n v="1"/>
    <x v="0"/>
    <n v="1.5548"/>
  </r>
  <r>
    <n v="277"/>
    <x v="129"/>
    <x v="3"/>
    <x v="119"/>
    <d v="2014-10-18T00:00:00"/>
    <x v="1"/>
    <s v="AG-10495"/>
    <s v="Andrew Gjertsen"/>
    <x v="1"/>
    <s v="United States"/>
    <s v="Philadelphia"/>
    <x v="9"/>
    <n v="19140"/>
    <x v="3"/>
    <s v="OFF-PA-10000673"/>
    <x v="1"/>
    <x v="10"/>
    <x v="249"/>
    <n v="11.648"/>
    <n v="2"/>
    <x v="2"/>
    <n v="4.0768000000000004"/>
  </r>
  <r>
    <n v="278"/>
    <x v="129"/>
    <x v="3"/>
    <x v="119"/>
    <d v="2014-10-18T00:00:00"/>
    <x v="1"/>
    <s v="AG-10495"/>
    <s v="Andrew Gjertsen"/>
    <x v="1"/>
    <s v="United States"/>
    <s v="Philadelphia"/>
    <x v="9"/>
    <n v="19140"/>
    <x v="3"/>
    <s v="OFF-PA-10004470"/>
    <x v="1"/>
    <x v="10"/>
    <x v="250"/>
    <n v="18.175999999999998"/>
    <n v="4"/>
    <x v="2"/>
    <n v="5.9071999999999996"/>
  </r>
  <r>
    <n v="279"/>
    <x v="129"/>
    <x v="3"/>
    <x v="119"/>
    <d v="2014-10-18T00:00:00"/>
    <x v="1"/>
    <s v="AG-10495"/>
    <s v="Andrew Gjertsen"/>
    <x v="1"/>
    <s v="United States"/>
    <s v="Philadelphia"/>
    <x v="9"/>
    <n v="19140"/>
    <x v="3"/>
    <s v="OFF-ST-10000876"/>
    <x v="1"/>
    <x v="4"/>
    <x v="251"/>
    <n v="59.712000000000003"/>
    <n v="6"/>
    <x v="2"/>
    <n v="5.9711999999999996"/>
  </r>
  <r>
    <n v="280"/>
    <x v="129"/>
    <x v="3"/>
    <x v="119"/>
    <d v="2014-10-18T00:00:00"/>
    <x v="1"/>
    <s v="AG-10495"/>
    <s v="Andrew Gjertsen"/>
    <x v="1"/>
    <s v="United States"/>
    <s v="Philadelphia"/>
    <x v="9"/>
    <n v="19140"/>
    <x v="3"/>
    <s v="OFF-LA-10002043"/>
    <x v="1"/>
    <x v="2"/>
    <x v="252"/>
    <n v="24.84"/>
    <n v="3"/>
    <x v="2"/>
    <n v="8.6940000000000008"/>
  </r>
  <r>
    <n v="281"/>
    <x v="130"/>
    <x v="1"/>
    <x v="120"/>
    <d v="2012-09-28T00:00:00"/>
    <x v="0"/>
    <s v="SC-20725"/>
    <s v="Steven Cartwright"/>
    <x v="0"/>
    <s v="United States"/>
    <s v="Houston"/>
    <x v="5"/>
    <n v="77070"/>
    <x v="2"/>
    <s v="OFF-BI-10004967"/>
    <x v="1"/>
    <x v="8"/>
    <x v="253"/>
    <n v="2.08"/>
    <n v="5"/>
    <x v="3"/>
    <n v="-3.4319999999999999"/>
  </r>
  <r>
    <n v="282"/>
    <x v="130"/>
    <x v="1"/>
    <x v="120"/>
    <d v="2012-09-28T00:00:00"/>
    <x v="0"/>
    <s v="SC-20725"/>
    <s v="Steven Cartwright"/>
    <x v="0"/>
    <s v="United States"/>
    <s v="Houston"/>
    <x v="5"/>
    <n v="77070"/>
    <x v="2"/>
    <s v="TEC-PH-10001760"/>
    <x v="2"/>
    <x v="7"/>
    <x v="254"/>
    <n v="1114.4000000000001"/>
    <n v="7"/>
    <x v="2"/>
    <n v="376.11"/>
  </r>
  <r>
    <n v="283"/>
    <x v="131"/>
    <x v="1"/>
    <x v="121"/>
    <d v="2012-11-06T00:00:00"/>
    <x v="1"/>
    <s v="JO-15280"/>
    <s v="Jas O'Carroll"/>
    <x v="0"/>
    <s v="United States"/>
    <s v="Los Angeles"/>
    <x v="1"/>
    <n v="90004"/>
    <x v="1"/>
    <s v="FUR-TA-10002903"/>
    <x v="0"/>
    <x v="3"/>
    <x v="255"/>
    <n v="1038.8399999999999"/>
    <n v="5"/>
    <x v="2"/>
    <n v="51.942"/>
  </r>
  <r>
    <n v="284"/>
    <x v="132"/>
    <x v="1"/>
    <x v="120"/>
    <d v="2012-10-02T00:00:00"/>
    <x v="1"/>
    <s v="TB-21520"/>
    <s v="Tracy Blumstein"/>
    <x v="0"/>
    <s v="United States"/>
    <s v="Portland"/>
    <x v="21"/>
    <n v="97206"/>
    <x v="1"/>
    <s v="OFF-PA-10000474"/>
    <x v="1"/>
    <x v="10"/>
    <x v="33"/>
    <n v="141.76"/>
    <n v="5"/>
    <x v="2"/>
    <n v="47.844000000000001"/>
  </r>
  <r>
    <n v="285"/>
    <x v="132"/>
    <x v="1"/>
    <x v="120"/>
    <d v="2012-10-02T00:00:00"/>
    <x v="1"/>
    <s v="TB-21520"/>
    <s v="Tracy Blumstein"/>
    <x v="0"/>
    <s v="United States"/>
    <s v="Portland"/>
    <x v="21"/>
    <n v="97206"/>
    <x v="1"/>
    <s v="TEC-AC-10001956"/>
    <x v="2"/>
    <x v="11"/>
    <x v="256"/>
    <n v="239.8"/>
    <n v="5"/>
    <x v="2"/>
    <n v="47.96"/>
  </r>
  <r>
    <n v="286"/>
    <x v="132"/>
    <x v="1"/>
    <x v="120"/>
    <d v="2012-10-02T00:00:00"/>
    <x v="1"/>
    <s v="TB-21520"/>
    <s v="Tracy Blumstein"/>
    <x v="0"/>
    <s v="United States"/>
    <s v="Portland"/>
    <x v="21"/>
    <n v="97206"/>
    <x v="1"/>
    <s v="OFF-PA-10004100"/>
    <x v="1"/>
    <x v="10"/>
    <x v="257"/>
    <n v="31.103999999999999"/>
    <n v="6"/>
    <x v="2"/>
    <n v="10.8864"/>
  </r>
  <r>
    <n v="287"/>
    <x v="133"/>
    <x v="0"/>
    <x v="122"/>
    <d v="2013-12-21T00:00:00"/>
    <x v="0"/>
    <s v="AH-10195"/>
    <s v="Alan Haines"/>
    <x v="1"/>
    <s v="United States"/>
    <s v="Tamarac"/>
    <x v="2"/>
    <n v="33319"/>
    <x v="0"/>
    <s v="OFF-BI-10000778"/>
    <x v="1"/>
    <x v="8"/>
    <x v="258"/>
    <n v="254.05799999999999"/>
    <n v="7"/>
    <x v="6"/>
    <n v="-169.37200000000001"/>
  </r>
  <r>
    <n v="288"/>
    <x v="133"/>
    <x v="0"/>
    <x v="122"/>
    <d v="2013-12-21T00:00:00"/>
    <x v="0"/>
    <s v="AH-10195"/>
    <s v="Alan Haines"/>
    <x v="1"/>
    <s v="United States"/>
    <s v="Tamarac"/>
    <x v="2"/>
    <n v="33319"/>
    <x v="0"/>
    <s v="OFF-AP-10002684"/>
    <x v="1"/>
    <x v="9"/>
    <x v="165"/>
    <n v="194.52799999999999"/>
    <n v="2"/>
    <x v="2"/>
    <n v="24.315999999999999"/>
  </r>
  <r>
    <n v="289"/>
    <x v="133"/>
    <x v="0"/>
    <x v="122"/>
    <d v="2013-12-21T00:00:00"/>
    <x v="0"/>
    <s v="AH-10195"/>
    <s v="Alan Haines"/>
    <x v="1"/>
    <s v="United States"/>
    <s v="Tamarac"/>
    <x v="2"/>
    <n v="33319"/>
    <x v="0"/>
    <s v="OFF-SU-10000646"/>
    <x v="1"/>
    <x v="14"/>
    <x v="259"/>
    <n v="961.48"/>
    <n v="5"/>
    <x v="2"/>
    <n v="-204.31450000000001"/>
  </r>
  <r>
    <n v="290"/>
    <x v="134"/>
    <x v="0"/>
    <x v="73"/>
    <d v="2013-11-25T00:00:00"/>
    <x v="0"/>
    <s v="NZ-18565"/>
    <s v="Nick Zandusky"/>
    <x v="2"/>
    <s v="United States"/>
    <s v="Columbus"/>
    <x v="24"/>
    <n v="43229"/>
    <x v="3"/>
    <s v="OFF-FA-10002983"/>
    <x v="1"/>
    <x v="13"/>
    <x v="260"/>
    <n v="19.096"/>
    <n v="7"/>
    <x v="2"/>
    <n v="6.6836000000000002"/>
  </r>
  <r>
    <n v="291"/>
    <x v="134"/>
    <x v="0"/>
    <x v="73"/>
    <d v="2013-11-25T00:00:00"/>
    <x v="0"/>
    <s v="NZ-18565"/>
    <s v="Nick Zandusky"/>
    <x v="2"/>
    <s v="United States"/>
    <s v="Columbus"/>
    <x v="24"/>
    <n v="43229"/>
    <x v="3"/>
    <s v="OFF-LA-10004689"/>
    <x v="1"/>
    <x v="2"/>
    <x v="261"/>
    <n v="18.495999999999999"/>
    <n v="8"/>
    <x v="2"/>
    <n v="6.2423999999999999"/>
  </r>
  <r>
    <n v="292"/>
    <x v="134"/>
    <x v="0"/>
    <x v="73"/>
    <d v="2013-11-25T00:00:00"/>
    <x v="0"/>
    <s v="NZ-18565"/>
    <s v="Nick Zandusky"/>
    <x v="2"/>
    <s v="United States"/>
    <s v="Columbus"/>
    <x v="24"/>
    <n v="43229"/>
    <x v="3"/>
    <s v="TEC-AC-10002001"/>
    <x v="2"/>
    <x v="11"/>
    <x v="262"/>
    <n v="255.98400000000001"/>
    <n v="2"/>
    <x v="2"/>
    <n v="54.396599999999999"/>
  </r>
  <r>
    <n v="293"/>
    <x v="134"/>
    <x v="0"/>
    <x v="73"/>
    <d v="2013-11-25T00:00:00"/>
    <x v="0"/>
    <s v="NZ-18565"/>
    <s v="Nick Zandusky"/>
    <x v="2"/>
    <s v="United States"/>
    <s v="Columbus"/>
    <x v="24"/>
    <n v="43229"/>
    <x v="3"/>
    <s v="FUR-BO-10004709"/>
    <x v="0"/>
    <x v="0"/>
    <x v="263"/>
    <n v="86.97"/>
    <n v="3"/>
    <x v="5"/>
    <n v="-48.703200000000002"/>
  </r>
  <r>
    <n v="294"/>
    <x v="135"/>
    <x v="2"/>
    <x v="58"/>
    <d v="2011-12-28T00:00:00"/>
    <x v="2"/>
    <s v="KL-16555"/>
    <s v="Kelly Lampkin"/>
    <x v="1"/>
    <s v="United States"/>
    <s v="Colorado Springs"/>
    <x v="22"/>
    <n v="80906"/>
    <x v="1"/>
    <s v="FUR-FU-10004091"/>
    <x v="0"/>
    <x v="5"/>
    <x v="264"/>
    <n v="300.416"/>
    <n v="8"/>
    <x v="2"/>
    <n v="78.859200000000001"/>
  </r>
  <r>
    <n v="295"/>
    <x v="135"/>
    <x v="2"/>
    <x v="58"/>
    <d v="2011-12-28T00:00:00"/>
    <x v="2"/>
    <s v="KL-16555"/>
    <s v="Kelly Lampkin"/>
    <x v="1"/>
    <s v="United States"/>
    <s v="Colorado Springs"/>
    <x v="22"/>
    <n v="80906"/>
    <x v="1"/>
    <s v="FUR-CH-10001891"/>
    <x v="0"/>
    <x v="1"/>
    <x v="265"/>
    <n v="230.352"/>
    <n v="3"/>
    <x v="2"/>
    <n v="20.155799999999999"/>
  </r>
  <r>
    <n v="296"/>
    <x v="135"/>
    <x v="2"/>
    <x v="58"/>
    <d v="2011-12-28T00:00:00"/>
    <x v="2"/>
    <s v="KL-16555"/>
    <s v="Kelly Lampkin"/>
    <x v="1"/>
    <s v="United States"/>
    <s v="Colorado Springs"/>
    <x v="22"/>
    <n v="80906"/>
    <x v="1"/>
    <s v="FUR-FU-10002918"/>
    <x v="0"/>
    <x v="5"/>
    <x v="266"/>
    <n v="218.352"/>
    <n v="3"/>
    <x v="2"/>
    <n v="-24.564599999999999"/>
  </r>
  <r>
    <n v="297"/>
    <x v="135"/>
    <x v="2"/>
    <x v="58"/>
    <d v="2011-12-28T00:00:00"/>
    <x v="2"/>
    <s v="KL-16555"/>
    <s v="Kelly Lampkin"/>
    <x v="1"/>
    <s v="United States"/>
    <s v="Colorado Springs"/>
    <x v="22"/>
    <n v="80906"/>
    <x v="1"/>
    <s v="OFF-BI-10004593"/>
    <x v="1"/>
    <x v="8"/>
    <x v="267"/>
    <n v="78.599999999999994"/>
    <n v="5"/>
    <x v="6"/>
    <n v="-62.88"/>
  </r>
  <r>
    <n v="298"/>
    <x v="135"/>
    <x v="2"/>
    <x v="58"/>
    <d v="2011-12-28T00:00:00"/>
    <x v="2"/>
    <s v="KL-16555"/>
    <s v="Kelly Lampkin"/>
    <x v="1"/>
    <s v="United States"/>
    <s v="Colorado Springs"/>
    <x v="22"/>
    <n v="80906"/>
    <x v="1"/>
    <s v="OFF-FA-10004854"/>
    <x v="1"/>
    <x v="13"/>
    <x v="268"/>
    <n v="27.552"/>
    <n v="3"/>
    <x v="2"/>
    <n v="9.2988"/>
  </r>
  <r>
    <n v="299"/>
    <x v="136"/>
    <x v="0"/>
    <x v="99"/>
    <d v="2013-11-04T00:00:00"/>
    <x v="1"/>
    <s v="JD-15895"/>
    <s v="Jonathan Doherty"/>
    <x v="1"/>
    <s v="United States"/>
    <s v="Belleville"/>
    <x v="30"/>
    <n v="7109"/>
    <x v="3"/>
    <s v="OFF-PA-10002105"/>
    <x v="1"/>
    <x v="10"/>
    <x v="269"/>
    <n v="32.4"/>
    <n v="5"/>
    <x v="0"/>
    <n v="15.552"/>
  </r>
  <r>
    <n v="300"/>
    <x v="136"/>
    <x v="0"/>
    <x v="99"/>
    <d v="2013-11-04T00:00:00"/>
    <x v="1"/>
    <s v="JD-15895"/>
    <s v="Jonathan Doherty"/>
    <x v="1"/>
    <s v="United States"/>
    <s v="Belleville"/>
    <x v="30"/>
    <n v="7109"/>
    <x v="3"/>
    <s v="OFF-ST-10002756"/>
    <x v="1"/>
    <x v="4"/>
    <x v="270"/>
    <n v="1082.48"/>
    <n v="8"/>
    <x v="0"/>
    <n v="10.8248"/>
  </r>
  <r>
    <n v="301"/>
    <x v="136"/>
    <x v="0"/>
    <x v="99"/>
    <d v="2013-11-04T00:00:00"/>
    <x v="1"/>
    <s v="JD-15895"/>
    <s v="Jonathan Doherty"/>
    <x v="1"/>
    <s v="United States"/>
    <s v="Belleville"/>
    <x v="30"/>
    <n v="7109"/>
    <x v="3"/>
    <s v="OFF-PA-10004243"/>
    <x v="1"/>
    <x v="10"/>
    <x v="271"/>
    <n v="56.91"/>
    <n v="3"/>
    <x v="0"/>
    <n v="27.316800000000001"/>
  </r>
  <r>
    <n v="302"/>
    <x v="136"/>
    <x v="0"/>
    <x v="99"/>
    <d v="2013-11-04T00:00:00"/>
    <x v="1"/>
    <s v="JD-15895"/>
    <s v="Jonathan Doherty"/>
    <x v="1"/>
    <s v="United States"/>
    <s v="Belleville"/>
    <x v="30"/>
    <n v="7109"/>
    <x v="3"/>
    <s v="FUR-FU-10001861"/>
    <x v="0"/>
    <x v="5"/>
    <x v="272"/>
    <n v="77.599999999999994"/>
    <n v="4"/>
    <x v="0"/>
    <n v="38.024000000000001"/>
  </r>
  <r>
    <n v="303"/>
    <x v="136"/>
    <x v="0"/>
    <x v="99"/>
    <d v="2013-11-04T00:00:00"/>
    <x v="1"/>
    <s v="JD-15895"/>
    <s v="Jonathan Doherty"/>
    <x v="1"/>
    <s v="United States"/>
    <s v="Belleville"/>
    <x v="30"/>
    <n v="7109"/>
    <x v="3"/>
    <s v="OFF-BI-10002706"/>
    <x v="1"/>
    <x v="8"/>
    <x v="273"/>
    <n v="14.28"/>
    <n v="1"/>
    <x v="0"/>
    <n v="6.5688000000000004"/>
  </r>
  <r>
    <n v="304"/>
    <x v="137"/>
    <x v="3"/>
    <x v="123"/>
    <d v="2014-11-24T00:00:00"/>
    <x v="1"/>
    <s v="JH-15910"/>
    <s v="Jonathan Howell"/>
    <x v="0"/>
    <s v="United States"/>
    <s v="Chicago"/>
    <x v="10"/>
    <n v="60623"/>
    <x v="2"/>
    <s v="FUR-TA-10002533"/>
    <x v="0"/>
    <x v="3"/>
    <x v="274"/>
    <n v="219.07499999999999"/>
    <n v="3"/>
    <x v="5"/>
    <n v="-131.44499999999999"/>
  </r>
  <r>
    <n v="305"/>
    <x v="138"/>
    <x v="1"/>
    <x v="124"/>
    <d v="2012-05-09T00:00:00"/>
    <x v="0"/>
    <s v="AS-10225"/>
    <s v="Alan Schoenberger"/>
    <x v="1"/>
    <s v="United States"/>
    <s v="New York City"/>
    <x v="15"/>
    <n v="10024"/>
    <x v="3"/>
    <s v="FUR-FU-10002671"/>
    <x v="0"/>
    <x v="5"/>
    <x v="275"/>
    <n v="26.8"/>
    <n v="2"/>
    <x v="0"/>
    <n v="12.864000000000001"/>
  </r>
  <r>
    <n v="306"/>
    <x v="139"/>
    <x v="2"/>
    <x v="125"/>
    <d v="2012-01-04T00:00:00"/>
    <x v="1"/>
    <s v="KB-16600"/>
    <s v="Ken Brennan"/>
    <x v="1"/>
    <s v="United States"/>
    <s v="Taylor"/>
    <x v="12"/>
    <n v="48180"/>
    <x v="2"/>
    <s v="OFF-AR-10003651"/>
    <x v="1"/>
    <x v="6"/>
    <x v="276"/>
    <n v="9.84"/>
    <n v="3"/>
    <x v="0"/>
    <n v="2.8536000000000001"/>
  </r>
  <r>
    <n v="307"/>
    <x v="140"/>
    <x v="2"/>
    <x v="106"/>
    <d v="2011-06-06T00:00:00"/>
    <x v="1"/>
    <s v="CR-12625"/>
    <s v="Corey Roper"/>
    <x v="2"/>
    <s v="United States"/>
    <s v="Lakewood"/>
    <x v="30"/>
    <n v="8701"/>
    <x v="3"/>
    <s v="OFF-BI-10001072"/>
    <x v="1"/>
    <x v="8"/>
    <x v="277"/>
    <n v="45.48"/>
    <n v="3"/>
    <x v="0"/>
    <n v="20.9208"/>
  </r>
  <r>
    <n v="308"/>
    <x v="140"/>
    <x v="2"/>
    <x v="106"/>
    <d v="2011-06-06T00:00:00"/>
    <x v="1"/>
    <s v="CR-12625"/>
    <s v="Corey Roper"/>
    <x v="2"/>
    <s v="United States"/>
    <s v="Lakewood"/>
    <x v="30"/>
    <n v="8701"/>
    <x v="3"/>
    <s v="OFF-AR-10002135"/>
    <x v="1"/>
    <x v="6"/>
    <x v="278"/>
    <n v="289.2"/>
    <n v="6"/>
    <x v="0"/>
    <n v="83.867999999999995"/>
  </r>
  <r>
    <n v="309"/>
    <x v="141"/>
    <x v="3"/>
    <x v="4"/>
    <d v="2014-04-18T00:00:00"/>
    <x v="2"/>
    <s v="SH-20395"/>
    <s v="Shahid Hopkins"/>
    <x v="0"/>
    <s v="United States"/>
    <s v="Arlington"/>
    <x v="17"/>
    <n v="22204"/>
    <x v="0"/>
    <s v="OFF-AR-10002804"/>
    <x v="1"/>
    <x v="6"/>
    <x v="279"/>
    <n v="4.8899999999999997"/>
    <n v="1"/>
    <x v="0"/>
    <n v="2.0049000000000001"/>
  </r>
  <r>
    <n v="310"/>
    <x v="142"/>
    <x v="0"/>
    <x v="126"/>
    <d v="2013-09-15T00:00:00"/>
    <x v="0"/>
    <s v="BP-11185"/>
    <s v="Ben Peterman"/>
    <x v="1"/>
    <s v="United States"/>
    <s v="Arvada"/>
    <x v="22"/>
    <n v="80004"/>
    <x v="1"/>
    <s v="FUR-FU-10001918"/>
    <x v="0"/>
    <x v="5"/>
    <x v="280"/>
    <n v="15.135999999999999"/>
    <n v="4"/>
    <x v="2"/>
    <n v="3.5948000000000002"/>
  </r>
  <r>
    <n v="311"/>
    <x v="142"/>
    <x v="0"/>
    <x v="126"/>
    <d v="2013-09-15T00:00:00"/>
    <x v="0"/>
    <s v="BP-11185"/>
    <s v="Ben Peterman"/>
    <x v="1"/>
    <s v="United States"/>
    <s v="Arvada"/>
    <x v="22"/>
    <n v="80004"/>
    <x v="1"/>
    <s v="FUR-CH-10004086"/>
    <x v="0"/>
    <x v="1"/>
    <x v="281"/>
    <n v="466.76799999999997"/>
    <n v="2"/>
    <x v="2"/>
    <n v="52.511400000000002"/>
  </r>
  <r>
    <n v="312"/>
    <x v="142"/>
    <x v="0"/>
    <x v="126"/>
    <d v="2013-09-15T00:00:00"/>
    <x v="0"/>
    <s v="BP-11185"/>
    <s v="Ben Peterman"/>
    <x v="1"/>
    <s v="United States"/>
    <s v="Arvada"/>
    <x v="22"/>
    <n v="80004"/>
    <x v="1"/>
    <s v="FUR-FU-10001756"/>
    <x v="0"/>
    <x v="5"/>
    <x v="282"/>
    <n v="15.231999999999999"/>
    <n v="1"/>
    <x v="2"/>
    <n v="1.7136"/>
  </r>
  <r>
    <n v="313"/>
    <x v="142"/>
    <x v="0"/>
    <x v="126"/>
    <d v="2013-09-15T00:00:00"/>
    <x v="0"/>
    <s v="BP-11185"/>
    <s v="Ben Peterman"/>
    <x v="1"/>
    <s v="United States"/>
    <s v="Arvada"/>
    <x v="22"/>
    <n v="80004"/>
    <x v="1"/>
    <s v="OFF-LA-10000634"/>
    <x v="1"/>
    <x v="2"/>
    <x v="283"/>
    <n v="6.2640000000000002"/>
    <n v="3"/>
    <x v="2"/>
    <n v="2.0358000000000001"/>
  </r>
  <r>
    <n v="314"/>
    <x v="143"/>
    <x v="2"/>
    <x v="127"/>
    <d v="2011-10-03T00:00:00"/>
    <x v="1"/>
    <s v="TS-21205"/>
    <s v="Thomas Seio"/>
    <x v="1"/>
    <s v="United States"/>
    <s v="Hackensack"/>
    <x v="30"/>
    <n v="7601"/>
    <x v="3"/>
    <s v="FUR-FU-10001588"/>
    <x v="0"/>
    <x v="5"/>
    <x v="284"/>
    <n v="87.54"/>
    <n v="3"/>
    <x v="0"/>
    <n v="37.642200000000003"/>
  </r>
  <r>
    <n v="315"/>
    <x v="144"/>
    <x v="2"/>
    <x v="128"/>
    <d v="2011-08-16T00:00:00"/>
    <x v="1"/>
    <s v="AG-10525"/>
    <s v="Andy Gerbode"/>
    <x v="1"/>
    <s v="United States"/>
    <s v="Saint Petersburg"/>
    <x v="2"/>
    <n v="33710"/>
    <x v="0"/>
    <s v="TEC-PH-10002398"/>
    <x v="2"/>
    <x v="7"/>
    <x v="285"/>
    <n v="178.38399999999999"/>
    <n v="2"/>
    <x v="2"/>
    <n v="22.297999999999998"/>
  </r>
  <r>
    <n v="316"/>
    <x v="144"/>
    <x v="2"/>
    <x v="128"/>
    <d v="2011-08-16T00:00:00"/>
    <x v="1"/>
    <s v="AG-10525"/>
    <s v="Andy Gerbode"/>
    <x v="1"/>
    <s v="United States"/>
    <s v="Saint Petersburg"/>
    <x v="2"/>
    <n v="33710"/>
    <x v="0"/>
    <s v="OFF-PA-10001937"/>
    <x v="1"/>
    <x v="10"/>
    <x v="286"/>
    <n v="15.552"/>
    <n v="3"/>
    <x v="2"/>
    <n v="5.4432"/>
  </r>
  <r>
    <n v="317"/>
    <x v="145"/>
    <x v="2"/>
    <x v="129"/>
    <d v="2011-12-30T00:00:00"/>
    <x v="2"/>
    <s v="SP-20860"/>
    <s v="Sung Pak"/>
    <x v="1"/>
    <s v="United States"/>
    <s v="Philadelphia"/>
    <x v="9"/>
    <n v="19143"/>
    <x v="3"/>
    <s v="OFF-AR-10003373"/>
    <x v="1"/>
    <x v="6"/>
    <x v="287"/>
    <n v="99.135999999999996"/>
    <n v="4"/>
    <x v="2"/>
    <n v="8.6744000000000003"/>
  </r>
  <r>
    <n v="318"/>
    <x v="146"/>
    <x v="2"/>
    <x v="130"/>
    <d v="2011-11-09T00:00:00"/>
    <x v="1"/>
    <s v="NM-18445"/>
    <s v="Nathan Mautz"/>
    <x v="2"/>
    <s v="United States"/>
    <s v="New York City"/>
    <x v="15"/>
    <n v="10024"/>
    <x v="3"/>
    <s v="FUR-CH-10002602"/>
    <x v="0"/>
    <x v="1"/>
    <x v="288"/>
    <n v="135.88200000000001"/>
    <n v="1"/>
    <x v="9"/>
    <n v="24.1568"/>
  </r>
  <r>
    <n v="319"/>
    <x v="146"/>
    <x v="2"/>
    <x v="130"/>
    <d v="2011-11-09T00:00:00"/>
    <x v="1"/>
    <s v="NM-18445"/>
    <s v="Nathan Mautz"/>
    <x v="2"/>
    <s v="United States"/>
    <s v="New York City"/>
    <x v="15"/>
    <n v="10024"/>
    <x v="3"/>
    <s v="TEC-MA-10002927"/>
    <x v="2"/>
    <x v="15"/>
    <x v="289"/>
    <n v="3991.98"/>
    <n v="2"/>
    <x v="0"/>
    <n v="1995.99"/>
  </r>
  <r>
    <n v="320"/>
    <x v="146"/>
    <x v="2"/>
    <x v="130"/>
    <d v="2011-11-09T00:00:00"/>
    <x v="1"/>
    <s v="NM-18445"/>
    <s v="Nathan Mautz"/>
    <x v="2"/>
    <s v="United States"/>
    <s v="New York City"/>
    <x v="15"/>
    <n v="10024"/>
    <x v="3"/>
    <s v="TEC-PH-10004093"/>
    <x v="2"/>
    <x v="7"/>
    <x v="40"/>
    <n v="275.94"/>
    <n v="6"/>
    <x v="0"/>
    <n v="80.022599999999997"/>
  </r>
  <r>
    <n v="321"/>
    <x v="146"/>
    <x v="2"/>
    <x v="130"/>
    <d v="2011-11-09T00:00:00"/>
    <x v="1"/>
    <s v="NM-18445"/>
    <s v="Nathan Mautz"/>
    <x v="2"/>
    <s v="United States"/>
    <s v="New York City"/>
    <x v="15"/>
    <n v="10024"/>
    <x v="3"/>
    <s v="TEC-AC-10000892"/>
    <x v="2"/>
    <x v="11"/>
    <x v="290"/>
    <n v="360"/>
    <n v="4"/>
    <x v="0"/>
    <n v="129.6"/>
  </r>
  <r>
    <n v="322"/>
    <x v="146"/>
    <x v="2"/>
    <x v="130"/>
    <d v="2011-11-09T00:00:00"/>
    <x v="1"/>
    <s v="NM-18445"/>
    <s v="Nathan Mautz"/>
    <x v="2"/>
    <s v="United States"/>
    <s v="New York City"/>
    <x v="15"/>
    <n v="10024"/>
    <x v="3"/>
    <s v="OFF-ST-10002974"/>
    <x v="1"/>
    <x v="4"/>
    <x v="123"/>
    <n v="43.57"/>
    <n v="1"/>
    <x v="0"/>
    <n v="13.071"/>
  </r>
  <r>
    <n v="323"/>
    <x v="147"/>
    <x v="2"/>
    <x v="111"/>
    <d v="2011-09-24T00:00:00"/>
    <x v="1"/>
    <s v="FA-14230"/>
    <s v="Frank Atkinson"/>
    <x v="1"/>
    <s v="United States"/>
    <s v="Long Beach"/>
    <x v="1"/>
    <n v="90805"/>
    <x v="1"/>
    <s v="OFF-FA-10000624"/>
    <x v="1"/>
    <x v="13"/>
    <x v="291"/>
    <n v="7.16"/>
    <n v="2"/>
    <x v="0"/>
    <n v="3.58"/>
  </r>
  <r>
    <n v="324"/>
    <x v="148"/>
    <x v="0"/>
    <x v="131"/>
    <d v="2013-04-28T00:00:00"/>
    <x v="1"/>
    <s v="GK-14620"/>
    <s v="Grace Kelly"/>
    <x v="1"/>
    <s v="United States"/>
    <s v="Hesperia"/>
    <x v="1"/>
    <n v="92345"/>
    <x v="1"/>
    <s v="OFF-BI-10004593"/>
    <x v="1"/>
    <x v="8"/>
    <x v="267"/>
    <n v="251.52"/>
    <n v="6"/>
    <x v="2"/>
    <n v="81.744"/>
  </r>
  <r>
    <n v="325"/>
    <x v="148"/>
    <x v="0"/>
    <x v="131"/>
    <d v="2013-04-28T00:00:00"/>
    <x v="1"/>
    <s v="GK-14620"/>
    <s v="Grace Kelly"/>
    <x v="1"/>
    <s v="United States"/>
    <s v="Hesperia"/>
    <x v="1"/>
    <n v="92345"/>
    <x v="1"/>
    <s v="TEC-AC-10001908"/>
    <x v="2"/>
    <x v="11"/>
    <x v="292"/>
    <n v="99.99"/>
    <n v="1"/>
    <x v="0"/>
    <n v="34.996499999999997"/>
  </r>
  <r>
    <n v="326"/>
    <x v="149"/>
    <x v="3"/>
    <x v="132"/>
    <d v="2014-11-06T00:00:00"/>
    <x v="0"/>
    <s v="DJ-13510"/>
    <s v="Don Jones"/>
    <x v="1"/>
    <s v="United States"/>
    <s v="Murfreesboro"/>
    <x v="18"/>
    <n v="37130"/>
    <x v="0"/>
    <s v="FUR-FU-10001967"/>
    <x v="0"/>
    <x v="5"/>
    <x v="293"/>
    <n v="15.992000000000001"/>
    <n v="1"/>
    <x v="2"/>
    <n v="0.99950000000000006"/>
  </r>
  <r>
    <n v="327"/>
    <x v="150"/>
    <x v="0"/>
    <x v="133"/>
    <d v="2013-09-02T00:00:00"/>
    <x v="2"/>
    <s v="PO-18850"/>
    <s v="Patrick O'Brill"/>
    <x v="0"/>
    <s v="United States"/>
    <s v="Philadelphia"/>
    <x v="9"/>
    <n v="19143"/>
    <x v="3"/>
    <s v="TEC-PH-10003645"/>
    <x v="2"/>
    <x v="7"/>
    <x v="294"/>
    <n v="290.89800000000002"/>
    <n v="3"/>
    <x v="10"/>
    <n v="-67.876199999999997"/>
  </r>
  <r>
    <n v="328"/>
    <x v="150"/>
    <x v="0"/>
    <x v="133"/>
    <d v="2013-09-02T00:00:00"/>
    <x v="2"/>
    <s v="PO-18850"/>
    <s v="Patrick O'Brill"/>
    <x v="0"/>
    <s v="United States"/>
    <s v="Philadelphia"/>
    <x v="9"/>
    <n v="19143"/>
    <x v="3"/>
    <s v="OFF-ST-10000675"/>
    <x v="1"/>
    <x v="4"/>
    <x v="295"/>
    <n v="54.223999999999997"/>
    <n v="2"/>
    <x v="2"/>
    <n v="3.3889999999999998"/>
  </r>
  <r>
    <n v="329"/>
    <x v="150"/>
    <x v="0"/>
    <x v="133"/>
    <d v="2013-09-02T00:00:00"/>
    <x v="2"/>
    <s v="PO-18850"/>
    <s v="Patrick O'Brill"/>
    <x v="0"/>
    <s v="United States"/>
    <s v="Philadelphia"/>
    <x v="9"/>
    <n v="19143"/>
    <x v="3"/>
    <s v="FUR-CH-10003312"/>
    <x v="0"/>
    <x v="1"/>
    <x v="296"/>
    <n v="786.74400000000003"/>
    <n v="4"/>
    <x v="4"/>
    <n v="-258.5016"/>
  </r>
  <r>
    <n v="330"/>
    <x v="150"/>
    <x v="0"/>
    <x v="133"/>
    <d v="2013-09-02T00:00:00"/>
    <x v="2"/>
    <s v="PO-18850"/>
    <s v="Patrick O'Brill"/>
    <x v="0"/>
    <s v="United States"/>
    <s v="Philadelphia"/>
    <x v="9"/>
    <n v="19143"/>
    <x v="3"/>
    <s v="OFF-LA-10001074"/>
    <x v="1"/>
    <x v="2"/>
    <x v="297"/>
    <n v="100.24"/>
    <n v="10"/>
    <x v="2"/>
    <n v="33.831000000000003"/>
  </r>
  <r>
    <n v="331"/>
    <x v="150"/>
    <x v="0"/>
    <x v="133"/>
    <d v="2013-09-02T00:00:00"/>
    <x v="2"/>
    <s v="PO-18850"/>
    <s v="Patrick O'Brill"/>
    <x v="0"/>
    <s v="United States"/>
    <s v="Philadelphia"/>
    <x v="9"/>
    <n v="19143"/>
    <x v="3"/>
    <s v="OFF-BI-10001524"/>
    <x v="1"/>
    <x v="8"/>
    <x v="298"/>
    <n v="37.764000000000003"/>
    <n v="6"/>
    <x v="6"/>
    <n v="-27.6936"/>
  </r>
  <r>
    <n v="332"/>
    <x v="151"/>
    <x v="0"/>
    <x v="134"/>
    <d v="2013-04-30T00:00:00"/>
    <x v="0"/>
    <s v="JL-15850"/>
    <s v="John Lucas"/>
    <x v="0"/>
    <s v="United States"/>
    <s v="Philadelphia"/>
    <x v="9"/>
    <n v="19134"/>
    <x v="3"/>
    <s v="TEC-PH-10004614"/>
    <x v="2"/>
    <x v="7"/>
    <x v="299"/>
    <n v="82.8"/>
    <n v="2"/>
    <x v="10"/>
    <n v="-20.7"/>
  </r>
  <r>
    <n v="333"/>
    <x v="151"/>
    <x v="0"/>
    <x v="134"/>
    <d v="2013-04-30T00:00:00"/>
    <x v="0"/>
    <s v="JL-15850"/>
    <s v="John Lucas"/>
    <x v="0"/>
    <s v="United States"/>
    <s v="Philadelphia"/>
    <x v="9"/>
    <n v="19134"/>
    <x v="3"/>
    <s v="OFF-BI-10001153"/>
    <x v="1"/>
    <x v="8"/>
    <x v="300"/>
    <n v="20.724"/>
    <n v="2"/>
    <x v="6"/>
    <n v="-13.816000000000001"/>
  </r>
  <r>
    <n v="334"/>
    <x v="151"/>
    <x v="0"/>
    <x v="134"/>
    <d v="2013-04-30T00:00:00"/>
    <x v="0"/>
    <s v="JL-15850"/>
    <s v="John Lucas"/>
    <x v="0"/>
    <s v="United States"/>
    <s v="Philadelphia"/>
    <x v="9"/>
    <n v="19134"/>
    <x v="3"/>
    <s v="OFF-BI-10001982"/>
    <x v="1"/>
    <x v="8"/>
    <x v="301"/>
    <n v="4.8959999999999999"/>
    <n v="3"/>
    <x v="6"/>
    <n v="-3.4272"/>
  </r>
  <r>
    <n v="335"/>
    <x v="152"/>
    <x v="1"/>
    <x v="135"/>
    <d v="2012-09-04T00:00:00"/>
    <x v="0"/>
    <s v="DB-13615"/>
    <s v="Doug Bickford"/>
    <x v="0"/>
    <s v="United States"/>
    <s v="Los Angeles"/>
    <x v="1"/>
    <n v="90045"/>
    <x v="1"/>
    <s v="OFF-BI-10001922"/>
    <x v="1"/>
    <x v="8"/>
    <x v="302"/>
    <n v="4.7519999999999998"/>
    <n v="1"/>
    <x v="2"/>
    <n v="1.6037999999999999"/>
  </r>
  <r>
    <n v="336"/>
    <x v="152"/>
    <x v="1"/>
    <x v="135"/>
    <d v="2012-09-04T00:00:00"/>
    <x v="0"/>
    <s v="DB-13615"/>
    <s v="Doug Bickford"/>
    <x v="0"/>
    <s v="United States"/>
    <s v="Los Angeles"/>
    <x v="1"/>
    <n v="90045"/>
    <x v="1"/>
    <s v="TEC-CO-10001449"/>
    <x v="2"/>
    <x v="16"/>
    <x v="303"/>
    <n v="959.98400000000004"/>
    <n v="2"/>
    <x v="2"/>
    <n v="335.99439999999998"/>
  </r>
  <r>
    <n v="337"/>
    <x v="152"/>
    <x v="1"/>
    <x v="135"/>
    <d v="2012-09-04T00:00:00"/>
    <x v="0"/>
    <s v="DB-13615"/>
    <s v="Doug Bickford"/>
    <x v="0"/>
    <s v="United States"/>
    <s v="Los Angeles"/>
    <x v="1"/>
    <n v="90045"/>
    <x v="1"/>
    <s v="OFF-BI-10004140"/>
    <x v="1"/>
    <x v="8"/>
    <x v="304"/>
    <n v="14.368"/>
    <n v="4"/>
    <x v="2"/>
    <n v="4.49"/>
  </r>
  <r>
    <n v="338"/>
    <x v="153"/>
    <x v="2"/>
    <x v="136"/>
    <d v="2011-07-17T00:00:00"/>
    <x v="1"/>
    <s v="AC-10420"/>
    <s v="Alyssa Crouse"/>
    <x v="1"/>
    <s v="United States"/>
    <s v="San Francisco"/>
    <x v="1"/>
    <n v="94122"/>
    <x v="1"/>
    <s v="OFF-BI-10003314"/>
    <x v="1"/>
    <x v="8"/>
    <x v="305"/>
    <n v="7.7119999999999997"/>
    <n v="2"/>
    <x v="2"/>
    <n v="2.7955999999999999"/>
  </r>
  <r>
    <n v="339"/>
    <x v="153"/>
    <x v="2"/>
    <x v="136"/>
    <d v="2011-07-17T00:00:00"/>
    <x v="1"/>
    <s v="AC-10420"/>
    <s v="Alyssa Crouse"/>
    <x v="1"/>
    <s v="United States"/>
    <s v="San Francisco"/>
    <x v="1"/>
    <n v="94122"/>
    <x v="1"/>
    <s v="FUR-TA-10004575"/>
    <x v="0"/>
    <x v="3"/>
    <x v="306"/>
    <n v="698.35199999999998"/>
    <n v="3"/>
    <x v="2"/>
    <n v="-17.4588"/>
  </r>
  <r>
    <n v="340"/>
    <x v="154"/>
    <x v="1"/>
    <x v="137"/>
    <d v="2012-06-26T00:00:00"/>
    <x v="0"/>
    <s v="KL-16645"/>
    <s v="Ken Lonsdale"/>
    <x v="0"/>
    <s v="United States"/>
    <s v="Layton"/>
    <x v="7"/>
    <n v="84041"/>
    <x v="1"/>
    <s v="OFF-FA-10000490"/>
    <x v="1"/>
    <x v="13"/>
    <x v="307"/>
    <n v="4.96"/>
    <n v="4"/>
    <x v="0"/>
    <n v="2.3311999999999999"/>
  </r>
  <r>
    <n v="341"/>
    <x v="155"/>
    <x v="2"/>
    <x v="138"/>
    <d v="2011-04-17T00:00:00"/>
    <x v="0"/>
    <s v="JD-15895"/>
    <s v="Jonathan Doherty"/>
    <x v="1"/>
    <s v="United States"/>
    <s v="Philadelphia"/>
    <x v="9"/>
    <n v="19140"/>
    <x v="3"/>
    <s v="OFF-AR-10000122"/>
    <x v="1"/>
    <x v="6"/>
    <x v="308"/>
    <n v="17.856000000000002"/>
    <n v="4"/>
    <x v="2"/>
    <n v="1.1160000000000001"/>
  </r>
  <r>
    <n v="342"/>
    <x v="155"/>
    <x v="2"/>
    <x v="138"/>
    <d v="2011-04-17T00:00:00"/>
    <x v="0"/>
    <s v="JD-15895"/>
    <s v="Jonathan Doherty"/>
    <x v="1"/>
    <s v="United States"/>
    <s v="Philadelphia"/>
    <x v="9"/>
    <n v="19140"/>
    <x v="3"/>
    <s v="OFF-BI-10003656"/>
    <x v="1"/>
    <x v="8"/>
    <x v="13"/>
    <n v="509.97"/>
    <n v="10"/>
    <x v="6"/>
    <n v="-407.976"/>
  </r>
  <r>
    <n v="343"/>
    <x v="155"/>
    <x v="2"/>
    <x v="138"/>
    <d v="2011-04-17T00:00:00"/>
    <x v="0"/>
    <s v="JD-15895"/>
    <s v="Jonathan Doherty"/>
    <x v="1"/>
    <s v="United States"/>
    <s v="Philadelphia"/>
    <x v="9"/>
    <n v="19140"/>
    <x v="3"/>
    <s v="OFF-FA-10002780"/>
    <x v="1"/>
    <x v="13"/>
    <x v="33"/>
    <n v="30.992000000000001"/>
    <n v="13"/>
    <x v="2"/>
    <n v="10.0724"/>
  </r>
  <r>
    <n v="344"/>
    <x v="155"/>
    <x v="2"/>
    <x v="138"/>
    <d v="2011-04-17T00:00:00"/>
    <x v="0"/>
    <s v="JD-15895"/>
    <s v="Jonathan Doherty"/>
    <x v="1"/>
    <s v="United States"/>
    <s v="Philadelphia"/>
    <x v="9"/>
    <n v="19140"/>
    <x v="3"/>
    <s v="TEC-PH-10000702"/>
    <x v="2"/>
    <x v="7"/>
    <x v="309"/>
    <n v="71.927999999999997"/>
    <n v="12"/>
    <x v="10"/>
    <n v="8.3916000000000004"/>
  </r>
  <r>
    <n v="345"/>
    <x v="156"/>
    <x v="1"/>
    <x v="139"/>
    <d v="2012-12-24T00:00:00"/>
    <x v="1"/>
    <s v="CS-12130"/>
    <s v="Chad Sievert"/>
    <x v="0"/>
    <s v="United States"/>
    <s v="Austin"/>
    <x v="5"/>
    <n v="78745"/>
    <x v="2"/>
    <s v="OFF-ST-10000107"/>
    <x v="1"/>
    <x v="4"/>
    <x v="17"/>
    <n v="88.8"/>
    <n v="4"/>
    <x v="2"/>
    <n v="-2.2200000000000002"/>
  </r>
  <r>
    <n v="346"/>
    <x v="157"/>
    <x v="3"/>
    <x v="140"/>
    <d v="2014-06-20T00:00:00"/>
    <x v="1"/>
    <s v="CC-12550"/>
    <s v="Clay Cheatham"/>
    <x v="0"/>
    <s v="United States"/>
    <s v="San Francisco"/>
    <x v="1"/>
    <n v="94122"/>
    <x v="1"/>
    <s v="TEC-PH-10002293"/>
    <x v="2"/>
    <x v="7"/>
    <x v="126"/>
    <n v="47.975999999999999"/>
    <n v="3"/>
    <x v="2"/>
    <n v="4.7976000000000001"/>
  </r>
  <r>
    <n v="347"/>
    <x v="158"/>
    <x v="3"/>
    <x v="141"/>
    <d v="2014-07-13T00:00:00"/>
    <x v="1"/>
    <s v="TD-20995"/>
    <s v="Tamara Dahlen"/>
    <x v="0"/>
    <s v="United States"/>
    <s v="Lowell"/>
    <x v="31"/>
    <n v="1852"/>
    <x v="3"/>
    <s v="OFF-AR-10004027"/>
    <x v="1"/>
    <x v="6"/>
    <x v="182"/>
    <n v="7.56"/>
    <n v="3"/>
    <x v="0"/>
    <n v="3.0996000000000001"/>
  </r>
  <r>
    <n v="348"/>
    <x v="158"/>
    <x v="3"/>
    <x v="141"/>
    <d v="2014-07-13T00:00:00"/>
    <x v="1"/>
    <s v="TD-20995"/>
    <s v="Tamara Dahlen"/>
    <x v="0"/>
    <s v="United States"/>
    <s v="Lowell"/>
    <x v="31"/>
    <n v="1852"/>
    <x v="3"/>
    <s v="OFF-PA-10000249"/>
    <x v="1"/>
    <x v="10"/>
    <x v="33"/>
    <n v="24.56"/>
    <n v="2"/>
    <x v="0"/>
    <n v="11.543200000000001"/>
  </r>
  <r>
    <n v="349"/>
    <x v="158"/>
    <x v="3"/>
    <x v="141"/>
    <d v="2014-07-13T00:00:00"/>
    <x v="1"/>
    <s v="TD-20995"/>
    <s v="Tamara Dahlen"/>
    <x v="0"/>
    <s v="United States"/>
    <s v="Lowell"/>
    <x v="31"/>
    <n v="1852"/>
    <x v="3"/>
    <s v="OFF-AR-10001374"/>
    <x v="1"/>
    <x v="6"/>
    <x v="310"/>
    <n v="12.96"/>
    <n v="2"/>
    <x v="0"/>
    <n v="4.1471999999999998"/>
  </r>
  <r>
    <n v="350"/>
    <x v="159"/>
    <x v="0"/>
    <x v="142"/>
    <d v="2013-09-04T00:00:00"/>
    <x v="2"/>
    <s v="AB-10060"/>
    <s v="Adam Bellavance"/>
    <x v="2"/>
    <s v="United States"/>
    <s v="New York City"/>
    <x v="15"/>
    <n v="10009"/>
    <x v="3"/>
    <s v="TEC-AC-10000290"/>
    <x v="2"/>
    <x v="11"/>
    <x v="232"/>
    <n v="6.79"/>
    <n v="1"/>
    <x v="0"/>
    <n v="2.3086000000000002"/>
  </r>
  <r>
    <n v="351"/>
    <x v="159"/>
    <x v="0"/>
    <x v="142"/>
    <d v="2013-09-04T00:00:00"/>
    <x v="2"/>
    <s v="AB-10060"/>
    <s v="Adam Bellavance"/>
    <x v="2"/>
    <s v="United States"/>
    <s v="New York City"/>
    <x v="15"/>
    <n v="10009"/>
    <x v="3"/>
    <s v="OFF-PA-10001970"/>
    <x v="1"/>
    <x v="10"/>
    <x v="311"/>
    <n v="24.56"/>
    <n v="2"/>
    <x v="0"/>
    <n v="11.543200000000001"/>
  </r>
  <r>
    <n v="352"/>
    <x v="159"/>
    <x v="0"/>
    <x v="142"/>
    <d v="2013-09-04T00:00:00"/>
    <x v="2"/>
    <s v="AB-10060"/>
    <s v="Adam Bellavance"/>
    <x v="2"/>
    <s v="United States"/>
    <s v="New York City"/>
    <x v="15"/>
    <n v="10009"/>
    <x v="3"/>
    <s v="OFF-BI-10002160"/>
    <x v="1"/>
    <x v="8"/>
    <x v="312"/>
    <n v="3.048"/>
    <n v="1"/>
    <x v="2"/>
    <n v="1.0668"/>
  </r>
  <r>
    <n v="353"/>
    <x v="159"/>
    <x v="0"/>
    <x v="142"/>
    <d v="2013-09-04T00:00:00"/>
    <x v="2"/>
    <s v="AB-10060"/>
    <s v="Adam Bellavance"/>
    <x v="2"/>
    <s v="United States"/>
    <s v="New York City"/>
    <x v="15"/>
    <n v="10009"/>
    <x v="3"/>
    <s v="OFF-PA-10001970"/>
    <x v="1"/>
    <x v="10"/>
    <x v="311"/>
    <n v="49.12"/>
    <n v="4"/>
    <x v="0"/>
    <n v="23.086400000000001"/>
  </r>
  <r>
    <n v="354"/>
    <x v="159"/>
    <x v="0"/>
    <x v="142"/>
    <d v="2013-09-04T00:00:00"/>
    <x v="2"/>
    <s v="AB-10060"/>
    <s v="Adam Bellavance"/>
    <x v="2"/>
    <s v="United States"/>
    <s v="New York City"/>
    <x v="15"/>
    <n v="10009"/>
    <x v="3"/>
    <s v="OFF-BI-10004995"/>
    <x v="1"/>
    <x v="8"/>
    <x v="313"/>
    <n v="4355.1679999999997"/>
    <n v="4"/>
    <x v="2"/>
    <n v="1415.4295999999999"/>
  </r>
  <r>
    <n v="355"/>
    <x v="160"/>
    <x v="0"/>
    <x v="143"/>
    <d v="2013-04-14T00:00:00"/>
    <x v="1"/>
    <s v="JL-15505"/>
    <s v="Jeremy Lonsdale"/>
    <x v="0"/>
    <s v="United States"/>
    <s v="New York City"/>
    <x v="15"/>
    <n v="10035"/>
    <x v="3"/>
    <s v="FUR-BO-10002268"/>
    <x v="0"/>
    <x v="0"/>
    <x v="314"/>
    <n v="388.70400000000001"/>
    <n v="6"/>
    <x v="2"/>
    <n v="-4.8587999999999996"/>
  </r>
  <r>
    <n v="356"/>
    <x v="160"/>
    <x v="0"/>
    <x v="143"/>
    <d v="2013-04-14T00:00:00"/>
    <x v="1"/>
    <s v="JL-15505"/>
    <s v="Jeremy Lonsdale"/>
    <x v="0"/>
    <s v="United States"/>
    <s v="New York City"/>
    <x v="15"/>
    <n v="10035"/>
    <x v="3"/>
    <s v="OFF-EN-10001137"/>
    <x v="1"/>
    <x v="12"/>
    <x v="315"/>
    <n v="8.26"/>
    <n v="2"/>
    <x v="0"/>
    <n v="3.7995999999999999"/>
  </r>
  <r>
    <n v="357"/>
    <x v="160"/>
    <x v="0"/>
    <x v="143"/>
    <d v="2013-04-14T00:00:00"/>
    <x v="1"/>
    <s v="JL-15505"/>
    <s v="Jeremy Lonsdale"/>
    <x v="0"/>
    <s v="United States"/>
    <s v="New York City"/>
    <x v="15"/>
    <n v="10035"/>
    <x v="3"/>
    <s v="OFF-AR-10002399"/>
    <x v="1"/>
    <x v="6"/>
    <x v="316"/>
    <n v="17.04"/>
    <n v="4"/>
    <x v="0"/>
    <n v="6.9863999999999997"/>
  </r>
  <r>
    <n v="358"/>
    <x v="160"/>
    <x v="0"/>
    <x v="143"/>
    <d v="2013-04-14T00:00:00"/>
    <x v="1"/>
    <s v="JL-15505"/>
    <s v="Jeremy Lonsdale"/>
    <x v="0"/>
    <s v="United States"/>
    <s v="New York City"/>
    <x v="15"/>
    <n v="10035"/>
    <x v="3"/>
    <s v="OFF-PA-10002713"/>
    <x v="1"/>
    <x v="10"/>
    <x v="317"/>
    <n v="34.4"/>
    <n v="5"/>
    <x v="0"/>
    <n v="15.824"/>
  </r>
  <r>
    <n v="359"/>
    <x v="161"/>
    <x v="0"/>
    <x v="131"/>
    <d v="2013-04-29T00:00:00"/>
    <x v="1"/>
    <s v="HK-14890"/>
    <s v="Heather Kirkland"/>
    <x v="1"/>
    <s v="United States"/>
    <s v="Charlotte"/>
    <x v="3"/>
    <n v="28205"/>
    <x v="0"/>
    <s v="OFF-PA-10002666"/>
    <x v="1"/>
    <x v="10"/>
    <x v="186"/>
    <n v="36.24"/>
    <n v="5"/>
    <x v="2"/>
    <n v="11.324999999999999"/>
  </r>
  <r>
    <n v="360"/>
    <x v="162"/>
    <x v="3"/>
    <x v="144"/>
    <d v="2014-03-12T00:00:00"/>
    <x v="2"/>
    <s v="VB-21745"/>
    <s v="Victoria Brennan"/>
    <x v="1"/>
    <s v="United States"/>
    <s v="Columbus"/>
    <x v="32"/>
    <n v="31907"/>
    <x v="0"/>
    <s v="OFF-AP-10001124"/>
    <x v="1"/>
    <x v="9"/>
    <x v="318"/>
    <n v="647.84"/>
    <n v="8"/>
    <x v="0"/>
    <n v="168.4384"/>
  </r>
  <r>
    <n v="361"/>
    <x v="162"/>
    <x v="3"/>
    <x v="144"/>
    <d v="2014-03-12T00:00:00"/>
    <x v="2"/>
    <s v="VB-21745"/>
    <s v="Victoria Brennan"/>
    <x v="1"/>
    <s v="United States"/>
    <s v="Columbus"/>
    <x v="32"/>
    <n v="31907"/>
    <x v="0"/>
    <s v="OFF-LA-10001158"/>
    <x v="1"/>
    <x v="2"/>
    <x v="319"/>
    <n v="20.7"/>
    <n v="2"/>
    <x v="0"/>
    <n v="9.9359999999999999"/>
  </r>
  <r>
    <n v="362"/>
    <x v="163"/>
    <x v="3"/>
    <x v="145"/>
    <d v="2014-10-02T00:00:00"/>
    <x v="1"/>
    <s v="KW-16435"/>
    <s v="Katrina Willman"/>
    <x v="0"/>
    <s v="United States"/>
    <s v="New York City"/>
    <x v="15"/>
    <n v="10009"/>
    <x v="3"/>
    <s v="OFF-LA-10001158"/>
    <x v="1"/>
    <x v="2"/>
    <x v="319"/>
    <n v="20.7"/>
    <n v="2"/>
    <x v="0"/>
    <n v="9.9359999999999999"/>
  </r>
  <r>
    <n v="363"/>
    <x v="163"/>
    <x v="3"/>
    <x v="145"/>
    <d v="2014-10-02T00:00:00"/>
    <x v="1"/>
    <s v="KW-16435"/>
    <s v="Katrina Willman"/>
    <x v="0"/>
    <s v="United States"/>
    <s v="New York City"/>
    <x v="15"/>
    <n v="10009"/>
    <x v="3"/>
    <s v="FUR-CH-10000785"/>
    <x v="0"/>
    <x v="1"/>
    <x v="320"/>
    <n v="488.64600000000002"/>
    <n v="3"/>
    <x v="9"/>
    <n v="86.870400000000004"/>
  </r>
  <r>
    <n v="364"/>
    <x v="163"/>
    <x v="3"/>
    <x v="145"/>
    <d v="2014-10-02T00:00:00"/>
    <x v="1"/>
    <s v="KW-16435"/>
    <s v="Katrina Willman"/>
    <x v="0"/>
    <s v="United States"/>
    <s v="New York City"/>
    <x v="15"/>
    <n v="10009"/>
    <x v="3"/>
    <s v="OFF-AR-10003732"/>
    <x v="1"/>
    <x v="6"/>
    <x v="321"/>
    <n v="5.56"/>
    <n v="2"/>
    <x v="0"/>
    <n v="1.4456"/>
  </r>
  <r>
    <n v="365"/>
    <x v="163"/>
    <x v="3"/>
    <x v="145"/>
    <d v="2014-10-02T00:00:00"/>
    <x v="1"/>
    <s v="KW-16435"/>
    <s v="Katrina Willman"/>
    <x v="0"/>
    <s v="United States"/>
    <s v="New York City"/>
    <x v="15"/>
    <n v="10009"/>
    <x v="3"/>
    <s v="FUR-FU-10000023"/>
    <x v="0"/>
    <x v="5"/>
    <x v="322"/>
    <n v="47.12"/>
    <n v="8"/>
    <x v="0"/>
    <n v="20.732800000000001"/>
  </r>
  <r>
    <n v="366"/>
    <x v="164"/>
    <x v="2"/>
    <x v="146"/>
    <d v="2011-09-29T00:00:00"/>
    <x v="1"/>
    <s v="JD-16060"/>
    <s v="Julia Dunbar"/>
    <x v="0"/>
    <s v="United States"/>
    <s v="San Francisco"/>
    <x v="1"/>
    <n v="94109"/>
    <x v="1"/>
    <s v="OFF-ST-10001713"/>
    <x v="1"/>
    <x v="4"/>
    <x v="45"/>
    <n v="211.96"/>
    <n v="4"/>
    <x v="0"/>
    <n v="8.4784000000000006"/>
  </r>
  <r>
    <n v="367"/>
    <x v="165"/>
    <x v="0"/>
    <x v="147"/>
    <d v="2013-10-22T00:00:00"/>
    <x v="3"/>
    <s v="MK-17905"/>
    <s v="Michael Kennedy"/>
    <x v="1"/>
    <s v="United States"/>
    <s v="Manchester"/>
    <x v="29"/>
    <n v="6040"/>
    <x v="3"/>
    <s v="OFF-BI-10002412"/>
    <x v="1"/>
    <x v="8"/>
    <x v="323"/>
    <n v="23.2"/>
    <n v="4"/>
    <x v="0"/>
    <n v="10.44"/>
  </r>
  <r>
    <n v="368"/>
    <x v="165"/>
    <x v="0"/>
    <x v="147"/>
    <d v="2013-10-22T00:00:00"/>
    <x v="3"/>
    <s v="MK-17905"/>
    <s v="Michael Kennedy"/>
    <x v="1"/>
    <s v="United States"/>
    <s v="Manchester"/>
    <x v="29"/>
    <n v="6040"/>
    <x v="3"/>
    <s v="OFF-SU-10001225"/>
    <x v="1"/>
    <x v="14"/>
    <x v="33"/>
    <n v="7.36"/>
    <n v="2"/>
    <x v="0"/>
    <n v="0.1472"/>
  </r>
  <r>
    <n v="369"/>
    <x v="165"/>
    <x v="0"/>
    <x v="147"/>
    <d v="2013-10-22T00:00:00"/>
    <x v="3"/>
    <s v="MK-17905"/>
    <s v="Michael Kennedy"/>
    <x v="1"/>
    <s v="United States"/>
    <s v="Manchester"/>
    <x v="29"/>
    <n v="6040"/>
    <x v="3"/>
    <s v="OFF-ST-10002406"/>
    <x v="1"/>
    <x v="4"/>
    <x v="324"/>
    <n v="104.79"/>
    <n v="7"/>
    <x v="0"/>
    <n v="29.341200000000001"/>
  </r>
  <r>
    <n v="370"/>
    <x v="165"/>
    <x v="0"/>
    <x v="147"/>
    <d v="2013-10-22T00:00:00"/>
    <x v="3"/>
    <s v="MK-17905"/>
    <s v="Michael Kennedy"/>
    <x v="1"/>
    <s v="United States"/>
    <s v="Manchester"/>
    <x v="29"/>
    <n v="6040"/>
    <x v="3"/>
    <s v="FUR-BO-10002545"/>
    <x v="0"/>
    <x v="0"/>
    <x v="37"/>
    <n v="1043.92"/>
    <n v="4"/>
    <x v="0"/>
    <n v="271.41919999999999"/>
  </r>
  <r>
    <n v="371"/>
    <x v="166"/>
    <x v="3"/>
    <x v="148"/>
    <d v="2014-06-05T00:00:00"/>
    <x v="1"/>
    <s v="GT-14755"/>
    <s v="Guy Thornton"/>
    <x v="0"/>
    <s v="United States"/>
    <s v="Harlingen"/>
    <x v="5"/>
    <n v="78550"/>
    <x v="2"/>
    <s v="OFF-PA-10002036"/>
    <x v="1"/>
    <x v="10"/>
    <x v="325"/>
    <n v="25.92"/>
    <n v="5"/>
    <x v="2"/>
    <n v="9.3960000000000008"/>
  </r>
  <r>
    <n v="372"/>
    <x v="166"/>
    <x v="3"/>
    <x v="148"/>
    <d v="2014-06-05T00:00:00"/>
    <x v="1"/>
    <s v="GT-14755"/>
    <s v="Guy Thornton"/>
    <x v="0"/>
    <s v="United States"/>
    <s v="Harlingen"/>
    <x v="5"/>
    <n v="78550"/>
    <x v="2"/>
    <s v="OFF-ST-10002205"/>
    <x v="1"/>
    <x v="4"/>
    <x v="326"/>
    <n v="53.423999999999999"/>
    <n v="3"/>
    <x v="2"/>
    <n v="4.6745999999999999"/>
  </r>
  <r>
    <n v="373"/>
    <x v="167"/>
    <x v="2"/>
    <x v="149"/>
    <d v="2011-07-27T00:00:00"/>
    <x v="1"/>
    <s v="AG-10900"/>
    <s v="Arthur Gainer"/>
    <x v="0"/>
    <s v="United States"/>
    <s v="Tucson"/>
    <x v="16"/>
    <n v="85705"/>
    <x v="1"/>
    <s v="OFF-BI-10001982"/>
    <x v="1"/>
    <x v="8"/>
    <x v="301"/>
    <n v="8.16"/>
    <n v="5"/>
    <x v="6"/>
    <n v="-5.7119999999999997"/>
  </r>
  <r>
    <n v="374"/>
    <x v="167"/>
    <x v="2"/>
    <x v="149"/>
    <d v="2011-07-27T00:00:00"/>
    <x v="1"/>
    <s v="AG-10900"/>
    <s v="Arthur Gainer"/>
    <x v="0"/>
    <s v="United States"/>
    <s v="Tucson"/>
    <x v="16"/>
    <n v="85705"/>
    <x v="1"/>
    <s v="TEC-AC-10003911"/>
    <x v="2"/>
    <x v="11"/>
    <x v="327"/>
    <n v="1023.936"/>
    <n v="8"/>
    <x v="2"/>
    <n v="179.18879999999999"/>
  </r>
  <r>
    <n v="375"/>
    <x v="167"/>
    <x v="2"/>
    <x v="149"/>
    <d v="2011-07-27T00:00:00"/>
    <x v="1"/>
    <s v="AG-10900"/>
    <s v="Arthur Gainer"/>
    <x v="0"/>
    <s v="United States"/>
    <s v="Tucson"/>
    <x v="16"/>
    <n v="85705"/>
    <x v="1"/>
    <s v="OFF-AR-10000658"/>
    <x v="1"/>
    <x v="6"/>
    <x v="328"/>
    <n v="9.24"/>
    <n v="1"/>
    <x v="2"/>
    <n v="0.92400000000000004"/>
  </r>
  <r>
    <n v="376"/>
    <x v="167"/>
    <x v="2"/>
    <x v="149"/>
    <d v="2011-07-27T00:00:00"/>
    <x v="1"/>
    <s v="AG-10900"/>
    <s v="Arthur Gainer"/>
    <x v="0"/>
    <s v="United States"/>
    <s v="Tucson"/>
    <x v="16"/>
    <n v="85705"/>
    <x v="1"/>
    <s v="TEC-AC-10002076"/>
    <x v="2"/>
    <x v="11"/>
    <x v="329"/>
    <n v="479.04"/>
    <n v="10"/>
    <x v="2"/>
    <n v="-29.94"/>
  </r>
  <r>
    <n v="377"/>
    <x v="168"/>
    <x v="0"/>
    <x v="150"/>
    <d v="2013-10-02T00:00:00"/>
    <x v="2"/>
    <s v="MM-18280"/>
    <s v="Muhammed MacIntyre"/>
    <x v="1"/>
    <s v="United States"/>
    <s v="Quincy"/>
    <x v="10"/>
    <n v="62301"/>
    <x v="2"/>
    <s v="OFF-PA-10003039"/>
    <x v="1"/>
    <x v="10"/>
    <x v="330"/>
    <n v="99.135999999999996"/>
    <n v="4"/>
    <x v="2"/>
    <n v="30.98"/>
  </r>
  <r>
    <n v="378"/>
    <x v="169"/>
    <x v="3"/>
    <x v="151"/>
    <d v="2014-09-02T00:00:00"/>
    <x v="1"/>
    <s v="AR-10405"/>
    <s v="Allen Rosenblatt"/>
    <x v="1"/>
    <s v="United States"/>
    <s v="Franklin"/>
    <x v="31"/>
    <n v="2038"/>
    <x v="3"/>
    <s v="FUR-TA-10004915"/>
    <x v="0"/>
    <x v="3"/>
    <x v="331"/>
    <n v="1488.424"/>
    <n v="7"/>
    <x v="4"/>
    <n v="-297.6848"/>
  </r>
  <r>
    <n v="379"/>
    <x v="170"/>
    <x v="1"/>
    <x v="152"/>
    <d v="2012-05-05T00:00:00"/>
    <x v="1"/>
    <s v="RA-19915"/>
    <s v="Russell Applegate"/>
    <x v="0"/>
    <s v="United States"/>
    <s v="Houston"/>
    <x v="5"/>
    <n v="77095"/>
    <x v="2"/>
    <s v="OFF-AP-10000696"/>
    <x v="1"/>
    <x v="9"/>
    <x v="332"/>
    <n v="8.6519999999999992"/>
    <n v="3"/>
    <x v="3"/>
    <n v="-20.3322"/>
  </r>
  <r>
    <n v="380"/>
    <x v="170"/>
    <x v="1"/>
    <x v="152"/>
    <d v="2012-05-05T00:00:00"/>
    <x v="1"/>
    <s v="RA-19915"/>
    <s v="Russell Applegate"/>
    <x v="0"/>
    <s v="United States"/>
    <s v="Houston"/>
    <x v="5"/>
    <n v="77095"/>
    <x v="2"/>
    <s v="OFF-ST-10003327"/>
    <x v="1"/>
    <x v="4"/>
    <x v="333"/>
    <n v="23.832000000000001"/>
    <n v="3"/>
    <x v="2"/>
    <n v="2.6810999999999998"/>
  </r>
  <r>
    <n v="381"/>
    <x v="170"/>
    <x v="1"/>
    <x v="152"/>
    <d v="2012-05-05T00:00:00"/>
    <x v="1"/>
    <s v="RA-19915"/>
    <s v="Russell Applegate"/>
    <x v="0"/>
    <s v="United States"/>
    <s v="Houston"/>
    <x v="5"/>
    <n v="77095"/>
    <x v="2"/>
    <s v="OFF-BI-10000309"/>
    <x v="1"/>
    <x v="8"/>
    <x v="334"/>
    <n v="12.176"/>
    <n v="4"/>
    <x v="3"/>
    <n v="-18.872800000000002"/>
  </r>
  <r>
    <n v="382"/>
    <x v="171"/>
    <x v="0"/>
    <x v="99"/>
    <d v="2013-10-30T00:00:00"/>
    <x v="2"/>
    <s v="AS-10285"/>
    <s v="Alejandro Savely"/>
    <x v="1"/>
    <s v="United States"/>
    <s v="San Francisco"/>
    <x v="1"/>
    <n v="94109"/>
    <x v="1"/>
    <s v="OFF-PA-10004734"/>
    <x v="1"/>
    <x v="10"/>
    <x v="335"/>
    <n v="50.96"/>
    <n v="7"/>
    <x v="0"/>
    <n v="25.48"/>
  </r>
  <r>
    <n v="383"/>
    <x v="171"/>
    <x v="0"/>
    <x v="99"/>
    <d v="2013-10-30T00:00:00"/>
    <x v="2"/>
    <s v="AS-10285"/>
    <s v="Alejandro Savely"/>
    <x v="1"/>
    <s v="United States"/>
    <s v="San Francisco"/>
    <x v="1"/>
    <n v="94109"/>
    <x v="1"/>
    <s v="OFF-BI-10002225"/>
    <x v="1"/>
    <x v="8"/>
    <x v="336"/>
    <n v="49.536000000000001"/>
    <n v="3"/>
    <x v="2"/>
    <n v="17.337599999999998"/>
  </r>
  <r>
    <n v="384"/>
    <x v="172"/>
    <x v="1"/>
    <x v="153"/>
    <d v="2012-06-29T00:00:00"/>
    <x v="0"/>
    <s v="LA-16780"/>
    <s v="Laura Armstrong"/>
    <x v="1"/>
    <s v="United States"/>
    <s v="Taylor"/>
    <x v="12"/>
    <n v="48180"/>
    <x v="2"/>
    <s v="TEC-AC-10004708"/>
    <x v="2"/>
    <x v="11"/>
    <x v="337"/>
    <n v="41.9"/>
    <n v="2"/>
    <x v="0"/>
    <n v="8.7989999999999995"/>
  </r>
  <r>
    <n v="385"/>
    <x v="173"/>
    <x v="1"/>
    <x v="154"/>
    <d v="2012-12-02T00:00:00"/>
    <x v="1"/>
    <s v="DO-13435"/>
    <s v="Denny Ordway"/>
    <x v="0"/>
    <s v="United States"/>
    <s v="Pembroke Pines"/>
    <x v="2"/>
    <n v="33024"/>
    <x v="0"/>
    <s v="FUR-TA-10000617"/>
    <x v="0"/>
    <x v="3"/>
    <x v="338"/>
    <n v="375.45749999999998"/>
    <n v="3"/>
    <x v="1"/>
    <n v="-157.0095"/>
  </r>
  <r>
    <n v="386"/>
    <x v="173"/>
    <x v="1"/>
    <x v="154"/>
    <d v="2012-12-02T00:00:00"/>
    <x v="1"/>
    <s v="DO-13435"/>
    <s v="Denny Ordway"/>
    <x v="0"/>
    <s v="United States"/>
    <s v="Pembroke Pines"/>
    <x v="2"/>
    <n v="33024"/>
    <x v="0"/>
    <s v="TEC-AC-10002335"/>
    <x v="2"/>
    <x v="11"/>
    <x v="339"/>
    <n v="83.975999999999999"/>
    <n v="3"/>
    <x v="2"/>
    <n v="-1.0497000000000001"/>
  </r>
  <r>
    <n v="387"/>
    <x v="174"/>
    <x v="1"/>
    <x v="155"/>
    <d v="2012-12-07T00:00:00"/>
    <x v="1"/>
    <s v="DK-13225"/>
    <s v="Dean Katz"/>
    <x v="1"/>
    <s v="United States"/>
    <s v="Philadelphia"/>
    <x v="9"/>
    <n v="19140"/>
    <x v="3"/>
    <s v="TEC-MA-10001681"/>
    <x v="2"/>
    <x v="15"/>
    <x v="340"/>
    <n v="482.34"/>
    <n v="4"/>
    <x v="6"/>
    <n v="-337.63799999999998"/>
  </r>
  <r>
    <n v="388"/>
    <x v="174"/>
    <x v="1"/>
    <x v="155"/>
    <d v="2012-12-07T00:00:00"/>
    <x v="1"/>
    <s v="DK-13225"/>
    <s v="Dean Katz"/>
    <x v="1"/>
    <s v="United States"/>
    <s v="Philadelphia"/>
    <x v="9"/>
    <n v="19140"/>
    <x v="3"/>
    <s v="FUR-FU-10001935"/>
    <x v="0"/>
    <x v="5"/>
    <x v="341"/>
    <n v="2.96"/>
    <n v="1"/>
    <x v="2"/>
    <n v="0.77700000000000002"/>
  </r>
  <r>
    <n v="389"/>
    <x v="175"/>
    <x v="2"/>
    <x v="156"/>
    <d v="2011-11-26T00:00:00"/>
    <x v="2"/>
    <s v="NG-18430"/>
    <s v="Nathan Gelder"/>
    <x v="0"/>
    <s v="United States"/>
    <s v="Cincinnati"/>
    <x v="24"/>
    <n v="45231"/>
    <x v="3"/>
    <s v="OFF-AR-10004757"/>
    <x v="1"/>
    <x v="6"/>
    <x v="342"/>
    <n v="2.6240000000000001"/>
    <n v="1"/>
    <x v="2"/>
    <n v="0.4264"/>
  </r>
  <r>
    <n v="390"/>
    <x v="176"/>
    <x v="3"/>
    <x v="157"/>
    <d v="2014-12-16T00:00:00"/>
    <x v="1"/>
    <s v="MV-18190"/>
    <s v="Mike Vittorini"/>
    <x v="0"/>
    <s v="United States"/>
    <s v="New York City"/>
    <x v="15"/>
    <n v="10009"/>
    <x v="3"/>
    <s v="OFF-BI-10000050"/>
    <x v="1"/>
    <x v="8"/>
    <x v="343"/>
    <n v="23.36"/>
    <n v="4"/>
    <x v="2"/>
    <n v="7.8840000000000003"/>
  </r>
  <r>
    <n v="391"/>
    <x v="176"/>
    <x v="3"/>
    <x v="157"/>
    <d v="2014-12-16T00:00:00"/>
    <x v="1"/>
    <s v="MV-18190"/>
    <s v="Mike Vittorini"/>
    <x v="0"/>
    <s v="United States"/>
    <s v="New York City"/>
    <x v="15"/>
    <n v="10009"/>
    <x v="3"/>
    <s v="TEC-AC-10001998"/>
    <x v="2"/>
    <x v="11"/>
    <x v="84"/>
    <n v="39.979999999999997"/>
    <n v="2"/>
    <x v="0"/>
    <n v="13.5932"/>
  </r>
  <r>
    <n v="392"/>
    <x v="177"/>
    <x v="2"/>
    <x v="158"/>
    <d v="2011-09-23T00:00:00"/>
    <x v="0"/>
    <s v="JG-15115"/>
    <s v="Jack Garza"/>
    <x v="0"/>
    <s v="United States"/>
    <s v="Des Moines"/>
    <x v="4"/>
    <n v="98198"/>
    <x v="1"/>
    <s v="TEC-PH-10003012"/>
    <x v="2"/>
    <x v="7"/>
    <x v="344"/>
    <n v="246.38399999999999"/>
    <n v="2"/>
    <x v="2"/>
    <n v="27.7182"/>
  </r>
  <r>
    <n v="393"/>
    <x v="177"/>
    <x v="2"/>
    <x v="158"/>
    <d v="2011-09-23T00:00:00"/>
    <x v="0"/>
    <s v="JG-15115"/>
    <s v="Jack Garza"/>
    <x v="0"/>
    <s v="United States"/>
    <s v="Des Moines"/>
    <x v="4"/>
    <n v="98198"/>
    <x v="1"/>
    <s v="TEC-CO-10002313"/>
    <x v="2"/>
    <x v="16"/>
    <x v="345"/>
    <n v="1799.97"/>
    <n v="3"/>
    <x v="0"/>
    <n v="701.98829999999998"/>
  </r>
  <r>
    <n v="394"/>
    <x v="178"/>
    <x v="2"/>
    <x v="159"/>
    <d v="2011-06-10T00:00:00"/>
    <x v="0"/>
    <s v="BP-11095"/>
    <s v="Bart Pistole"/>
    <x v="1"/>
    <s v="United States"/>
    <s v="Peoria"/>
    <x v="10"/>
    <n v="61604"/>
    <x v="2"/>
    <s v="OFF-BI-10003982"/>
    <x v="1"/>
    <x v="8"/>
    <x v="346"/>
    <n v="12.462"/>
    <n v="3"/>
    <x v="3"/>
    <n v="-20.5623"/>
  </r>
  <r>
    <n v="395"/>
    <x v="179"/>
    <x v="3"/>
    <x v="160"/>
    <d v="2014-07-06T00:00:00"/>
    <x v="1"/>
    <s v="VP-21730"/>
    <s v="Victor Preis"/>
    <x v="2"/>
    <s v="United States"/>
    <s v="Las Vegas"/>
    <x v="33"/>
    <n v="89115"/>
    <x v="1"/>
    <s v="OFF-BI-10004492"/>
    <x v="1"/>
    <x v="8"/>
    <x v="347"/>
    <n v="75.792000000000002"/>
    <n v="3"/>
    <x v="2"/>
    <n v="25.579799999999999"/>
  </r>
  <r>
    <n v="396"/>
    <x v="180"/>
    <x v="3"/>
    <x v="161"/>
    <d v="2014-10-20T00:00:00"/>
    <x v="0"/>
    <s v="SS-20140"/>
    <s v="Saphhira Shifley"/>
    <x v="1"/>
    <s v="United States"/>
    <s v="Warwick"/>
    <x v="34"/>
    <n v="2886"/>
    <x v="3"/>
    <s v="OFF-ST-10000798"/>
    <x v="1"/>
    <x v="4"/>
    <x v="348"/>
    <n v="49.96"/>
    <n v="2"/>
    <x v="0"/>
    <n v="9.4923999999999999"/>
  </r>
  <r>
    <n v="397"/>
    <x v="180"/>
    <x v="3"/>
    <x v="161"/>
    <d v="2014-10-20T00:00:00"/>
    <x v="0"/>
    <s v="SS-20140"/>
    <s v="Saphhira Shifley"/>
    <x v="1"/>
    <s v="United States"/>
    <s v="Warwick"/>
    <x v="34"/>
    <n v="2886"/>
    <x v="3"/>
    <s v="OFF-PA-10002552"/>
    <x v="1"/>
    <x v="10"/>
    <x v="349"/>
    <n v="12.96"/>
    <n v="2"/>
    <x v="0"/>
    <n v="6.2207999999999997"/>
  </r>
  <r>
    <n v="398"/>
    <x v="181"/>
    <x v="1"/>
    <x v="89"/>
    <d v="2012-11-04T00:00:00"/>
    <x v="1"/>
    <s v="HP-14815"/>
    <s v="Harold Pawlan"/>
    <x v="2"/>
    <s v="United States"/>
    <s v="Jackson"/>
    <x v="12"/>
    <n v="49201"/>
    <x v="2"/>
    <s v="OFF-SU-10002573"/>
    <x v="1"/>
    <x v="14"/>
    <x v="350"/>
    <n v="70.12"/>
    <n v="4"/>
    <x v="0"/>
    <n v="21.036000000000001"/>
  </r>
  <r>
    <n v="399"/>
    <x v="182"/>
    <x v="0"/>
    <x v="162"/>
    <d v="2013-09-11T00:00:00"/>
    <x v="0"/>
    <s v="AG-10675"/>
    <s v="Anna Gayman"/>
    <x v="0"/>
    <s v="United States"/>
    <s v="Houston"/>
    <x v="5"/>
    <n v="77036"/>
    <x v="2"/>
    <s v="OFF-ST-10001580"/>
    <x v="1"/>
    <x v="4"/>
    <x v="351"/>
    <n v="35.951999999999998"/>
    <n v="3"/>
    <x v="2"/>
    <n v="3.5952000000000002"/>
  </r>
  <r>
    <n v="400"/>
    <x v="182"/>
    <x v="0"/>
    <x v="162"/>
    <d v="2013-09-11T00:00:00"/>
    <x v="0"/>
    <s v="AG-10675"/>
    <s v="Anna Gayman"/>
    <x v="0"/>
    <s v="United States"/>
    <s v="Houston"/>
    <x v="5"/>
    <n v="77036"/>
    <x v="2"/>
    <s v="FUR-BO-10004834"/>
    <x v="0"/>
    <x v="0"/>
    <x v="26"/>
    <n v="2396.2656000000002"/>
    <n v="4"/>
    <x v="8"/>
    <n v="-317.15280000000001"/>
  </r>
  <r>
    <n v="401"/>
    <x v="182"/>
    <x v="0"/>
    <x v="162"/>
    <d v="2013-09-11T00:00:00"/>
    <x v="0"/>
    <s v="AG-10675"/>
    <s v="Anna Gayman"/>
    <x v="0"/>
    <s v="United States"/>
    <s v="Houston"/>
    <x v="5"/>
    <n v="77036"/>
    <x v="2"/>
    <s v="OFF-ST-10000934"/>
    <x v="1"/>
    <x v="4"/>
    <x v="352"/>
    <n v="131.136"/>
    <n v="4"/>
    <x v="2"/>
    <n v="-32.783999999999999"/>
  </r>
  <r>
    <n v="402"/>
    <x v="182"/>
    <x v="0"/>
    <x v="162"/>
    <d v="2013-09-11T00:00:00"/>
    <x v="0"/>
    <s v="AG-10675"/>
    <s v="Anna Gayman"/>
    <x v="0"/>
    <s v="United States"/>
    <s v="Houston"/>
    <x v="5"/>
    <n v="77036"/>
    <x v="2"/>
    <s v="TEC-AC-10000158"/>
    <x v="2"/>
    <x v="11"/>
    <x v="353"/>
    <n v="57.584000000000003"/>
    <n v="2"/>
    <x v="2"/>
    <n v="0.7198"/>
  </r>
  <r>
    <n v="403"/>
    <x v="183"/>
    <x v="2"/>
    <x v="163"/>
    <d v="2011-12-26T00:00:00"/>
    <x v="2"/>
    <s v="LF-17185"/>
    <s v="Luke Foster"/>
    <x v="0"/>
    <s v="United States"/>
    <s v="Miami"/>
    <x v="2"/>
    <n v="33180"/>
    <x v="0"/>
    <s v="OFF-PA-10001947"/>
    <x v="1"/>
    <x v="10"/>
    <x v="354"/>
    <n v="9.5679999999999996"/>
    <n v="2"/>
    <x v="2"/>
    <n v="3.4683999999999999"/>
  </r>
  <r>
    <n v="404"/>
    <x v="184"/>
    <x v="2"/>
    <x v="164"/>
    <d v="2011-04-20T00:00:00"/>
    <x v="1"/>
    <s v="SP-20650"/>
    <s v="Stephanie Phelps"/>
    <x v="1"/>
    <s v="United States"/>
    <s v="Wilmington"/>
    <x v="3"/>
    <n v="28403"/>
    <x v="0"/>
    <s v="OFF-AR-10003478"/>
    <x v="1"/>
    <x v="6"/>
    <x v="355"/>
    <n v="39.072000000000003"/>
    <n v="6"/>
    <x v="2"/>
    <n v="9.7680000000000007"/>
  </r>
  <r>
    <n v="405"/>
    <x v="185"/>
    <x v="3"/>
    <x v="165"/>
    <d v="2014-12-30T00:00:00"/>
    <x v="1"/>
    <s v="RF-19840"/>
    <s v="Roy Französisch"/>
    <x v="0"/>
    <s v="United States"/>
    <s v="New York City"/>
    <x v="15"/>
    <n v="10024"/>
    <x v="3"/>
    <s v="OFF-AP-10004249"/>
    <x v="1"/>
    <x v="9"/>
    <x v="33"/>
    <n v="35.909999999999997"/>
    <n v="3"/>
    <x v="0"/>
    <n v="9.6957000000000004"/>
  </r>
  <r>
    <n v="406"/>
    <x v="186"/>
    <x v="3"/>
    <x v="166"/>
    <d v="2014-12-13T00:00:00"/>
    <x v="1"/>
    <s v="KH-16510"/>
    <s v="Keith Herrera"/>
    <x v="0"/>
    <s v="United States"/>
    <s v="San Francisco"/>
    <x v="1"/>
    <n v="94110"/>
    <x v="1"/>
    <s v="TEC-AC-10000158"/>
    <x v="2"/>
    <x v="11"/>
    <x v="353"/>
    <n v="179.95"/>
    <n v="5"/>
    <x v="0"/>
    <n v="37.789499999999997"/>
  </r>
  <r>
    <n v="407"/>
    <x v="186"/>
    <x v="3"/>
    <x v="166"/>
    <d v="2014-12-13T00:00:00"/>
    <x v="1"/>
    <s v="KH-16510"/>
    <s v="Keith Herrera"/>
    <x v="0"/>
    <s v="United States"/>
    <s v="San Francisco"/>
    <x v="1"/>
    <n v="94110"/>
    <x v="1"/>
    <s v="TEC-CO-10004115"/>
    <x v="2"/>
    <x v="16"/>
    <x v="356"/>
    <n v="1199.9760000000001"/>
    <n v="3"/>
    <x v="2"/>
    <n v="434.99130000000002"/>
  </r>
  <r>
    <n v="408"/>
    <x v="186"/>
    <x v="3"/>
    <x v="166"/>
    <d v="2014-12-13T00:00:00"/>
    <x v="1"/>
    <s v="KH-16510"/>
    <s v="Keith Herrera"/>
    <x v="0"/>
    <s v="United States"/>
    <s v="San Francisco"/>
    <x v="1"/>
    <n v="94110"/>
    <x v="1"/>
    <s v="OFF-PA-10003724"/>
    <x v="1"/>
    <x v="10"/>
    <x v="357"/>
    <n v="27.15"/>
    <n v="5"/>
    <x v="0"/>
    <n v="13.3035"/>
  </r>
  <r>
    <n v="409"/>
    <x v="186"/>
    <x v="3"/>
    <x v="166"/>
    <d v="2014-12-13T00:00:00"/>
    <x v="1"/>
    <s v="KH-16510"/>
    <s v="Keith Herrera"/>
    <x v="0"/>
    <s v="United States"/>
    <s v="San Francisco"/>
    <x v="1"/>
    <n v="94110"/>
    <x v="1"/>
    <s v="FUR-TA-10002041"/>
    <x v="0"/>
    <x v="3"/>
    <x v="358"/>
    <n v="1004.024"/>
    <n v="7"/>
    <x v="2"/>
    <n v="-112.95269999999999"/>
  </r>
  <r>
    <n v="410"/>
    <x v="186"/>
    <x v="3"/>
    <x v="166"/>
    <d v="2014-12-13T00:00:00"/>
    <x v="1"/>
    <s v="KH-16510"/>
    <s v="Keith Herrera"/>
    <x v="0"/>
    <s v="United States"/>
    <s v="San Francisco"/>
    <x v="1"/>
    <n v="94110"/>
    <x v="1"/>
    <s v="OFF-PA-10002893"/>
    <x v="1"/>
    <x v="10"/>
    <x v="359"/>
    <n v="9.68"/>
    <n v="1"/>
    <x v="0"/>
    <n v="4.6463999999999999"/>
  </r>
  <r>
    <n v="411"/>
    <x v="186"/>
    <x v="3"/>
    <x v="166"/>
    <d v="2014-12-13T00:00:00"/>
    <x v="1"/>
    <s v="KH-16510"/>
    <s v="Keith Herrera"/>
    <x v="0"/>
    <s v="United States"/>
    <s v="San Francisco"/>
    <x v="1"/>
    <n v="94110"/>
    <x v="1"/>
    <s v="OFF-LA-10003766"/>
    <x v="1"/>
    <x v="2"/>
    <x v="360"/>
    <n v="28.35"/>
    <n v="9"/>
    <x v="0"/>
    <n v="13.608000000000001"/>
  </r>
  <r>
    <n v="412"/>
    <x v="186"/>
    <x v="3"/>
    <x v="166"/>
    <d v="2014-12-13T00:00:00"/>
    <x v="1"/>
    <s v="KH-16510"/>
    <s v="Keith Herrera"/>
    <x v="0"/>
    <s v="United States"/>
    <s v="San Francisco"/>
    <x v="1"/>
    <n v="94110"/>
    <x v="1"/>
    <s v="OFF-PA-10001970"/>
    <x v="1"/>
    <x v="10"/>
    <x v="361"/>
    <n v="55.98"/>
    <n v="1"/>
    <x v="0"/>
    <n v="27.430199999999999"/>
  </r>
  <r>
    <n v="413"/>
    <x v="186"/>
    <x v="3"/>
    <x v="166"/>
    <d v="2014-12-13T00:00:00"/>
    <x v="1"/>
    <s v="KH-16510"/>
    <s v="Keith Herrera"/>
    <x v="0"/>
    <s v="United States"/>
    <s v="San Francisco"/>
    <x v="1"/>
    <n v="94110"/>
    <x v="1"/>
    <s v="FUR-BO-10001972"/>
    <x v="0"/>
    <x v="0"/>
    <x v="362"/>
    <n v="1336.829"/>
    <n v="13"/>
    <x v="11"/>
    <n v="31.454799999999999"/>
  </r>
  <r>
    <n v="414"/>
    <x v="186"/>
    <x v="3"/>
    <x v="166"/>
    <d v="2014-12-13T00:00:00"/>
    <x v="1"/>
    <s v="KH-16510"/>
    <s v="Keith Herrera"/>
    <x v="0"/>
    <s v="United States"/>
    <s v="San Francisco"/>
    <x v="1"/>
    <n v="94110"/>
    <x v="1"/>
    <s v="FUR-CH-10003956"/>
    <x v="0"/>
    <x v="1"/>
    <x v="363"/>
    <n v="113.568"/>
    <n v="2"/>
    <x v="2"/>
    <n v="-18.454799999999999"/>
  </r>
  <r>
    <n v="415"/>
    <x v="187"/>
    <x v="3"/>
    <x v="132"/>
    <d v="2014-11-08T00:00:00"/>
    <x v="1"/>
    <s v="KC-16675"/>
    <s v="Kimberly Carter"/>
    <x v="1"/>
    <s v="United States"/>
    <s v="Seattle"/>
    <x v="4"/>
    <n v="98105"/>
    <x v="1"/>
    <s v="OFF-PA-10000157"/>
    <x v="1"/>
    <x v="10"/>
    <x v="364"/>
    <n v="139.86000000000001"/>
    <n v="7"/>
    <x v="0"/>
    <n v="65.734200000000001"/>
  </r>
  <r>
    <n v="416"/>
    <x v="187"/>
    <x v="3"/>
    <x v="132"/>
    <d v="2014-11-08T00:00:00"/>
    <x v="1"/>
    <s v="KC-16675"/>
    <s v="Kimberly Carter"/>
    <x v="1"/>
    <s v="United States"/>
    <s v="Seattle"/>
    <x v="4"/>
    <n v="98105"/>
    <x v="1"/>
    <s v="FUR-CH-10001891"/>
    <x v="0"/>
    <x v="1"/>
    <x v="265"/>
    <n v="307.13600000000002"/>
    <n v="4"/>
    <x v="2"/>
    <n v="26.874400000000001"/>
  </r>
  <r>
    <n v="417"/>
    <x v="188"/>
    <x v="3"/>
    <x v="92"/>
    <d v="2014-06-29T00:00:00"/>
    <x v="1"/>
    <s v="CJ-12010"/>
    <s v="Caroline Jumper"/>
    <x v="0"/>
    <s v="United States"/>
    <s v="Huntington Beach"/>
    <x v="1"/>
    <n v="92646"/>
    <x v="1"/>
    <s v="OFF-AR-10004344"/>
    <x v="1"/>
    <x v="6"/>
    <x v="365"/>
    <n v="95.92"/>
    <n v="8"/>
    <x v="0"/>
    <n v="25.898399999999999"/>
  </r>
  <r>
    <n v="418"/>
    <x v="189"/>
    <x v="0"/>
    <x v="167"/>
    <d v="2013-04-19T00:00:00"/>
    <x v="1"/>
    <s v="PB-19150"/>
    <s v="Philip Brown"/>
    <x v="0"/>
    <s v="United States"/>
    <s v="Los Angeles"/>
    <x v="1"/>
    <n v="90004"/>
    <x v="1"/>
    <s v="FUR-CH-10004886"/>
    <x v="0"/>
    <x v="1"/>
    <x v="366"/>
    <n v="383.8"/>
    <n v="5"/>
    <x v="2"/>
    <n v="38.380000000000003"/>
  </r>
  <r>
    <n v="419"/>
    <x v="190"/>
    <x v="3"/>
    <x v="44"/>
    <d v="2014-11-11T00:00:00"/>
    <x v="1"/>
    <s v="VB-21745"/>
    <s v="Victoria Brennan"/>
    <x v="1"/>
    <s v="United States"/>
    <s v="Richmond"/>
    <x v="0"/>
    <n v="40475"/>
    <x v="0"/>
    <s v="OFF-PA-10003845"/>
    <x v="1"/>
    <x v="10"/>
    <x v="367"/>
    <n v="5.78"/>
    <n v="1"/>
    <x v="0"/>
    <n v="2.8321999999999998"/>
  </r>
  <r>
    <n v="420"/>
    <x v="191"/>
    <x v="3"/>
    <x v="168"/>
    <d v="2014-03-10T00:00:00"/>
    <x v="1"/>
    <s v="SP-20860"/>
    <s v="Sung Pak"/>
    <x v="1"/>
    <s v="United States"/>
    <s v="Los Angeles"/>
    <x v="1"/>
    <n v="90045"/>
    <x v="1"/>
    <s v="OFF-AR-10001573"/>
    <x v="1"/>
    <x v="6"/>
    <x v="368"/>
    <n v="9.32"/>
    <n v="4"/>
    <x v="0"/>
    <n v="2.7027999999999999"/>
  </r>
  <r>
    <n v="421"/>
    <x v="191"/>
    <x v="3"/>
    <x v="168"/>
    <d v="2014-03-10T00:00:00"/>
    <x v="1"/>
    <s v="SP-20860"/>
    <s v="Sung Pak"/>
    <x v="1"/>
    <s v="United States"/>
    <s v="Los Angeles"/>
    <x v="1"/>
    <n v="90045"/>
    <x v="1"/>
    <s v="OFF-EN-10000483"/>
    <x v="1"/>
    <x v="12"/>
    <x v="369"/>
    <n v="15.25"/>
    <n v="1"/>
    <x v="0"/>
    <n v="7.0149999999999997"/>
  </r>
  <r>
    <n v="422"/>
    <x v="192"/>
    <x v="2"/>
    <x v="169"/>
    <d v="2011-06-25T00:00:00"/>
    <x v="2"/>
    <s v="JE-15745"/>
    <s v="Joel Eaton"/>
    <x v="0"/>
    <s v="United States"/>
    <s v="Louisville"/>
    <x v="22"/>
    <n v="80027"/>
    <x v="1"/>
    <s v="TEC-AC-10004114"/>
    <x v="2"/>
    <x v="11"/>
    <x v="370"/>
    <n v="196.75200000000001"/>
    <n v="6"/>
    <x v="2"/>
    <n v="56.566200000000002"/>
  </r>
  <r>
    <n v="423"/>
    <x v="193"/>
    <x v="3"/>
    <x v="15"/>
    <d v="2014-10-24T00:00:00"/>
    <x v="1"/>
    <s v="MP-17965"/>
    <s v="Michael Paige"/>
    <x v="1"/>
    <s v="United States"/>
    <s v="Lawrence"/>
    <x v="31"/>
    <n v="1841"/>
    <x v="3"/>
    <s v="FUR-FU-10004712"/>
    <x v="0"/>
    <x v="5"/>
    <x v="371"/>
    <n v="56.56"/>
    <n v="4"/>
    <x v="0"/>
    <n v="14.7056"/>
  </r>
  <r>
    <n v="424"/>
    <x v="193"/>
    <x v="3"/>
    <x v="15"/>
    <d v="2014-10-24T00:00:00"/>
    <x v="1"/>
    <s v="MP-17965"/>
    <s v="Michael Paige"/>
    <x v="1"/>
    <s v="United States"/>
    <s v="Lawrence"/>
    <x v="31"/>
    <n v="1841"/>
    <x v="3"/>
    <s v="OFF-ST-10000918"/>
    <x v="1"/>
    <x v="4"/>
    <x v="372"/>
    <n v="32.700000000000003"/>
    <n v="3"/>
    <x v="0"/>
    <n v="8.5020000000000007"/>
  </r>
  <r>
    <n v="425"/>
    <x v="194"/>
    <x v="3"/>
    <x v="170"/>
    <d v="2014-08-24T00:00:00"/>
    <x v="0"/>
    <s v="NF-18385"/>
    <s v="Natalie Fritzler"/>
    <x v="0"/>
    <s v="United States"/>
    <s v="Jackson"/>
    <x v="35"/>
    <n v="39212"/>
    <x v="0"/>
    <s v="FUR-CH-10000015"/>
    <x v="0"/>
    <x v="1"/>
    <x v="373"/>
    <n v="866.4"/>
    <n v="4"/>
    <x v="0"/>
    <n v="225.26400000000001"/>
  </r>
  <r>
    <n v="426"/>
    <x v="195"/>
    <x v="3"/>
    <x v="51"/>
    <d v="2014-11-27T00:00:00"/>
    <x v="0"/>
    <s v="JM-15265"/>
    <s v="Janet Molinari"/>
    <x v="1"/>
    <s v="United States"/>
    <s v="Canton"/>
    <x v="12"/>
    <n v="48187"/>
    <x v="2"/>
    <s v="FUR-FU-10003347"/>
    <x v="0"/>
    <x v="5"/>
    <x v="374"/>
    <n v="28.4"/>
    <n v="2"/>
    <x v="0"/>
    <n v="11.076000000000001"/>
  </r>
  <r>
    <n v="427"/>
    <x v="195"/>
    <x v="3"/>
    <x v="51"/>
    <d v="2014-11-27T00:00:00"/>
    <x v="0"/>
    <s v="JM-15265"/>
    <s v="Janet Molinari"/>
    <x v="1"/>
    <s v="United States"/>
    <s v="Canton"/>
    <x v="12"/>
    <n v="48187"/>
    <x v="2"/>
    <s v="OFF-BI-10001543"/>
    <x v="1"/>
    <x v="8"/>
    <x v="375"/>
    <n v="287.92"/>
    <n v="8"/>
    <x v="0"/>
    <n v="138.20160000000001"/>
  </r>
  <r>
    <n v="428"/>
    <x v="196"/>
    <x v="2"/>
    <x v="171"/>
    <d v="2011-09-13T00:00:00"/>
    <x v="2"/>
    <s v="SD-20485"/>
    <s v="Shirley Daniels"/>
    <x v="2"/>
    <s v="United States"/>
    <s v="New Rochelle"/>
    <x v="15"/>
    <n v="10801"/>
    <x v="3"/>
    <s v="TEC-MA-10000029"/>
    <x v="2"/>
    <x v="15"/>
    <x v="376"/>
    <n v="69.989999999999995"/>
    <n v="1"/>
    <x v="0"/>
    <n v="30.095700000000001"/>
  </r>
  <r>
    <n v="429"/>
    <x v="197"/>
    <x v="3"/>
    <x v="172"/>
    <d v="2014-10-09T00:00:00"/>
    <x v="1"/>
    <s v="KH-16630"/>
    <s v="Ken Heidel"/>
    <x v="1"/>
    <s v="United States"/>
    <s v="San Antonio"/>
    <x v="5"/>
    <n v="78207"/>
    <x v="2"/>
    <s v="OFF-AR-10000369"/>
    <x v="1"/>
    <x v="6"/>
    <x v="377"/>
    <n v="6.6719999999999997"/>
    <n v="6"/>
    <x v="2"/>
    <n v="0.50039999999999996"/>
  </r>
  <r>
    <n v="430"/>
    <x v="198"/>
    <x v="0"/>
    <x v="173"/>
    <d v="2013-04-22T00:00:00"/>
    <x v="1"/>
    <s v="RB-19795"/>
    <s v="Ross Baird"/>
    <x v="2"/>
    <s v="United States"/>
    <s v="Gastonia"/>
    <x v="3"/>
    <n v="28052"/>
    <x v="0"/>
    <s v="OFF-BI-10004584"/>
    <x v="1"/>
    <x v="8"/>
    <x v="378"/>
    <n v="189.58799999999999"/>
    <n v="2"/>
    <x v="6"/>
    <n v="-145.35079999999999"/>
  </r>
  <r>
    <n v="431"/>
    <x v="198"/>
    <x v="0"/>
    <x v="173"/>
    <d v="2013-04-22T00:00:00"/>
    <x v="1"/>
    <s v="RB-19795"/>
    <s v="Ross Baird"/>
    <x v="2"/>
    <s v="United States"/>
    <s v="Gastonia"/>
    <x v="3"/>
    <n v="28052"/>
    <x v="0"/>
    <s v="TEC-AC-10004659"/>
    <x v="2"/>
    <x v="11"/>
    <x v="170"/>
    <n v="408.74400000000003"/>
    <n v="7"/>
    <x v="2"/>
    <n v="76.639499999999998"/>
  </r>
  <r>
    <n v="432"/>
    <x v="198"/>
    <x v="0"/>
    <x v="173"/>
    <d v="2013-04-22T00:00:00"/>
    <x v="1"/>
    <s v="RB-19795"/>
    <s v="Ross Baird"/>
    <x v="2"/>
    <s v="United States"/>
    <s v="Gastonia"/>
    <x v="3"/>
    <n v="28052"/>
    <x v="0"/>
    <s v="TEC-AC-10004659"/>
    <x v="2"/>
    <x v="11"/>
    <x v="170"/>
    <n v="291.95999999999998"/>
    <n v="5"/>
    <x v="2"/>
    <n v="54.7425"/>
  </r>
  <r>
    <n v="433"/>
    <x v="198"/>
    <x v="0"/>
    <x v="173"/>
    <d v="2013-04-22T00:00:00"/>
    <x v="1"/>
    <s v="RB-19795"/>
    <s v="Ross Baird"/>
    <x v="2"/>
    <s v="United States"/>
    <s v="Gastonia"/>
    <x v="3"/>
    <n v="28052"/>
    <x v="0"/>
    <s v="OFF-ST-10000617"/>
    <x v="1"/>
    <x v="4"/>
    <x v="379"/>
    <n v="4.7679999999999998"/>
    <n v="2"/>
    <x v="2"/>
    <n v="-0.77480000000000004"/>
  </r>
  <r>
    <n v="434"/>
    <x v="199"/>
    <x v="0"/>
    <x v="112"/>
    <d v="2013-06-08T00:00:00"/>
    <x v="2"/>
    <s v="DB-13060"/>
    <s v="Dave Brooks"/>
    <x v="0"/>
    <s v="United States"/>
    <s v="Lowell"/>
    <x v="31"/>
    <n v="1852"/>
    <x v="3"/>
    <s v="OFF-ST-10003306"/>
    <x v="1"/>
    <x v="4"/>
    <x v="380"/>
    <n v="714.3"/>
    <n v="5"/>
    <x v="0"/>
    <n v="207.14699999999999"/>
  </r>
  <r>
    <n v="435"/>
    <x v="200"/>
    <x v="2"/>
    <x v="174"/>
    <d v="2011-12-25T00:00:00"/>
    <x v="1"/>
    <s v="MK-18160"/>
    <s v="Mike Kennedy"/>
    <x v="0"/>
    <s v="United States"/>
    <s v="Jacksonville"/>
    <x v="2"/>
    <n v="32216"/>
    <x v="0"/>
    <s v="OFF-BI-10000773"/>
    <x v="1"/>
    <x v="8"/>
    <x v="381"/>
    <n v="4.8120000000000003"/>
    <n v="2"/>
    <x v="6"/>
    <n v="-3.6892"/>
  </r>
  <r>
    <n v="436"/>
    <x v="200"/>
    <x v="2"/>
    <x v="174"/>
    <d v="2011-12-25T00:00:00"/>
    <x v="1"/>
    <s v="MK-18160"/>
    <s v="Mike Kennedy"/>
    <x v="0"/>
    <s v="United States"/>
    <s v="Jacksonville"/>
    <x v="2"/>
    <n v="32216"/>
    <x v="0"/>
    <s v="TEC-AC-10002600"/>
    <x v="2"/>
    <x v="11"/>
    <x v="382"/>
    <n v="247.8"/>
    <n v="5"/>
    <x v="2"/>
    <n v="-18.585000000000001"/>
  </r>
  <r>
    <n v="437"/>
    <x v="201"/>
    <x v="0"/>
    <x v="1"/>
    <d v="2013-06-15T00:00:00"/>
    <x v="0"/>
    <s v="PO-19180"/>
    <s v="Philisse Overcash"/>
    <x v="2"/>
    <s v="United States"/>
    <s v="Chicago"/>
    <x v="10"/>
    <n v="60623"/>
    <x v="2"/>
    <s v="TEC-MA-10002937"/>
    <x v="2"/>
    <x v="15"/>
    <x v="383"/>
    <n v="1007.979"/>
    <n v="3"/>
    <x v="4"/>
    <n v="43.199100000000001"/>
  </r>
  <r>
    <n v="438"/>
    <x v="201"/>
    <x v="0"/>
    <x v="1"/>
    <d v="2013-06-15T00:00:00"/>
    <x v="0"/>
    <s v="PO-19180"/>
    <s v="Philisse Overcash"/>
    <x v="2"/>
    <s v="United States"/>
    <s v="Chicago"/>
    <x v="10"/>
    <n v="60623"/>
    <x v="2"/>
    <s v="OFF-PA-10001970"/>
    <x v="1"/>
    <x v="10"/>
    <x v="361"/>
    <n v="313.488"/>
    <n v="7"/>
    <x v="2"/>
    <n v="113.63939999999999"/>
  </r>
  <r>
    <n v="439"/>
    <x v="202"/>
    <x v="3"/>
    <x v="175"/>
    <d v="2014-09-20T00:00:00"/>
    <x v="1"/>
    <s v="BB-11545"/>
    <s v="Brenda Bowman"/>
    <x v="1"/>
    <s v="United States"/>
    <s v="Houston"/>
    <x v="5"/>
    <n v="77070"/>
    <x v="2"/>
    <s v="OFF-PA-10002230"/>
    <x v="1"/>
    <x v="10"/>
    <x v="384"/>
    <n v="31.872"/>
    <n v="8"/>
    <x v="2"/>
    <n v="11.553599999999999"/>
  </r>
  <r>
    <n v="440"/>
    <x v="203"/>
    <x v="3"/>
    <x v="176"/>
    <d v="2014-01-24T00:00:00"/>
    <x v="0"/>
    <s v="CV-12805"/>
    <s v="Cynthia Voltz"/>
    <x v="1"/>
    <s v="United States"/>
    <s v="New York City"/>
    <x v="15"/>
    <n v="10024"/>
    <x v="3"/>
    <s v="FUR-CH-10003396"/>
    <x v="0"/>
    <x v="1"/>
    <x v="385"/>
    <n v="207.846"/>
    <n v="3"/>
    <x v="9"/>
    <n v="2.3094000000000001"/>
  </r>
  <r>
    <n v="441"/>
    <x v="204"/>
    <x v="0"/>
    <x v="64"/>
    <d v="2013-09-08T00:00:00"/>
    <x v="0"/>
    <s v="PK-19075"/>
    <s v="Pete Kriz"/>
    <x v="0"/>
    <s v="United States"/>
    <s v="Detroit"/>
    <x v="12"/>
    <n v="48227"/>
    <x v="2"/>
    <s v="FUR-FU-10000246"/>
    <x v="0"/>
    <x v="5"/>
    <x v="386"/>
    <n v="12.22"/>
    <n v="1"/>
    <x v="0"/>
    <n v="3.6659999999999999"/>
  </r>
  <r>
    <n v="442"/>
    <x v="204"/>
    <x v="0"/>
    <x v="64"/>
    <d v="2013-09-08T00:00:00"/>
    <x v="0"/>
    <s v="PK-19075"/>
    <s v="Pete Kriz"/>
    <x v="0"/>
    <s v="United States"/>
    <s v="Detroit"/>
    <x v="12"/>
    <n v="48227"/>
    <x v="2"/>
    <s v="OFF-ST-10000060"/>
    <x v="1"/>
    <x v="4"/>
    <x v="387"/>
    <n v="194.94"/>
    <n v="3"/>
    <x v="0"/>
    <n v="23.392800000000001"/>
  </r>
  <r>
    <n v="443"/>
    <x v="204"/>
    <x v="0"/>
    <x v="64"/>
    <d v="2013-09-08T00:00:00"/>
    <x v="0"/>
    <s v="PK-19075"/>
    <s v="Pete Kriz"/>
    <x v="0"/>
    <s v="United States"/>
    <s v="Detroit"/>
    <x v="12"/>
    <n v="48227"/>
    <x v="2"/>
    <s v="OFF-ST-10003058"/>
    <x v="1"/>
    <x v="4"/>
    <x v="388"/>
    <n v="70.95"/>
    <n v="3"/>
    <x v="0"/>
    <n v="20.575500000000002"/>
  </r>
  <r>
    <n v="444"/>
    <x v="204"/>
    <x v="0"/>
    <x v="64"/>
    <d v="2013-09-08T00:00:00"/>
    <x v="0"/>
    <s v="PK-19075"/>
    <s v="Pete Kriz"/>
    <x v="0"/>
    <s v="United States"/>
    <s v="Detroit"/>
    <x v="12"/>
    <n v="48227"/>
    <x v="2"/>
    <s v="OFF-PA-10002222"/>
    <x v="1"/>
    <x v="10"/>
    <x v="389"/>
    <n v="91.36"/>
    <n v="4"/>
    <x v="0"/>
    <n v="42.025599999999997"/>
  </r>
  <r>
    <n v="445"/>
    <x v="204"/>
    <x v="0"/>
    <x v="64"/>
    <d v="2013-09-08T00:00:00"/>
    <x v="0"/>
    <s v="PK-19075"/>
    <s v="Pete Kriz"/>
    <x v="0"/>
    <s v="United States"/>
    <s v="Detroit"/>
    <x v="12"/>
    <n v="48227"/>
    <x v="2"/>
    <s v="FUR-CH-10002372"/>
    <x v="0"/>
    <x v="1"/>
    <x v="390"/>
    <n v="242.94"/>
    <n v="3"/>
    <x v="0"/>
    <n v="29.152799999999999"/>
  </r>
  <r>
    <n v="446"/>
    <x v="204"/>
    <x v="0"/>
    <x v="64"/>
    <d v="2013-09-08T00:00:00"/>
    <x v="0"/>
    <s v="PK-19075"/>
    <s v="Pete Kriz"/>
    <x v="0"/>
    <s v="United States"/>
    <s v="Detroit"/>
    <x v="12"/>
    <n v="48227"/>
    <x v="2"/>
    <s v="OFF-LA-10001317"/>
    <x v="1"/>
    <x v="2"/>
    <x v="391"/>
    <n v="22.05"/>
    <n v="7"/>
    <x v="0"/>
    <n v="10.584"/>
  </r>
  <r>
    <n v="447"/>
    <x v="205"/>
    <x v="3"/>
    <x v="177"/>
    <d v="2014-03-26T00:00:00"/>
    <x v="0"/>
    <s v="TB-21595"/>
    <s v="Troy Blackwell"/>
    <x v="0"/>
    <s v="United States"/>
    <s v="Columbus"/>
    <x v="14"/>
    <n v="47201"/>
    <x v="2"/>
    <s v="FUR-FU-10000206"/>
    <x v="0"/>
    <x v="5"/>
    <x v="392"/>
    <n v="2.91"/>
    <n v="1"/>
    <x v="0"/>
    <n v="1.3676999999999999"/>
  </r>
  <r>
    <n v="448"/>
    <x v="206"/>
    <x v="0"/>
    <x v="178"/>
    <d v="2013-04-04T00:00:00"/>
    <x v="0"/>
    <s v="RB-19360"/>
    <s v="Raymond Buch"/>
    <x v="0"/>
    <s v="United States"/>
    <s v="Auburn"/>
    <x v="15"/>
    <n v="13021"/>
    <x v="3"/>
    <s v="OFF-AR-10000588"/>
    <x v="1"/>
    <x v="6"/>
    <x v="393"/>
    <n v="59.52"/>
    <n v="3"/>
    <x v="0"/>
    <n v="15.475199999999999"/>
  </r>
  <r>
    <n v="449"/>
    <x v="206"/>
    <x v="0"/>
    <x v="178"/>
    <d v="2013-04-04T00:00:00"/>
    <x v="0"/>
    <s v="RB-19360"/>
    <s v="Raymond Buch"/>
    <x v="0"/>
    <s v="United States"/>
    <s v="Auburn"/>
    <x v="15"/>
    <n v="13021"/>
    <x v="3"/>
    <s v="OFF-ST-10001469"/>
    <x v="1"/>
    <x v="4"/>
    <x v="394"/>
    <n v="161.94"/>
    <n v="3"/>
    <x v="0"/>
    <n v="9.7164000000000001"/>
  </r>
  <r>
    <n v="450"/>
    <x v="206"/>
    <x v="0"/>
    <x v="178"/>
    <d v="2013-04-04T00:00:00"/>
    <x v="0"/>
    <s v="RB-19360"/>
    <s v="Raymond Buch"/>
    <x v="0"/>
    <s v="United States"/>
    <s v="Auburn"/>
    <x v="15"/>
    <n v="13021"/>
    <x v="3"/>
    <s v="OFF-AR-10001953"/>
    <x v="1"/>
    <x v="6"/>
    <x v="395"/>
    <n v="263.88"/>
    <n v="6"/>
    <x v="0"/>
    <n v="71.247600000000006"/>
  </r>
  <r>
    <n v="451"/>
    <x v="206"/>
    <x v="0"/>
    <x v="178"/>
    <d v="2013-04-04T00:00:00"/>
    <x v="0"/>
    <s v="RB-19360"/>
    <s v="Raymond Buch"/>
    <x v="0"/>
    <s v="United States"/>
    <s v="Auburn"/>
    <x v="15"/>
    <n v="13021"/>
    <x v="3"/>
    <s v="OFF-AR-10003156"/>
    <x v="1"/>
    <x v="6"/>
    <x v="396"/>
    <n v="30.48"/>
    <n v="3"/>
    <x v="0"/>
    <n v="7.9248000000000003"/>
  </r>
  <r>
    <n v="452"/>
    <x v="206"/>
    <x v="0"/>
    <x v="178"/>
    <d v="2013-04-04T00:00:00"/>
    <x v="0"/>
    <s v="RB-19360"/>
    <s v="Raymond Buch"/>
    <x v="0"/>
    <s v="United States"/>
    <s v="Auburn"/>
    <x v="15"/>
    <n v="13021"/>
    <x v="3"/>
    <s v="OFF-AR-10004974"/>
    <x v="1"/>
    <x v="6"/>
    <x v="397"/>
    <n v="9.84"/>
    <n v="3"/>
    <x v="0"/>
    <n v="2.8536000000000001"/>
  </r>
  <r>
    <n v="453"/>
    <x v="206"/>
    <x v="0"/>
    <x v="178"/>
    <d v="2013-04-04T00:00:00"/>
    <x v="0"/>
    <s v="RB-19360"/>
    <s v="Raymond Buch"/>
    <x v="0"/>
    <s v="United States"/>
    <s v="Auburn"/>
    <x v="15"/>
    <n v="13021"/>
    <x v="3"/>
    <s v="TEC-PH-10002365"/>
    <x v="2"/>
    <x v="7"/>
    <x v="398"/>
    <n v="35.119999999999997"/>
    <n v="4"/>
    <x v="0"/>
    <n v="9.1311999999999998"/>
  </r>
  <r>
    <n v="454"/>
    <x v="207"/>
    <x v="3"/>
    <x v="179"/>
    <d v="2014-10-25T00:00:00"/>
    <x v="1"/>
    <s v="EB-13705"/>
    <s v="Ed Braxton"/>
    <x v="1"/>
    <s v="United States"/>
    <s v="Akron"/>
    <x v="24"/>
    <n v="44312"/>
    <x v="3"/>
    <s v="FUR-TA-10001539"/>
    <x v="0"/>
    <x v="3"/>
    <x v="10"/>
    <n v="284.36399999999998"/>
    <n v="2"/>
    <x v="10"/>
    <n v="-75.830399999999997"/>
  </r>
  <r>
    <n v="455"/>
    <x v="207"/>
    <x v="3"/>
    <x v="179"/>
    <d v="2014-10-25T00:00:00"/>
    <x v="1"/>
    <s v="EB-13705"/>
    <s v="Ed Braxton"/>
    <x v="1"/>
    <s v="United States"/>
    <s v="Akron"/>
    <x v="24"/>
    <n v="44312"/>
    <x v="3"/>
    <s v="OFF-ST-10000142"/>
    <x v="1"/>
    <x v="4"/>
    <x v="399"/>
    <n v="665.40800000000002"/>
    <n v="2"/>
    <x v="2"/>
    <n v="66.540800000000004"/>
  </r>
  <r>
    <n v="456"/>
    <x v="208"/>
    <x v="0"/>
    <x v="180"/>
    <d v="2013-12-18T00:00:00"/>
    <x v="1"/>
    <s v="KH-16630"/>
    <s v="Ken Heidel"/>
    <x v="1"/>
    <s v="United States"/>
    <s v="Norman"/>
    <x v="26"/>
    <n v="73071"/>
    <x v="2"/>
    <s v="TEC-AC-10001772"/>
    <x v="2"/>
    <x v="11"/>
    <x v="400"/>
    <n v="63.88"/>
    <n v="4"/>
    <x v="0"/>
    <n v="24.9132"/>
  </r>
  <r>
    <n v="457"/>
    <x v="209"/>
    <x v="2"/>
    <x v="181"/>
    <d v="2011-02-19T00:00:00"/>
    <x v="1"/>
    <s v="SC-20095"/>
    <s v="Sanjit Chand"/>
    <x v="0"/>
    <s v="United States"/>
    <s v="Concord"/>
    <x v="1"/>
    <n v="94521"/>
    <x v="1"/>
    <s v="FUR-CH-10000225"/>
    <x v="0"/>
    <x v="1"/>
    <x v="401"/>
    <n v="129.56800000000001"/>
    <n v="2"/>
    <x v="2"/>
    <n v="-24.294"/>
  </r>
  <r>
    <n v="458"/>
    <x v="210"/>
    <x v="0"/>
    <x v="182"/>
    <d v="2013-10-02T00:00:00"/>
    <x v="1"/>
    <s v="NF-18385"/>
    <s v="Natalie Fritzler"/>
    <x v="0"/>
    <s v="United States"/>
    <s v="Decatur"/>
    <x v="10"/>
    <n v="62521"/>
    <x v="2"/>
    <s v="FUR-CH-10002331"/>
    <x v="0"/>
    <x v="1"/>
    <x v="402"/>
    <n v="747.55799999999999"/>
    <n v="3"/>
    <x v="4"/>
    <n v="-96.114599999999996"/>
  </r>
  <r>
    <n v="459"/>
    <x v="210"/>
    <x v="0"/>
    <x v="182"/>
    <d v="2013-10-02T00:00:00"/>
    <x v="1"/>
    <s v="NF-18385"/>
    <s v="Natalie Fritzler"/>
    <x v="0"/>
    <s v="United States"/>
    <s v="Decatur"/>
    <x v="10"/>
    <n v="62521"/>
    <x v="2"/>
    <s v="OFF-EN-10001415"/>
    <x v="1"/>
    <x v="12"/>
    <x v="33"/>
    <n v="8.9280000000000008"/>
    <n v="2"/>
    <x v="2"/>
    <n v="3.3479999999999999"/>
  </r>
  <r>
    <n v="460"/>
    <x v="211"/>
    <x v="1"/>
    <x v="83"/>
    <d v="2012-12-22T00:00:00"/>
    <x v="1"/>
    <s v="JH-15985"/>
    <s v="Joseph Holt"/>
    <x v="0"/>
    <s v="United States"/>
    <s v="Seattle"/>
    <x v="4"/>
    <n v="98115"/>
    <x v="1"/>
    <s v="OFF-AP-10002472"/>
    <x v="1"/>
    <x v="9"/>
    <x v="403"/>
    <n v="103.92"/>
    <n v="4"/>
    <x v="0"/>
    <n v="36.372"/>
  </r>
  <r>
    <n v="461"/>
    <x v="211"/>
    <x v="1"/>
    <x v="83"/>
    <d v="2012-12-22T00:00:00"/>
    <x v="1"/>
    <s v="JH-15985"/>
    <s v="Joseph Holt"/>
    <x v="0"/>
    <s v="United States"/>
    <s v="Seattle"/>
    <x v="4"/>
    <n v="98115"/>
    <x v="1"/>
    <s v="TEC-AC-10004571"/>
    <x v="2"/>
    <x v="11"/>
    <x v="404"/>
    <n v="899.91"/>
    <n v="9"/>
    <x v="0"/>
    <n v="377.9622"/>
  </r>
  <r>
    <n v="462"/>
    <x v="211"/>
    <x v="1"/>
    <x v="83"/>
    <d v="2012-12-22T00:00:00"/>
    <x v="1"/>
    <s v="JH-15985"/>
    <s v="Joseph Holt"/>
    <x v="0"/>
    <s v="United States"/>
    <s v="Seattle"/>
    <x v="4"/>
    <n v="98115"/>
    <x v="1"/>
    <s v="OFF-BI-10001098"/>
    <x v="1"/>
    <x v="8"/>
    <x v="405"/>
    <n v="51.311999999999998"/>
    <n v="3"/>
    <x v="2"/>
    <n v="18.6006"/>
  </r>
  <r>
    <n v="463"/>
    <x v="212"/>
    <x v="0"/>
    <x v="183"/>
    <d v="2013-04-30T00:00:00"/>
    <x v="1"/>
    <s v="TN-21040"/>
    <s v="Tanja Norvell"/>
    <x v="2"/>
    <s v="United States"/>
    <s v="Phoenix"/>
    <x v="16"/>
    <n v="85023"/>
    <x v="1"/>
    <s v="FUR-FU-10000023"/>
    <x v="0"/>
    <x v="5"/>
    <x v="322"/>
    <n v="23.56"/>
    <n v="5"/>
    <x v="2"/>
    <n v="7.0679999999999996"/>
  </r>
  <r>
    <n v="464"/>
    <x v="212"/>
    <x v="0"/>
    <x v="183"/>
    <d v="2013-04-30T00:00:00"/>
    <x v="1"/>
    <s v="TN-21040"/>
    <s v="Tanja Norvell"/>
    <x v="2"/>
    <s v="United States"/>
    <s v="Phoenix"/>
    <x v="16"/>
    <n v="85023"/>
    <x v="1"/>
    <s v="FUR-TA-10001889"/>
    <x v="0"/>
    <x v="3"/>
    <x v="406"/>
    <n v="1272.6300000000001"/>
    <n v="6"/>
    <x v="5"/>
    <n v="-814.48320000000001"/>
  </r>
  <r>
    <n v="465"/>
    <x v="212"/>
    <x v="0"/>
    <x v="183"/>
    <d v="2013-04-30T00:00:00"/>
    <x v="1"/>
    <s v="TN-21040"/>
    <s v="Tanja Norvell"/>
    <x v="2"/>
    <s v="United States"/>
    <s v="Phoenix"/>
    <x v="16"/>
    <n v="85023"/>
    <x v="1"/>
    <s v="OFF-BI-10000315"/>
    <x v="1"/>
    <x v="8"/>
    <x v="407"/>
    <n v="28.484999999999999"/>
    <n v="5"/>
    <x v="6"/>
    <n v="-20.888999999999999"/>
  </r>
  <r>
    <n v="466"/>
    <x v="212"/>
    <x v="0"/>
    <x v="183"/>
    <d v="2013-04-30T00:00:00"/>
    <x v="1"/>
    <s v="TN-21040"/>
    <s v="Tanja Norvell"/>
    <x v="2"/>
    <s v="United States"/>
    <s v="Phoenix"/>
    <x v="16"/>
    <n v="85023"/>
    <x v="1"/>
    <s v="OFF-SU-10003505"/>
    <x v="1"/>
    <x v="14"/>
    <x v="408"/>
    <n v="185.376"/>
    <n v="2"/>
    <x v="2"/>
    <n v="-34.758000000000003"/>
  </r>
  <r>
    <n v="467"/>
    <x v="212"/>
    <x v="0"/>
    <x v="183"/>
    <d v="2013-04-30T00:00:00"/>
    <x v="1"/>
    <s v="TN-21040"/>
    <s v="Tanja Norvell"/>
    <x v="2"/>
    <s v="United States"/>
    <s v="Phoenix"/>
    <x v="16"/>
    <n v="85023"/>
    <x v="1"/>
    <s v="OFF-AP-10002578"/>
    <x v="1"/>
    <x v="9"/>
    <x v="409"/>
    <n v="78.272000000000006"/>
    <n v="2"/>
    <x v="2"/>
    <n v="5.8704000000000001"/>
  </r>
  <r>
    <n v="468"/>
    <x v="213"/>
    <x v="1"/>
    <x v="184"/>
    <d v="2012-01-24T00:00:00"/>
    <x v="1"/>
    <s v="JS-15940"/>
    <s v="Joni Sundaresam"/>
    <x v="2"/>
    <s v="United States"/>
    <s v="Park Ridge"/>
    <x v="10"/>
    <n v="60068"/>
    <x v="2"/>
    <s v="FUR-FU-10002918"/>
    <x v="0"/>
    <x v="5"/>
    <x v="266"/>
    <n v="254.744"/>
    <n v="7"/>
    <x v="7"/>
    <n v="-312.06139999999999"/>
  </r>
  <r>
    <n v="469"/>
    <x v="214"/>
    <x v="3"/>
    <x v="185"/>
    <d v="2014-04-05T00:00:00"/>
    <x v="1"/>
    <s v="DS-13180"/>
    <s v="David Smith"/>
    <x v="1"/>
    <s v="United States"/>
    <s v="Amarillo"/>
    <x v="5"/>
    <n v="79109"/>
    <x v="2"/>
    <s v="FUR-BO-10002824"/>
    <x v="0"/>
    <x v="0"/>
    <x v="410"/>
    <n v="205.33279999999999"/>
    <n v="2"/>
    <x v="8"/>
    <n v="-36.235199999999999"/>
  </r>
  <r>
    <n v="470"/>
    <x v="215"/>
    <x v="0"/>
    <x v="186"/>
    <d v="2013-12-21T00:00:00"/>
    <x v="0"/>
    <s v="CC-12670"/>
    <s v="Craig Carreira"/>
    <x v="0"/>
    <s v="United States"/>
    <s v="Chicago"/>
    <x v="10"/>
    <n v="60610"/>
    <x v="2"/>
    <s v="OFF-BI-10002194"/>
    <x v="1"/>
    <x v="8"/>
    <x v="411"/>
    <n v="4.7880000000000003"/>
    <n v="3"/>
    <x v="3"/>
    <n v="-7.9001999999999999"/>
  </r>
  <r>
    <n v="471"/>
    <x v="216"/>
    <x v="1"/>
    <x v="139"/>
    <d v="2012-12-24T00:00:00"/>
    <x v="1"/>
    <s v="MH-17785"/>
    <s v="Maya Herman"/>
    <x v="1"/>
    <s v="United States"/>
    <s v="Lindenhurst"/>
    <x v="15"/>
    <n v="11757"/>
    <x v="3"/>
    <s v="OFF-PA-10004071"/>
    <x v="1"/>
    <x v="10"/>
    <x v="412"/>
    <n v="55.48"/>
    <n v="1"/>
    <x v="0"/>
    <n v="26.630400000000002"/>
  </r>
  <r>
    <n v="472"/>
    <x v="217"/>
    <x v="2"/>
    <x v="187"/>
    <d v="2011-11-11T00:00:00"/>
    <x v="0"/>
    <s v="JP-15520"/>
    <s v="Jeremy Pistek"/>
    <x v="0"/>
    <s v="United States"/>
    <s v="San Francisco"/>
    <x v="1"/>
    <n v="94110"/>
    <x v="1"/>
    <s v="OFF-ST-10002743"/>
    <x v="1"/>
    <x v="4"/>
    <x v="413"/>
    <n v="340.92"/>
    <n v="3"/>
    <x v="0"/>
    <n v="3.4091999999999998"/>
  </r>
  <r>
    <n v="473"/>
    <x v="217"/>
    <x v="2"/>
    <x v="187"/>
    <d v="2011-11-11T00:00:00"/>
    <x v="0"/>
    <s v="JP-15520"/>
    <s v="Jeremy Pistek"/>
    <x v="0"/>
    <s v="United States"/>
    <s v="San Francisco"/>
    <x v="1"/>
    <n v="94110"/>
    <x v="1"/>
    <s v="FUR-BO-10001601"/>
    <x v="0"/>
    <x v="0"/>
    <x v="414"/>
    <n v="222.666"/>
    <n v="2"/>
    <x v="11"/>
    <n v="10.478400000000001"/>
  </r>
  <r>
    <n v="474"/>
    <x v="217"/>
    <x v="2"/>
    <x v="187"/>
    <d v="2011-11-11T00:00:00"/>
    <x v="0"/>
    <s v="JP-15520"/>
    <s v="Jeremy Pistek"/>
    <x v="0"/>
    <s v="United States"/>
    <s v="San Francisco"/>
    <x v="1"/>
    <n v="94110"/>
    <x v="1"/>
    <s v="TEC-PH-10002680"/>
    <x v="2"/>
    <x v="7"/>
    <x v="415"/>
    <n v="703.96799999999996"/>
    <n v="4"/>
    <x v="2"/>
    <n v="87.995999999999995"/>
  </r>
  <r>
    <n v="475"/>
    <x v="217"/>
    <x v="2"/>
    <x v="187"/>
    <d v="2011-11-11T00:00:00"/>
    <x v="0"/>
    <s v="JP-15520"/>
    <s v="Jeremy Pistek"/>
    <x v="0"/>
    <s v="United States"/>
    <s v="San Francisco"/>
    <x v="1"/>
    <n v="94110"/>
    <x v="1"/>
    <s v="OFF-ST-10001321"/>
    <x v="1"/>
    <x v="4"/>
    <x v="416"/>
    <n v="92.52"/>
    <n v="6"/>
    <x v="0"/>
    <n v="24.980399999999999"/>
  </r>
  <r>
    <n v="476"/>
    <x v="217"/>
    <x v="2"/>
    <x v="187"/>
    <d v="2011-11-11T00:00:00"/>
    <x v="0"/>
    <s v="JP-15520"/>
    <s v="Jeremy Pistek"/>
    <x v="0"/>
    <s v="United States"/>
    <s v="San Francisco"/>
    <x v="1"/>
    <n v="94110"/>
    <x v="1"/>
    <s v="OFF-PA-10001509"/>
    <x v="1"/>
    <x v="10"/>
    <x v="417"/>
    <n v="62.65"/>
    <n v="7"/>
    <x v="0"/>
    <n v="28.818999999999999"/>
  </r>
  <r>
    <n v="477"/>
    <x v="217"/>
    <x v="2"/>
    <x v="187"/>
    <d v="2011-11-11T00:00:00"/>
    <x v="0"/>
    <s v="JP-15520"/>
    <s v="Jeremy Pistek"/>
    <x v="0"/>
    <s v="United States"/>
    <s v="San Francisco"/>
    <x v="1"/>
    <n v="94110"/>
    <x v="1"/>
    <s v="OFF-PA-10003465"/>
    <x v="1"/>
    <x v="10"/>
    <x v="418"/>
    <n v="94.85"/>
    <n v="5"/>
    <x v="0"/>
    <n v="45.527999999999999"/>
  </r>
  <r>
    <n v="478"/>
    <x v="218"/>
    <x v="0"/>
    <x v="188"/>
    <d v="2013-07-20T00:00:00"/>
    <x v="1"/>
    <s v="KH-16690"/>
    <s v="Kristen Hastings"/>
    <x v="1"/>
    <s v="United States"/>
    <s v="Los Angeles"/>
    <x v="1"/>
    <n v="90008"/>
    <x v="1"/>
    <s v="TEC-PH-10000149"/>
    <x v="2"/>
    <x v="7"/>
    <x v="419"/>
    <n v="95.76"/>
    <n v="6"/>
    <x v="2"/>
    <n v="7.1820000000000004"/>
  </r>
  <r>
    <n v="479"/>
    <x v="219"/>
    <x v="0"/>
    <x v="189"/>
    <d v="2013-11-03T00:00:00"/>
    <x v="1"/>
    <s v="JE-15475"/>
    <s v="Jeremy Ellison"/>
    <x v="0"/>
    <s v="United States"/>
    <s v="Troy"/>
    <x v="15"/>
    <n v="12180"/>
    <x v="3"/>
    <s v="FUR-FU-10002671"/>
    <x v="0"/>
    <x v="5"/>
    <x v="275"/>
    <n v="40.200000000000003"/>
    <n v="3"/>
    <x v="0"/>
    <n v="19.295999999999999"/>
  </r>
  <r>
    <n v="480"/>
    <x v="220"/>
    <x v="0"/>
    <x v="190"/>
    <d v="2013-07-03T00:00:00"/>
    <x v="1"/>
    <s v="JG-15805"/>
    <s v="John Grady"/>
    <x v="1"/>
    <s v="United States"/>
    <s v="New York City"/>
    <x v="15"/>
    <n v="10024"/>
    <x v="3"/>
    <s v="OFF-AR-10003045"/>
    <x v="1"/>
    <x v="6"/>
    <x v="420"/>
    <n v="14.7"/>
    <n v="5"/>
    <x v="0"/>
    <n v="6.6150000000000002"/>
  </r>
  <r>
    <n v="481"/>
    <x v="220"/>
    <x v="0"/>
    <x v="190"/>
    <d v="2013-07-03T00:00:00"/>
    <x v="1"/>
    <s v="JG-15805"/>
    <s v="John Grady"/>
    <x v="1"/>
    <s v="United States"/>
    <s v="New York City"/>
    <x v="15"/>
    <n v="10024"/>
    <x v="3"/>
    <s v="OFF-ST-10000689"/>
    <x v="1"/>
    <x v="4"/>
    <x v="421"/>
    <n v="704.25"/>
    <n v="5"/>
    <x v="0"/>
    <n v="84.51"/>
  </r>
  <r>
    <n v="482"/>
    <x v="221"/>
    <x v="2"/>
    <x v="191"/>
    <d v="2011-10-10T00:00:00"/>
    <x v="1"/>
    <s v="XP-21865"/>
    <s v="Xylona Preis"/>
    <x v="0"/>
    <s v="United States"/>
    <s v="San Diego"/>
    <x v="1"/>
    <n v="92024"/>
    <x v="1"/>
    <s v="TEC-AC-10001445"/>
    <x v="2"/>
    <x v="11"/>
    <x v="422"/>
    <n v="9.09"/>
    <n v="3"/>
    <x v="0"/>
    <n v="1.9089"/>
  </r>
  <r>
    <n v="483"/>
    <x v="222"/>
    <x v="2"/>
    <x v="192"/>
    <d v="2011-07-27T00:00:00"/>
    <x v="1"/>
    <s v="EM-14065"/>
    <s v="Erin Mull"/>
    <x v="0"/>
    <s v="United States"/>
    <s v="New York City"/>
    <x v="15"/>
    <n v="10024"/>
    <x v="3"/>
    <s v="OFF-AR-10002053"/>
    <x v="1"/>
    <x v="6"/>
    <x v="79"/>
    <n v="5.96"/>
    <n v="2"/>
    <x v="0"/>
    <n v="1.6688000000000001"/>
  </r>
  <r>
    <n v="484"/>
    <x v="222"/>
    <x v="2"/>
    <x v="192"/>
    <d v="2011-07-27T00:00:00"/>
    <x v="1"/>
    <s v="EM-14065"/>
    <s v="Erin Mull"/>
    <x v="0"/>
    <s v="United States"/>
    <s v="New York City"/>
    <x v="15"/>
    <n v="10024"/>
    <x v="3"/>
    <s v="TEC-AC-10002567"/>
    <x v="2"/>
    <x v="11"/>
    <x v="423"/>
    <n v="159.97999999999999"/>
    <n v="2"/>
    <x v="0"/>
    <n v="57.592799999999997"/>
  </r>
  <r>
    <n v="485"/>
    <x v="223"/>
    <x v="3"/>
    <x v="193"/>
    <d v="2014-06-14T00:00:00"/>
    <x v="2"/>
    <s v="MT-18070"/>
    <s v="Michelle Tran"/>
    <x v="2"/>
    <s v="United States"/>
    <s v="Los Angeles"/>
    <x v="1"/>
    <n v="90045"/>
    <x v="1"/>
    <s v="OFF-LA-10003923"/>
    <x v="1"/>
    <x v="2"/>
    <x v="424"/>
    <n v="29.6"/>
    <n v="2"/>
    <x v="0"/>
    <n v="14.8"/>
  </r>
  <r>
    <n v="486"/>
    <x v="223"/>
    <x v="3"/>
    <x v="193"/>
    <d v="2014-06-14T00:00:00"/>
    <x v="2"/>
    <s v="MT-18070"/>
    <s v="Michelle Tran"/>
    <x v="2"/>
    <s v="United States"/>
    <s v="Los Angeles"/>
    <x v="1"/>
    <n v="90045"/>
    <x v="1"/>
    <s v="FUR-BO-10001337"/>
    <x v="0"/>
    <x v="0"/>
    <x v="425"/>
    <n v="514.16499999999996"/>
    <n v="5"/>
    <x v="11"/>
    <n v="-30.245000000000001"/>
  </r>
  <r>
    <n v="487"/>
    <x v="223"/>
    <x v="3"/>
    <x v="193"/>
    <d v="2014-06-14T00:00:00"/>
    <x v="2"/>
    <s v="MT-18070"/>
    <s v="Michelle Tran"/>
    <x v="2"/>
    <s v="United States"/>
    <s v="Los Angeles"/>
    <x v="1"/>
    <n v="90045"/>
    <x v="1"/>
    <s v="TEC-PH-10001924"/>
    <x v="2"/>
    <x v="7"/>
    <x v="426"/>
    <n v="279.95999999999998"/>
    <n v="5"/>
    <x v="2"/>
    <n v="17.497499999999999"/>
  </r>
  <r>
    <n v="488"/>
    <x v="224"/>
    <x v="2"/>
    <x v="194"/>
    <d v="2011-10-31T00:00:00"/>
    <x v="2"/>
    <s v="SA-20830"/>
    <s v="Sue Ann Reed"/>
    <x v="0"/>
    <s v="United States"/>
    <s v="Chicago"/>
    <x v="10"/>
    <n v="60610"/>
    <x v="2"/>
    <s v="TEC-PH-10001363"/>
    <x v="2"/>
    <x v="7"/>
    <x v="427"/>
    <n v="2735.9520000000002"/>
    <n v="6"/>
    <x v="2"/>
    <n v="341.99400000000003"/>
  </r>
  <r>
    <n v="489"/>
    <x v="225"/>
    <x v="2"/>
    <x v="3"/>
    <d v="2011-06-13T00:00:00"/>
    <x v="0"/>
    <s v="CW-11905"/>
    <s v="Carl Weiss"/>
    <x v="2"/>
    <s v="United States"/>
    <s v="Huntsville"/>
    <x v="5"/>
    <n v="77340"/>
    <x v="2"/>
    <s v="TEC-PH-10000376"/>
    <x v="2"/>
    <x v="7"/>
    <x v="428"/>
    <n v="7.992"/>
    <n v="1"/>
    <x v="2"/>
    <n v="0.59940000000000004"/>
  </r>
  <r>
    <n v="490"/>
    <x v="225"/>
    <x v="2"/>
    <x v="3"/>
    <d v="2011-06-13T00:00:00"/>
    <x v="0"/>
    <s v="CW-11905"/>
    <s v="Carl Weiss"/>
    <x v="2"/>
    <s v="United States"/>
    <s v="Huntsville"/>
    <x v="5"/>
    <n v="77340"/>
    <x v="2"/>
    <s v="TEC-AC-10000303"/>
    <x v="2"/>
    <x v="11"/>
    <x v="429"/>
    <n v="63.984000000000002"/>
    <n v="2"/>
    <x v="2"/>
    <n v="10.397399999999999"/>
  </r>
  <r>
    <n v="491"/>
    <x v="225"/>
    <x v="2"/>
    <x v="3"/>
    <d v="2011-06-13T00:00:00"/>
    <x v="0"/>
    <s v="CW-11905"/>
    <s v="Carl Weiss"/>
    <x v="2"/>
    <s v="United States"/>
    <s v="Huntsville"/>
    <x v="5"/>
    <n v="77340"/>
    <x v="2"/>
    <s v="OFF-AR-10001953"/>
    <x v="1"/>
    <x v="6"/>
    <x v="395"/>
    <n v="70.367999999999995"/>
    <n v="2"/>
    <x v="2"/>
    <n v="6.1571999999999996"/>
  </r>
  <r>
    <n v="492"/>
    <x v="226"/>
    <x v="2"/>
    <x v="80"/>
    <d v="2011-09-19T00:00:00"/>
    <x v="1"/>
    <s v="AJ-10960"/>
    <s v="Astrea Jones"/>
    <x v="0"/>
    <s v="United States"/>
    <s v="Rochester"/>
    <x v="15"/>
    <n v="14609"/>
    <x v="3"/>
    <s v="OFF-ST-10001809"/>
    <x v="1"/>
    <x v="4"/>
    <x v="430"/>
    <n v="449.15"/>
    <n v="5"/>
    <x v="0"/>
    <n v="8.9830000000000005"/>
  </r>
  <r>
    <n v="493"/>
    <x v="226"/>
    <x v="2"/>
    <x v="80"/>
    <d v="2011-09-19T00:00:00"/>
    <x v="1"/>
    <s v="AJ-10960"/>
    <s v="Astrea Jones"/>
    <x v="0"/>
    <s v="United States"/>
    <s v="Rochester"/>
    <x v="15"/>
    <n v="14609"/>
    <x v="3"/>
    <s v="OFF-EN-10003845"/>
    <x v="1"/>
    <x v="12"/>
    <x v="431"/>
    <n v="11.07"/>
    <n v="3"/>
    <x v="0"/>
    <n v="5.0922000000000001"/>
  </r>
  <r>
    <n v="494"/>
    <x v="227"/>
    <x v="0"/>
    <x v="195"/>
    <d v="2013-05-15T00:00:00"/>
    <x v="1"/>
    <s v="SS-20590"/>
    <s v="Sonia Sunley"/>
    <x v="0"/>
    <s v="United States"/>
    <s v="Seattle"/>
    <x v="4"/>
    <n v="98115"/>
    <x v="1"/>
    <s v="TEC-AC-10000991"/>
    <x v="2"/>
    <x v="11"/>
    <x v="432"/>
    <n v="93.98"/>
    <n v="2"/>
    <x v="0"/>
    <n v="13.1572"/>
  </r>
  <r>
    <n v="495"/>
    <x v="228"/>
    <x v="0"/>
    <x v="196"/>
    <d v="2013-03-22T00:00:00"/>
    <x v="0"/>
    <s v="RO-19780"/>
    <s v="Rose O'Brian"/>
    <x v="0"/>
    <s v="United States"/>
    <s v="Memphis"/>
    <x v="18"/>
    <n v="38109"/>
    <x v="0"/>
    <s v="FUR-TA-10001857"/>
    <x v="0"/>
    <x v="3"/>
    <x v="433"/>
    <n v="189.88200000000001"/>
    <n v="3"/>
    <x v="10"/>
    <n v="-94.941000000000003"/>
  </r>
  <r>
    <n v="496"/>
    <x v="229"/>
    <x v="1"/>
    <x v="17"/>
    <d v="2012-12-31T00:00:00"/>
    <x v="1"/>
    <s v="MD-17350"/>
    <s v="Maribeth Dona"/>
    <x v="0"/>
    <s v="United States"/>
    <s v="Fayetteville"/>
    <x v="36"/>
    <n v="72701"/>
    <x v="0"/>
    <s v="OFF-EN-10001434"/>
    <x v="1"/>
    <x v="12"/>
    <x v="434"/>
    <n v="105.42"/>
    <n v="2"/>
    <x v="0"/>
    <n v="51.655799999999999"/>
  </r>
  <r>
    <n v="497"/>
    <x v="230"/>
    <x v="0"/>
    <x v="197"/>
    <d v="2013-08-01T00:00:00"/>
    <x v="1"/>
    <s v="SC-20095"/>
    <s v="Sanjit Chand"/>
    <x v="0"/>
    <s v="United States"/>
    <s v="Costa Mesa"/>
    <x v="1"/>
    <n v="92627"/>
    <x v="1"/>
    <s v="OFF-BI-10002498"/>
    <x v="1"/>
    <x v="8"/>
    <x v="435"/>
    <n v="119.616"/>
    <n v="8"/>
    <x v="2"/>
    <n v="40.370399999999997"/>
  </r>
  <r>
    <n v="498"/>
    <x v="230"/>
    <x v="0"/>
    <x v="197"/>
    <d v="2013-08-01T00:00:00"/>
    <x v="1"/>
    <s v="SC-20095"/>
    <s v="Sanjit Chand"/>
    <x v="0"/>
    <s v="United States"/>
    <s v="Costa Mesa"/>
    <x v="1"/>
    <n v="92627"/>
    <x v="1"/>
    <s v="FUR-FU-10004864"/>
    <x v="0"/>
    <x v="5"/>
    <x v="436"/>
    <n v="255.76"/>
    <n v="4"/>
    <x v="0"/>
    <n v="81.843199999999996"/>
  </r>
  <r>
    <n v="499"/>
    <x v="230"/>
    <x v="0"/>
    <x v="197"/>
    <d v="2013-08-01T00:00:00"/>
    <x v="1"/>
    <s v="SC-20095"/>
    <s v="Sanjit Chand"/>
    <x v="0"/>
    <s v="United States"/>
    <s v="Costa Mesa"/>
    <x v="1"/>
    <n v="92627"/>
    <x v="1"/>
    <s v="FUR-CH-10002602"/>
    <x v="0"/>
    <x v="1"/>
    <x v="288"/>
    <n v="241.56800000000001"/>
    <n v="2"/>
    <x v="2"/>
    <n v="18.117599999999999"/>
  </r>
  <r>
    <n v="500"/>
    <x v="230"/>
    <x v="0"/>
    <x v="197"/>
    <d v="2013-08-01T00:00:00"/>
    <x v="1"/>
    <s v="SC-20095"/>
    <s v="Sanjit Chand"/>
    <x v="0"/>
    <s v="United States"/>
    <s v="Costa Mesa"/>
    <x v="1"/>
    <n v="92627"/>
    <x v="1"/>
    <s v="FUR-FU-10000073"/>
    <x v="0"/>
    <x v="5"/>
    <x v="437"/>
    <n v="69.3"/>
    <n v="9"/>
    <x v="0"/>
    <n v="22.869"/>
  </r>
  <r>
    <n v="501"/>
    <x v="231"/>
    <x v="0"/>
    <x v="198"/>
    <d v="2013-06-05T00:00:00"/>
    <x v="1"/>
    <s v="MY-17380"/>
    <s v="Maribeth Yedwab"/>
    <x v="1"/>
    <s v="United States"/>
    <s v="Parker"/>
    <x v="22"/>
    <n v="80134"/>
    <x v="1"/>
    <s v="OFF-BI-10001670"/>
    <x v="1"/>
    <x v="8"/>
    <x v="438"/>
    <n v="22.62"/>
    <n v="2"/>
    <x v="6"/>
    <n v="-15.08"/>
  </r>
  <r>
    <n v="502"/>
    <x v="231"/>
    <x v="0"/>
    <x v="198"/>
    <d v="2013-06-05T00:00:00"/>
    <x v="1"/>
    <s v="MY-17380"/>
    <s v="Maribeth Yedwab"/>
    <x v="1"/>
    <s v="United States"/>
    <s v="Parker"/>
    <x v="22"/>
    <n v="80134"/>
    <x v="1"/>
    <s v="OFF-BI-10001658"/>
    <x v="1"/>
    <x v="8"/>
    <x v="439"/>
    <n v="14.952"/>
    <n v="2"/>
    <x v="6"/>
    <n v="-11.961600000000001"/>
  </r>
  <r>
    <n v="503"/>
    <x v="231"/>
    <x v="0"/>
    <x v="198"/>
    <d v="2013-06-05T00:00:00"/>
    <x v="1"/>
    <s v="MY-17380"/>
    <s v="Maribeth Yedwab"/>
    <x v="1"/>
    <s v="United States"/>
    <s v="Parker"/>
    <x v="22"/>
    <n v="80134"/>
    <x v="1"/>
    <s v="FUR-CH-10001215"/>
    <x v="0"/>
    <x v="1"/>
    <x v="440"/>
    <n v="801.56799999999998"/>
    <n v="2"/>
    <x v="2"/>
    <n v="50.097999999999999"/>
  </r>
  <r>
    <n v="504"/>
    <x v="231"/>
    <x v="0"/>
    <x v="198"/>
    <d v="2013-06-05T00:00:00"/>
    <x v="1"/>
    <s v="MY-17380"/>
    <s v="Maribeth Yedwab"/>
    <x v="1"/>
    <s v="United States"/>
    <s v="Parker"/>
    <x v="22"/>
    <n v="80134"/>
    <x v="1"/>
    <s v="OFF-BI-10000831"/>
    <x v="1"/>
    <x v="8"/>
    <x v="441"/>
    <n v="2.3759999999999999"/>
    <n v="3"/>
    <x v="6"/>
    <n v="-1.9008"/>
  </r>
  <r>
    <n v="505"/>
    <x v="231"/>
    <x v="0"/>
    <x v="198"/>
    <d v="2013-06-05T00:00:00"/>
    <x v="1"/>
    <s v="MY-17380"/>
    <s v="Maribeth Yedwab"/>
    <x v="1"/>
    <s v="United States"/>
    <s v="Parker"/>
    <x v="22"/>
    <n v="80134"/>
    <x v="1"/>
    <s v="OFF-PA-10000357"/>
    <x v="1"/>
    <x v="10"/>
    <x v="442"/>
    <n v="32.792000000000002"/>
    <n v="1"/>
    <x v="2"/>
    <n v="11.8871"/>
  </r>
  <r>
    <n v="506"/>
    <x v="232"/>
    <x v="3"/>
    <x v="105"/>
    <d v="2014-11-16T00:00:00"/>
    <x v="0"/>
    <s v="EB-13705"/>
    <s v="Ed Braxton"/>
    <x v="1"/>
    <s v="United States"/>
    <s v="New York City"/>
    <x v="15"/>
    <n v="10024"/>
    <x v="3"/>
    <s v="OFF-BI-10003274"/>
    <x v="1"/>
    <x v="8"/>
    <x v="122"/>
    <n v="15.92"/>
    <n v="5"/>
    <x v="2"/>
    <n v="5.3730000000000002"/>
  </r>
  <r>
    <n v="507"/>
    <x v="233"/>
    <x v="1"/>
    <x v="199"/>
    <d v="2012-03-22T00:00:00"/>
    <x v="1"/>
    <s v="CM-12385"/>
    <s v="Christopher Martinez"/>
    <x v="0"/>
    <s v="United States"/>
    <s v="Atlanta"/>
    <x v="32"/>
    <n v="30318"/>
    <x v="0"/>
    <s v="OFF-AR-10001662"/>
    <x v="1"/>
    <x v="6"/>
    <x v="443"/>
    <n v="2.74"/>
    <n v="1"/>
    <x v="0"/>
    <n v="0.73980000000000001"/>
  </r>
  <r>
    <n v="508"/>
    <x v="233"/>
    <x v="1"/>
    <x v="199"/>
    <d v="2012-03-22T00:00:00"/>
    <x v="1"/>
    <s v="CM-12385"/>
    <s v="Christopher Martinez"/>
    <x v="0"/>
    <s v="United States"/>
    <s v="Atlanta"/>
    <x v="32"/>
    <n v="30318"/>
    <x v="0"/>
    <s v="OFF-AR-10003856"/>
    <x v="1"/>
    <x v="6"/>
    <x v="444"/>
    <n v="8.34"/>
    <n v="3"/>
    <x v="0"/>
    <n v="2.1684000000000001"/>
  </r>
  <r>
    <n v="509"/>
    <x v="233"/>
    <x v="1"/>
    <x v="199"/>
    <d v="2012-03-22T00:00:00"/>
    <x v="1"/>
    <s v="CM-12385"/>
    <s v="Christopher Martinez"/>
    <x v="0"/>
    <s v="United States"/>
    <s v="Atlanta"/>
    <x v="32"/>
    <n v="30318"/>
    <x v="0"/>
    <s v="OFF-ST-10001228"/>
    <x v="1"/>
    <x v="4"/>
    <x v="445"/>
    <n v="46.74"/>
    <n v="3"/>
    <x v="0"/>
    <n v="11.685"/>
  </r>
  <r>
    <n v="510"/>
    <x v="233"/>
    <x v="1"/>
    <x v="199"/>
    <d v="2012-03-22T00:00:00"/>
    <x v="1"/>
    <s v="CM-12385"/>
    <s v="Christopher Martinez"/>
    <x v="0"/>
    <s v="United States"/>
    <s v="Atlanta"/>
    <x v="32"/>
    <n v="30318"/>
    <x v="0"/>
    <s v="OFF-BI-10003527"/>
    <x v="1"/>
    <x v="8"/>
    <x v="446"/>
    <n v="6354.95"/>
    <n v="5"/>
    <x v="0"/>
    <n v="3177.4749999999999"/>
  </r>
  <r>
    <n v="511"/>
    <x v="234"/>
    <x v="3"/>
    <x v="200"/>
    <d v="2014-11-28T00:00:00"/>
    <x v="2"/>
    <s v="LS-17245"/>
    <s v="Lynn Smith"/>
    <x v="0"/>
    <s v="United States"/>
    <s v="Gladstone"/>
    <x v="25"/>
    <n v="64118"/>
    <x v="2"/>
    <s v="FUR-FU-10001290"/>
    <x v="0"/>
    <x v="5"/>
    <x v="447"/>
    <n v="126.3"/>
    <n v="3"/>
    <x v="0"/>
    <n v="40.415999999999997"/>
  </r>
  <r>
    <n v="512"/>
    <x v="234"/>
    <x v="3"/>
    <x v="200"/>
    <d v="2014-11-28T00:00:00"/>
    <x v="2"/>
    <s v="LS-17245"/>
    <s v="Lynn Smith"/>
    <x v="0"/>
    <s v="United States"/>
    <s v="Gladstone"/>
    <x v="25"/>
    <n v="64118"/>
    <x v="2"/>
    <s v="TEC-AC-10002399"/>
    <x v="2"/>
    <x v="11"/>
    <x v="448"/>
    <n v="38.04"/>
    <n v="2"/>
    <x v="0"/>
    <n v="12.172800000000001"/>
  </r>
  <r>
    <n v="513"/>
    <x v="235"/>
    <x v="0"/>
    <x v="201"/>
    <d v="2013-10-24T00:00:00"/>
    <x v="2"/>
    <s v="LF-17185"/>
    <s v="Luke Foster"/>
    <x v="0"/>
    <s v="United States"/>
    <s v="Newark"/>
    <x v="24"/>
    <n v="43055"/>
    <x v="3"/>
    <s v="OFF-AR-10002053"/>
    <x v="1"/>
    <x v="6"/>
    <x v="79"/>
    <n v="7.1520000000000001"/>
    <n v="3"/>
    <x v="2"/>
    <n v="0.71519999999999995"/>
  </r>
  <r>
    <n v="514"/>
    <x v="236"/>
    <x v="3"/>
    <x v="202"/>
    <d v="2014-12-26T00:00:00"/>
    <x v="1"/>
    <s v="BN-11515"/>
    <s v="Bradley Nguyen"/>
    <x v="0"/>
    <s v="United States"/>
    <s v="Los Angeles"/>
    <x v="1"/>
    <n v="90049"/>
    <x v="1"/>
    <s v="OFF-AR-10003811"/>
    <x v="1"/>
    <x v="6"/>
    <x v="449"/>
    <n v="6.63"/>
    <n v="3"/>
    <x v="0"/>
    <n v="1.7901"/>
  </r>
  <r>
    <n v="515"/>
    <x v="236"/>
    <x v="3"/>
    <x v="202"/>
    <d v="2014-12-26T00:00:00"/>
    <x v="1"/>
    <s v="BN-11515"/>
    <s v="Bradley Nguyen"/>
    <x v="0"/>
    <s v="United States"/>
    <s v="Los Angeles"/>
    <x v="1"/>
    <n v="90049"/>
    <x v="1"/>
    <s v="OFF-AR-10001246"/>
    <x v="1"/>
    <x v="6"/>
    <x v="450"/>
    <n v="5.88"/>
    <n v="2"/>
    <x v="0"/>
    <n v="1.7052"/>
  </r>
  <r>
    <n v="516"/>
    <x v="237"/>
    <x v="3"/>
    <x v="203"/>
    <d v="2014-01-28T00:00:00"/>
    <x v="1"/>
    <s v="AD-10180"/>
    <s v="Alan Dominguez"/>
    <x v="2"/>
    <s v="United States"/>
    <s v="Great Falls"/>
    <x v="37"/>
    <n v="59405"/>
    <x v="1"/>
    <s v="TEC-CO-10003236"/>
    <x v="2"/>
    <x v="16"/>
    <x v="451"/>
    <n v="2999.95"/>
    <n v="5"/>
    <x v="0"/>
    <n v="1379.9770000000001"/>
  </r>
  <r>
    <n v="517"/>
    <x v="237"/>
    <x v="3"/>
    <x v="203"/>
    <d v="2014-01-28T00:00:00"/>
    <x v="1"/>
    <s v="AD-10180"/>
    <s v="Alan Dominguez"/>
    <x v="2"/>
    <s v="United States"/>
    <s v="Great Falls"/>
    <x v="37"/>
    <n v="59405"/>
    <x v="1"/>
    <s v="OFF-ST-10004507"/>
    <x v="1"/>
    <x v="4"/>
    <x v="452"/>
    <n v="51.45"/>
    <n v="3"/>
    <x v="0"/>
    <n v="13.891500000000001"/>
  </r>
  <r>
    <n v="518"/>
    <x v="237"/>
    <x v="3"/>
    <x v="203"/>
    <d v="2014-01-28T00:00:00"/>
    <x v="1"/>
    <s v="AD-10180"/>
    <s v="Alan Dominguez"/>
    <x v="2"/>
    <s v="United States"/>
    <s v="Great Falls"/>
    <x v="37"/>
    <n v="59405"/>
    <x v="1"/>
    <s v="OFF-PA-10001667"/>
    <x v="1"/>
    <x v="10"/>
    <x v="453"/>
    <n v="11.96"/>
    <n v="2"/>
    <x v="0"/>
    <n v="5.3819999999999997"/>
  </r>
  <r>
    <n v="519"/>
    <x v="237"/>
    <x v="3"/>
    <x v="203"/>
    <d v="2014-01-28T00:00:00"/>
    <x v="1"/>
    <s v="AD-10180"/>
    <s v="Alan Dominguez"/>
    <x v="2"/>
    <s v="United States"/>
    <s v="Great Falls"/>
    <x v="37"/>
    <n v="59405"/>
    <x v="1"/>
    <s v="OFF-ST-10004459"/>
    <x v="1"/>
    <x v="4"/>
    <x v="454"/>
    <n v="1126.02"/>
    <n v="3"/>
    <x v="0"/>
    <n v="56.301000000000002"/>
  </r>
  <r>
    <n v="520"/>
    <x v="238"/>
    <x v="1"/>
    <x v="204"/>
    <d v="2012-03-26T00:00:00"/>
    <x v="1"/>
    <s v="DB-13210"/>
    <s v="Dean Braden"/>
    <x v="0"/>
    <s v="United States"/>
    <s v="Houston"/>
    <x v="5"/>
    <n v="77041"/>
    <x v="2"/>
    <s v="TEC-AC-10000171"/>
    <x v="2"/>
    <x v="11"/>
    <x v="43"/>
    <n v="18.391999999999999"/>
    <n v="1"/>
    <x v="2"/>
    <n v="5.2877000000000001"/>
  </r>
  <r>
    <n v="521"/>
    <x v="238"/>
    <x v="1"/>
    <x v="204"/>
    <d v="2012-03-26T00:00:00"/>
    <x v="1"/>
    <s v="DB-13210"/>
    <s v="Dean Braden"/>
    <x v="0"/>
    <s v="United States"/>
    <s v="Houston"/>
    <x v="5"/>
    <n v="77041"/>
    <x v="2"/>
    <s v="OFF-ST-10000736"/>
    <x v="1"/>
    <x v="4"/>
    <x v="455"/>
    <n v="129.56800000000001"/>
    <n v="2"/>
    <x v="2"/>
    <n v="-25.913599999999999"/>
  </r>
  <r>
    <n v="522"/>
    <x v="238"/>
    <x v="1"/>
    <x v="204"/>
    <d v="2012-03-26T00:00:00"/>
    <x v="1"/>
    <s v="DB-13210"/>
    <s v="Dean Braden"/>
    <x v="0"/>
    <s v="United States"/>
    <s v="Houston"/>
    <x v="5"/>
    <n v="77041"/>
    <x v="2"/>
    <s v="OFF-BI-10000285"/>
    <x v="1"/>
    <x v="8"/>
    <x v="456"/>
    <n v="14.112"/>
    <n v="9"/>
    <x v="3"/>
    <n v="-21.167999999999999"/>
  </r>
  <r>
    <n v="523"/>
    <x v="239"/>
    <x v="3"/>
    <x v="205"/>
    <d v="2014-01-26T00:00:00"/>
    <x v="2"/>
    <s v="MC-17605"/>
    <s v="Matt Connell"/>
    <x v="1"/>
    <s v="United States"/>
    <s v="Detroit"/>
    <x v="12"/>
    <n v="48234"/>
    <x v="2"/>
    <s v="FUR-TA-10001857"/>
    <x v="0"/>
    <x v="3"/>
    <x v="433"/>
    <n v="210.98"/>
    <n v="2"/>
    <x v="0"/>
    <n v="21.097999999999999"/>
  </r>
  <r>
    <n v="524"/>
    <x v="240"/>
    <x v="0"/>
    <x v="206"/>
    <d v="2013-05-24T00:00:00"/>
    <x v="2"/>
    <s v="LH-17155"/>
    <s v="Logan Haushalter"/>
    <x v="0"/>
    <s v="United States"/>
    <s v="Los Angeles"/>
    <x v="1"/>
    <n v="90032"/>
    <x v="1"/>
    <s v="TEC-PH-10003555"/>
    <x v="2"/>
    <x v="7"/>
    <x v="457"/>
    <n v="55.176000000000002"/>
    <n v="3"/>
    <x v="2"/>
    <n v="-12.4146"/>
  </r>
  <r>
    <n v="525"/>
    <x v="240"/>
    <x v="0"/>
    <x v="206"/>
    <d v="2013-05-24T00:00:00"/>
    <x v="2"/>
    <s v="LH-17155"/>
    <s v="Logan Haushalter"/>
    <x v="0"/>
    <s v="United States"/>
    <s v="Los Angeles"/>
    <x v="1"/>
    <n v="90032"/>
    <x v="1"/>
    <s v="TEC-AC-10003832"/>
    <x v="2"/>
    <x v="11"/>
    <x v="458"/>
    <n v="66.260000000000005"/>
    <n v="2"/>
    <x v="0"/>
    <n v="27.166599999999999"/>
  </r>
  <r>
    <n v="526"/>
    <x v="241"/>
    <x v="1"/>
    <x v="207"/>
    <d v="2013-01-02T00:00:00"/>
    <x v="1"/>
    <s v="BD-11605"/>
    <s v="Brian Dahlen"/>
    <x v="0"/>
    <s v="United States"/>
    <s v="Lawrence"/>
    <x v="31"/>
    <n v="1841"/>
    <x v="3"/>
    <s v="OFF-FA-10002815"/>
    <x v="1"/>
    <x v="13"/>
    <x v="33"/>
    <n v="22.2"/>
    <n v="5"/>
    <x v="0"/>
    <n v="10.433999999999999"/>
  </r>
  <r>
    <n v="527"/>
    <x v="242"/>
    <x v="3"/>
    <x v="208"/>
    <d v="2014-10-27T00:00:00"/>
    <x v="1"/>
    <s v="PH-18790"/>
    <s v="Patricia Hirasaki"/>
    <x v="2"/>
    <s v="United States"/>
    <s v="Lakeland"/>
    <x v="2"/>
    <n v="33801"/>
    <x v="0"/>
    <s v="FUR-CH-10003379"/>
    <x v="0"/>
    <x v="1"/>
    <x v="459"/>
    <n v="683.952"/>
    <n v="3"/>
    <x v="2"/>
    <n v="42.747"/>
  </r>
  <r>
    <n v="528"/>
    <x v="242"/>
    <x v="3"/>
    <x v="208"/>
    <d v="2014-10-27T00:00:00"/>
    <x v="1"/>
    <s v="PH-18790"/>
    <s v="Patricia Hirasaki"/>
    <x v="2"/>
    <s v="United States"/>
    <s v="Lakeland"/>
    <x v="2"/>
    <n v="33801"/>
    <x v="0"/>
    <s v="FUR-FU-10001756"/>
    <x v="0"/>
    <x v="5"/>
    <x v="282"/>
    <n v="45.695999999999998"/>
    <n v="3"/>
    <x v="2"/>
    <n v="5.1407999999999996"/>
  </r>
  <r>
    <n v="529"/>
    <x v="243"/>
    <x v="1"/>
    <x v="37"/>
    <d v="2012-09-07T00:00:00"/>
    <x v="1"/>
    <s v="MG-18145"/>
    <s v="Mike Gockenbach"/>
    <x v="0"/>
    <s v="United States"/>
    <s v="Philadelphia"/>
    <x v="9"/>
    <n v="19134"/>
    <x v="3"/>
    <s v="OFF-ST-10004963"/>
    <x v="1"/>
    <x v="4"/>
    <x v="460"/>
    <n v="36.335999999999999"/>
    <n v="3"/>
    <x v="2"/>
    <n v="-7.2671999999999999"/>
  </r>
  <r>
    <n v="530"/>
    <x v="243"/>
    <x v="1"/>
    <x v="37"/>
    <d v="2012-09-07T00:00:00"/>
    <x v="1"/>
    <s v="MG-18145"/>
    <s v="Mike Gockenbach"/>
    <x v="0"/>
    <s v="United States"/>
    <s v="Philadelphia"/>
    <x v="9"/>
    <n v="19134"/>
    <x v="3"/>
    <s v="OFF-SU-10002881"/>
    <x v="1"/>
    <x v="14"/>
    <x v="461"/>
    <n v="666.24800000000005"/>
    <n v="1"/>
    <x v="2"/>
    <n v="-149.9058"/>
  </r>
  <r>
    <n v="531"/>
    <x v="243"/>
    <x v="1"/>
    <x v="37"/>
    <d v="2012-09-07T00:00:00"/>
    <x v="1"/>
    <s v="MG-18145"/>
    <s v="Mike Gockenbach"/>
    <x v="0"/>
    <s v="United States"/>
    <s v="Philadelphia"/>
    <x v="9"/>
    <n v="19134"/>
    <x v="3"/>
    <s v="OFF-EN-10001335"/>
    <x v="1"/>
    <x v="12"/>
    <x v="462"/>
    <n v="52.512"/>
    <n v="6"/>
    <x v="2"/>
    <n v="19.692"/>
  </r>
  <r>
    <n v="532"/>
    <x v="244"/>
    <x v="1"/>
    <x v="209"/>
    <d v="2012-11-09T00:00:00"/>
    <x v="0"/>
    <s v="KB-16240"/>
    <s v="Karen Bern"/>
    <x v="1"/>
    <s v="United States"/>
    <s v="Los Angeles"/>
    <x v="1"/>
    <n v="90036"/>
    <x v="1"/>
    <s v="FUR-CH-10000595"/>
    <x v="0"/>
    <x v="1"/>
    <x v="463"/>
    <n v="190.72"/>
    <n v="1"/>
    <x v="2"/>
    <n v="11.92"/>
  </r>
  <r>
    <n v="533"/>
    <x v="245"/>
    <x v="3"/>
    <x v="210"/>
    <d v="2014-09-12T00:00:00"/>
    <x v="1"/>
    <s v="JC-15340"/>
    <s v="Jasper Cacioppo"/>
    <x v="0"/>
    <s v="United States"/>
    <s v="Los Angeles"/>
    <x v="1"/>
    <n v="90032"/>
    <x v="1"/>
    <s v="FUR-FU-10000448"/>
    <x v="0"/>
    <x v="5"/>
    <x v="464"/>
    <n v="47.94"/>
    <n v="3"/>
    <x v="0"/>
    <n v="2.3969999999999998"/>
  </r>
  <r>
    <n v="534"/>
    <x v="246"/>
    <x v="0"/>
    <x v="211"/>
    <d v="2013-06-02T00:00:00"/>
    <x v="0"/>
    <s v="RL-19615"/>
    <s v="Rob Lucas"/>
    <x v="0"/>
    <s v="United States"/>
    <s v="Montgomery"/>
    <x v="19"/>
    <n v="36116"/>
    <x v="0"/>
    <s v="TEC-PH-10000984"/>
    <x v="2"/>
    <x v="7"/>
    <x v="465"/>
    <n v="979.95"/>
    <n v="5"/>
    <x v="0"/>
    <n v="274.38600000000002"/>
  </r>
  <r>
    <n v="535"/>
    <x v="246"/>
    <x v="0"/>
    <x v="211"/>
    <d v="2013-06-02T00:00:00"/>
    <x v="0"/>
    <s v="RL-19615"/>
    <s v="Rob Lucas"/>
    <x v="0"/>
    <s v="United States"/>
    <s v="Montgomery"/>
    <x v="19"/>
    <n v="36116"/>
    <x v="0"/>
    <s v="OFF-BI-10002557"/>
    <x v="1"/>
    <x v="8"/>
    <x v="246"/>
    <n v="22.75"/>
    <n v="5"/>
    <x v="0"/>
    <n v="11.375"/>
  </r>
  <r>
    <n v="536"/>
    <x v="247"/>
    <x v="0"/>
    <x v="212"/>
    <d v="2013-07-17T00:00:00"/>
    <x v="1"/>
    <s v="AA-10375"/>
    <s v="Allen Armold"/>
    <x v="0"/>
    <s v="United States"/>
    <s v="Mesa"/>
    <x v="16"/>
    <n v="85204"/>
    <x v="1"/>
    <s v="OFF-ST-10001325"/>
    <x v="1"/>
    <x v="4"/>
    <x v="466"/>
    <n v="16.768000000000001"/>
    <n v="2"/>
    <x v="2"/>
    <n v="1.4672000000000001"/>
  </r>
  <r>
    <n v="537"/>
    <x v="248"/>
    <x v="3"/>
    <x v="213"/>
    <d v="2014-09-09T00:00:00"/>
    <x v="0"/>
    <s v="EP-13915"/>
    <s v="Emily Phan"/>
    <x v="0"/>
    <s v="United States"/>
    <s v="Chicago"/>
    <x v="10"/>
    <n v="60653"/>
    <x v="2"/>
    <s v="OFF-BI-10002429"/>
    <x v="1"/>
    <x v="8"/>
    <x v="467"/>
    <n v="42.616"/>
    <n v="7"/>
    <x v="3"/>
    <n v="-68.185599999999994"/>
  </r>
  <r>
    <n v="538"/>
    <x v="249"/>
    <x v="1"/>
    <x v="155"/>
    <d v="2012-12-08T00:00:00"/>
    <x v="1"/>
    <s v="MP-17470"/>
    <s v="Mark Packer"/>
    <x v="2"/>
    <s v="United States"/>
    <s v="New York City"/>
    <x v="15"/>
    <n v="10009"/>
    <x v="3"/>
    <s v="OFF-BI-10004528"/>
    <x v="1"/>
    <x v="8"/>
    <x v="468"/>
    <n v="10.752000000000001"/>
    <n v="4"/>
    <x v="2"/>
    <n v="3.36"/>
  </r>
  <r>
    <n v="539"/>
    <x v="250"/>
    <x v="1"/>
    <x v="214"/>
    <d v="2012-12-11T00:00:00"/>
    <x v="1"/>
    <s v="DK-12985"/>
    <s v="Darren Koutras"/>
    <x v="0"/>
    <s v="United States"/>
    <s v="Henderson"/>
    <x v="0"/>
    <n v="42420"/>
    <x v="0"/>
    <s v="OFF-AP-10001271"/>
    <x v="1"/>
    <x v="9"/>
    <x v="469"/>
    <n v="152.94"/>
    <n v="3"/>
    <x v="0"/>
    <n v="41.293799999999997"/>
  </r>
  <r>
    <n v="540"/>
    <x v="250"/>
    <x v="1"/>
    <x v="214"/>
    <d v="2012-12-11T00:00:00"/>
    <x v="1"/>
    <s v="DK-12985"/>
    <s v="Darren Koutras"/>
    <x v="0"/>
    <s v="United States"/>
    <s v="Henderson"/>
    <x v="0"/>
    <n v="42420"/>
    <x v="0"/>
    <s v="FUR-CH-10002647"/>
    <x v="0"/>
    <x v="1"/>
    <x v="470"/>
    <n v="283.92"/>
    <n v="4"/>
    <x v="0"/>
    <n v="70.98"/>
  </r>
  <r>
    <n v="541"/>
    <x v="251"/>
    <x v="2"/>
    <x v="215"/>
    <d v="2011-02-04T00:00:00"/>
    <x v="2"/>
    <s v="BD-11500"/>
    <s v="Bradley Drucker"/>
    <x v="0"/>
    <s v="United States"/>
    <s v="Green Bay"/>
    <x v="6"/>
    <n v="54302"/>
    <x v="2"/>
    <s v="TEC-AC-10001432"/>
    <x v="2"/>
    <x v="11"/>
    <x v="471"/>
    <n v="468.9"/>
    <n v="6"/>
    <x v="0"/>
    <n v="206.316"/>
  </r>
  <r>
    <n v="542"/>
    <x v="252"/>
    <x v="0"/>
    <x v="216"/>
    <d v="2013-07-18T00:00:00"/>
    <x v="2"/>
    <s v="ES-14080"/>
    <s v="Erin Smith"/>
    <x v="1"/>
    <s v="United States"/>
    <s v="Tucson"/>
    <x v="16"/>
    <n v="85705"/>
    <x v="1"/>
    <s v="TEC-PH-10002262"/>
    <x v="2"/>
    <x v="7"/>
    <x v="472"/>
    <n v="380.86399999999998"/>
    <n v="8"/>
    <x v="2"/>
    <n v="38.086399999999998"/>
  </r>
  <r>
    <n v="543"/>
    <x v="253"/>
    <x v="1"/>
    <x v="217"/>
    <d v="2012-12-23T00:00:00"/>
    <x v="1"/>
    <s v="LM-17065"/>
    <s v="Liz MacKendrick"/>
    <x v="0"/>
    <s v="United States"/>
    <s v="Springfield"/>
    <x v="24"/>
    <n v="45503"/>
    <x v="3"/>
    <s v="OFF-ST-10001809"/>
    <x v="1"/>
    <x v="4"/>
    <x v="430"/>
    <n v="646.77599999999995"/>
    <n v="9"/>
    <x v="2"/>
    <n v="-145.52459999999999"/>
  </r>
  <r>
    <n v="544"/>
    <x v="254"/>
    <x v="2"/>
    <x v="218"/>
    <d v="2011-05-16T00:00:00"/>
    <x v="1"/>
    <s v="PG-18895"/>
    <s v="Paul Gonzalez"/>
    <x v="0"/>
    <s v="United States"/>
    <s v="Fort Worth"/>
    <x v="5"/>
    <n v="76106"/>
    <x v="2"/>
    <s v="TEC-AC-10001465"/>
    <x v="2"/>
    <x v="11"/>
    <x v="473"/>
    <n v="58.112000000000002"/>
    <n v="2"/>
    <x v="2"/>
    <n v="7.2640000000000002"/>
  </r>
  <r>
    <n v="545"/>
    <x v="254"/>
    <x v="2"/>
    <x v="218"/>
    <d v="2011-05-16T00:00:00"/>
    <x v="1"/>
    <s v="PG-18895"/>
    <s v="Paul Gonzalez"/>
    <x v="0"/>
    <s v="United States"/>
    <s v="Fort Worth"/>
    <x v="5"/>
    <n v="76106"/>
    <x v="2"/>
    <s v="TEC-PH-10002597"/>
    <x v="2"/>
    <x v="7"/>
    <x v="474"/>
    <n v="100.792"/>
    <n v="1"/>
    <x v="2"/>
    <n v="6.2995000000000001"/>
  </r>
  <r>
    <n v="546"/>
    <x v="254"/>
    <x v="2"/>
    <x v="218"/>
    <d v="2011-05-16T00:00:00"/>
    <x v="1"/>
    <s v="PG-18895"/>
    <s v="Paul Gonzalez"/>
    <x v="0"/>
    <s v="United States"/>
    <s v="Fort Worth"/>
    <x v="5"/>
    <n v="76106"/>
    <x v="2"/>
    <s v="FUR-FU-10000723"/>
    <x v="0"/>
    <x v="5"/>
    <x v="475"/>
    <n v="66.111999999999995"/>
    <n v="4"/>
    <x v="7"/>
    <n v="-84.2928"/>
  </r>
  <r>
    <n v="547"/>
    <x v="255"/>
    <x v="3"/>
    <x v="123"/>
    <d v="2014-11-23T00:00:00"/>
    <x v="2"/>
    <s v="AS-10135"/>
    <s v="Adrian Shami"/>
    <x v="2"/>
    <s v="United States"/>
    <s v="New York City"/>
    <x v="15"/>
    <n v="10035"/>
    <x v="3"/>
    <s v="OFF-BI-10000404"/>
    <x v="1"/>
    <x v="8"/>
    <x v="476"/>
    <n v="41.28"/>
    <n v="6"/>
    <x v="2"/>
    <n v="13.932"/>
  </r>
  <r>
    <n v="548"/>
    <x v="255"/>
    <x v="3"/>
    <x v="123"/>
    <d v="2014-11-23T00:00:00"/>
    <x v="2"/>
    <s v="AS-10135"/>
    <s v="Adrian Shami"/>
    <x v="2"/>
    <s v="United States"/>
    <s v="New York City"/>
    <x v="15"/>
    <n v="10035"/>
    <x v="3"/>
    <s v="OFF-PA-10002986"/>
    <x v="1"/>
    <x v="10"/>
    <x v="477"/>
    <n v="13.36"/>
    <n v="2"/>
    <x v="0"/>
    <n v="6.4127999999999998"/>
  </r>
  <r>
    <n v="549"/>
    <x v="256"/>
    <x v="1"/>
    <x v="219"/>
    <d v="2012-11-17T00:00:00"/>
    <x v="0"/>
    <s v="DK-13225"/>
    <s v="Dean Katz"/>
    <x v="1"/>
    <s v="United States"/>
    <s v="Chicago"/>
    <x v="10"/>
    <n v="60653"/>
    <x v="2"/>
    <s v="OFF-ST-10000604"/>
    <x v="1"/>
    <x v="4"/>
    <x v="54"/>
    <n v="250.27199999999999"/>
    <n v="9"/>
    <x v="2"/>
    <n v="15.641999999999999"/>
  </r>
  <r>
    <n v="550"/>
    <x v="256"/>
    <x v="1"/>
    <x v="219"/>
    <d v="2012-11-17T00:00:00"/>
    <x v="0"/>
    <s v="DK-13225"/>
    <s v="Dean Katz"/>
    <x v="1"/>
    <s v="United States"/>
    <s v="Chicago"/>
    <x v="10"/>
    <n v="60653"/>
    <x v="2"/>
    <s v="OFF-BI-10004738"/>
    <x v="1"/>
    <x v="8"/>
    <x v="92"/>
    <n v="11.364000000000001"/>
    <n v="3"/>
    <x v="3"/>
    <n v="-17.045999999999999"/>
  </r>
  <r>
    <n v="551"/>
    <x v="256"/>
    <x v="1"/>
    <x v="219"/>
    <d v="2012-11-17T00:00:00"/>
    <x v="0"/>
    <s v="DK-13225"/>
    <s v="Dean Katz"/>
    <x v="1"/>
    <s v="United States"/>
    <s v="Chicago"/>
    <x v="10"/>
    <n v="60653"/>
    <x v="2"/>
    <s v="OFF-SU-10001935"/>
    <x v="1"/>
    <x v="14"/>
    <x v="33"/>
    <n v="8.7200000000000006"/>
    <n v="5"/>
    <x v="2"/>
    <n v="-1.744"/>
  </r>
  <r>
    <n v="552"/>
    <x v="257"/>
    <x v="0"/>
    <x v="173"/>
    <d v="2013-04-18T00:00:00"/>
    <x v="0"/>
    <s v="BD-11320"/>
    <s v="Bill Donatelli"/>
    <x v="0"/>
    <s v="United States"/>
    <s v="San Francisco"/>
    <x v="1"/>
    <n v="94110"/>
    <x v="1"/>
    <s v="FUR-CH-10002024"/>
    <x v="0"/>
    <x v="1"/>
    <x v="478"/>
    <n v="1121.568"/>
    <n v="2"/>
    <x v="2"/>
    <n v="0"/>
  </r>
  <r>
    <n v="553"/>
    <x v="258"/>
    <x v="3"/>
    <x v="220"/>
    <d v="2014-09-13T00:00:00"/>
    <x v="2"/>
    <s v="RC-19960"/>
    <s v="Ryan Crowe"/>
    <x v="0"/>
    <s v="United States"/>
    <s v="Jacksonville"/>
    <x v="2"/>
    <n v="32216"/>
    <x v="0"/>
    <s v="FUR-FU-10003039"/>
    <x v="0"/>
    <x v="5"/>
    <x v="479"/>
    <n v="34.503999999999998"/>
    <n v="1"/>
    <x v="2"/>
    <n v="6.0381999999999998"/>
  </r>
  <r>
    <n v="554"/>
    <x v="259"/>
    <x v="3"/>
    <x v="221"/>
    <d v="2014-11-29T00:00:00"/>
    <x v="1"/>
    <s v="GT-14710"/>
    <s v="Greg Tran"/>
    <x v="0"/>
    <s v="United States"/>
    <s v="Houston"/>
    <x v="5"/>
    <n v="77070"/>
    <x v="2"/>
    <s v="OFF-FA-10004248"/>
    <x v="1"/>
    <x v="13"/>
    <x v="480"/>
    <n v="10.824"/>
    <n v="3"/>
    <x v="2"/>
    <n v="2.5707"/>
  </r>
  <r>
    <n v="555"/>
    <x v="260"/>
    <x v="3"/>
    <x v="222"/>
    <d v="2014-07-04T00:00:00"/>
    <x v="0"/>
    <s v="DK-13225"/>
    <s v="Dean Katz"/>
    <x v="1"/>
    <s v="United States"/>
    <s v="Anaheim"/>
    <x v="1"/>
    <n v="92804"/>
    <x v="1"/>
    <s v="OFF-ST-10001780"/>
    <x v="1"/>
    <x v="4"/>
    <x v="481"/>
    <n v="1295.78"/>
    <n v="2"/>
    <x v="0"/>
    <n v="310.98719999999997"/>
  </r>
  <r>
    <n v="556"/>
    <x v="261"/>
    <x v="2"/>
    <x v="223"/>
    <d v="2011-03-07T00:00:00"/>
    <x v="0"/>
    <s v="AJ-10945"/>
    <s v="Ashley Jarboe"/>
    <x v="0"/>
    <s v="United States"/>
    <s v="Wilmington"/>
    <x v="3"/>
    <n v="28403"/>
    <x v="0"/>
    <s v="OFF-AR-10003560"/>
    <x v="1"/>
    <x v="6"/>
    <x v="482"/>
    <n v="19.456"/>
    <n v="4"/>
    <x v="2"/>
    <n v="3.4047999999999998"/>
  </r>
  <r>
    <n v="557"/>
    <x v="262"/>
    <x v="0"/>
    <x v="224"/>
    <d v="2013-06-16T00:00:00"/>
    <x v="1"/>
    <s v="OT-18730"/>
    <s v="Olvera Toch"/>
    <x v="0"/>
    <s v="United States"/>
    <s v="Los Angeles"/>
    <x v="1"/>
    <n v="90045"/>
    <x v="1"/>
    <s v="OFF-LA-10001297"/>
    <x v="1"/>
    <x v="2"/>
    <x v="483"/>
    <n v="20.7"/>
    <n v="2"/>
    <x v="0"/>
    <n v="9.9359999999999999"/>
  </r>
  <r>
    <n v="558"/>
    <x v="262"/>
    <x v="0"/>
    <x v="224"/>
    <d v="2013-06-16T00:00:00"/>
    <x v="1"/>
    <s v="OT-18730"/>
    <s v="Olvera Toch"/>
    <x v="0"/>
    <s v="United States"/>
    <s v="Los Angeles"/>
    <x v="1"/>
    <n v="90045"/>
    <x v="1"/>
    <s v="FUR-TA-10004256"/>
    <x v="0"/>
    <x v="3"/>
    <x v="484"/>
    <n v="1335.68"/>
    <n v="4"/>
    <x v="2"/>
    <n v="-217.048"/>
  </r>
  <r>
    <n v="559"/>
    <x v="262"/>
    <x v="0"/>
    <x v="224"/>
    <d v="2013-06-16T00:00:00"/>
    <x v="1"/>
    <s v="OT-18730"/>
    <s v="Olvera Toch"/>
    <x v="0"/>
    <s v="United States"/>
    <s v="Los Angeles"/>
    <x v="1"/>
    <n v="90045"/>
    <x v="1"/>
    <s v="OFF-PA-10003441"/>
    <x v="1"/>
    <x v="10"/>
    <x v="485"/>
    <n v="32.4"/>
    <n v="5"/>
    <x v="0"/>
    <n v="15.552"/>
  </r>
  <r>
    <n v="560"/>
    <x v="263"/>
    <x v="3"/>
    <x v="225"/>
    <d v="2014-11-23T00:00:00"/>
    <x v="0"/>
    <s v="LP-17080"/>
    <s v="Liz Pelletier"/>
    <x v="0"/>
    <s v="United States"/>
    <s v="San Francisco"/>
    <x v="1"/>
    <n v="94110"/>
    <x v="1"/>
    <s v="FUR-FU-10003347"/>
    <x v="0"/>
    <x v="5"/>
    <x v="374"/>
    <n v="42.6"/>
    <n v="3"/>
    <x v="0"/>
    <n v="16.614000000000001"/>
  </r>
  <r>
    <n v="561"/>
    <x v="263"/>
    <x v="3"/>
    <x v="225"/>
    <d v="2014-11-23T00:00:00"/>
    <x v="0"/>
    <s v="LP-17080"/>
    <s v="Liz Pelletier"/>
    <x v="0"/>
    <s v="United States"/>
    <s v="San Francisco"/>
    <x v="1"/>
    <n v="94110"/>
    <x v="1"/>
    <s v="OFF-BI-10000069"/>
    <x v="1"/>
    <x v="8"/>
    <x v="486"/>
    <n v="84.055999999999997"/>
    <n v="7"/>
    <x v="2"/>
    <n v="27.318200000000001"/>
  </r>
  <r>
    <n v="562"/>
    <x v="264"/>
    <x v="2"/>
    <x v="80"/>
    <d v="2011-09-18T00:00:00"/>
    <x v="0"/>
    <s v="CA-12775"/>
    <s v="Cynthia Arntzen"/>
    <x v="0"/>
    <s v="United States"/>
    <s v="Tampa"/>
    <x v="2"/>
    <n v="33614"/>
    <x v="0"/>
    <s v="OFF-AP-10003914"/>
    <x v="1"/>
    <x v="9"/>
    <x v="487"/>
    <n v="13"/>
    <n v="5"/>
    <x v="2"/>
    <n v="1.3"/>
  </r>
  <r>
    <n v="563"/>
    <x v="264"/>
    <x v="2"/>
    <x v="80"/>
    <d v="2011-09-18T00:00:00"/>
    <x v="0"/>
    <s v="CA-12775"/>
    <s v="Cynthia Arntzen"/>
    <x v="0"/>
    <s v="United States"/>
    <s v="Tampa"/>
    <x v="2"/>
    <n v="33614"/>
    <x v="0"/>
    <s v="FUR-FU-10004020"/>
    <x v="0"/>
    <x v="5"/>
    <x v="488"/>
    <n v="13.128"/>
    <n v="3"/>
    <x v="2"/>
    <n v="3.7743000000000002"/>
  </r>
  <r>
    <n v="564"/>
    <x v="265"/>
    <x v="1"/>
    <x v="214"/>
    <d v="2012-12-09T00:00:00"/>
    <x v="2"/>
    <s v="JF-15490"/>
    <s v="Jeremy Farry"/>
    <x v="0"/>
    <s v="United States"/>
    <s v="Seattle"/>
    <x v="4"/>
    <n v="98105"/>
    <x v="1"/>
    <s v="OFF-FA-10003467"/>
    <x v="1"/>
    <x v="13"/>
    <x v="489"/>
    <n v="3.96"/>
    <n v="2"/>
    <x v="0"/>
    <n v="0"/>
  </r>
  <r>
    <n v="565"/>
    <x v="265"/>
    <x v="1"/>
    <x v="214"/>
    <d v="2012-12-09T00:00:00"/>
    <x v="2"/>
    <s v="JF-15490"/>
    <s v="Jeremy Farry"/>
    <x v="0"/>
    <s v="United States"/>
    <s v="Seattle"/>
    <x v="4"/>
    <n v="98105"/>
    <x v="1"/>
    <s v="OFF-LA-10000634"/>
    <x v="1"/>
    <x v="2"/>
    <x v="283"/>
    <n v="2.61"/>
    <n v="1"/>
    <x v="0"/>
    <n v="1.2005999999999999"/>
  </r>
  <r>
    <n v="566"/>
    <x v="266"/>
    <x v="3"/>
    <x v="226"/>
    <d v="2014-12-11T00:00:00"/>
    <x v="2"/>
    <s v="FP-14320"/>
    <s v="Frank Preis"/>
    <x v="0"/>
    <s v="United States"/>
    <s v="Los Angeles"/>
    <x v="1"/>
    <n v="90008"/>
    <x v="1"/>
    <s v="TEC-PH-10002496"/>
    <x v="2"/>
    <x v="7"/>
    <x v="490"/>
    <n v="374.37599999999998"/>
    <n v="3"/>
    <x v="2"/>
    <n v="46.796999999999997"/>
  </r>
  <r>
    <n v="567"/>
    <x v="267"/>
    <x v="3"/>
    <x v="172"/>
    <d v="2014-10-09T00:00:00"/>
    <x v="1"/>
    <s v="EB-13840"/>
    <s v="Ellis Ballard"/>
    <x v="1"/>
    <s v="United States"/>
    <s v="Seattle"/>
    <x v="4"/>
    <n v="98105"/>
    <x v="1"/>
    <s v="OFF-PA-10004530"/>
    <x v="1"/>
    <x v="10"/>
    <x v="491"/>
    <n v="91.84"/>
    <n v="8"/>
    <x v="0"/>
    <n v="45.001600000000003"/>
  </r>
  <r>
    <n v="568"/>
    <x v="267"/>
    <x v="3"/>
    <x v="172"/>
    <d v="2014-10-09T00:00:00"/>
    <x v="1"/>
    <s v="EB-13840"/>
    <s v="Ellis Ballard"/>
    <x v="1"/>
    <s v="United States"/>
    <s v="Seattle"/>
    <x v="4"/>
    <n v="98105"/>
    <x v="1"/>
    <s v="OFF-BI-10001107"/>
    <x v="1"/>
    <x v="8"/>
    <x v="492"/>
    <n v="81.087999999999994"/>
    <n v="7"/>
    <x v="2"/>
    <n v="27.3672"/>
  </r>
  <r>
    <n v="569"/>
    <x v="267"/>
    <x v="3"/>
    <x v="172"/>
    <d v="2014-10-09T00:00:00"/>
    <x v="1"/>
    <s v="EB-13840"/>
    <s v="Ellis Ballard"/>
    <x v="1"/>
    <s v="United States"/>
    <s v="Seattle"/>
    <x v="4"/>
    <n v="98105"/>
    <x v="1"/>
    <s v="OFF-PA-10004451"/>
    <x v="1"/>
    <x v="10"/>
    <x v="493"/>
    <n v="19.440000000000001"/>
    <n v="3"/>
    <x v="0"/>
    <n v="9.3312000000000008"/>
  </r>
  <r>
    <n v="570"/>
    <x v="267"/>
    <x v="3"/>
    <x v="172"/>
    <d v="2014-10-09T00:00:00"/>
    <x v="1"/>
    <s v="EB-13840"/>
    <s v="Ellis Ballard"/>
    <x v="1"/>
    <s v="United States"/>
    <s v="Seattle"/>
    <x v="4"/>
    <n v="98105"/>
    <x v="1"/>
    <s v="FUR-CH-10004997"/>
    <x v="0"/>
    <x v="1"/>
    <x v="494"/>
    <n v="451.15199999999999"/>
    <n v="3"/>
    <x v="2"/>
    <n v="0"/>
  </r>
  <r>
    <n v="571"/>
    <x v="268"/>
    <x v="3"/>
    <x v="116"/>
    <d v="2015-01-05T00:00:00"/>
    <x v="1"/>
    <s v="JF-15415"/>
    <s v="Jennifer Ferguson"/>
    <x v="0"/>
    <s v="United States"/>
    <s v="New York City"/>
    <x v="15"/>
    <n v="10024"/>
    <x v="3"/>
    <s v="OFF-LA-10001297"/>
    <x v="1"/>
    <x v="2"/>
    <x v="483"/>
    <n v="72.45"/>
    <n v="7"/>
    <x v="0"/>
    <n v="34.776000000000003"/>
  </r>
  <r>
    <n v="572"/>
    <x v="268"/>
    <x v="3"/>
    <x v="116"/>
    <d v="2015-01-05T00:00:00"/>
    <x v="1"/>
    <s v="JF-15415"/>
    <s v="Jennifer Ferguson"/>
    <x v="0"/>
    <s v="United States"/>
    <s v="New York City"/>
    <x v="15"/>
    <n v="10024"/>
    <x v="3"/>
    <s v="OFF-FA-10000585"/>
    <x v="1"/>
    <x v="13"/>
    <x v="202"/>
    <n v="13.96"/>
    <n v="4"/>
    <x v="0"/>
    <n v="6.4215999999999998"/>
  </r>
  <r>
    <n v="573"/>
    <x v="268"/>
    <x v="3"/>
    <x v="116"/>
    <d v="2015-01-05T00:00:00"/>
    <x v="1"/>
    <s v="JF-15415"/>
    <s v="Jennifer Ferguson"/>
    <x v="0"/>
    <s v="United States"/>
    <s v="New York City"/>
    <x v="15"/>
    <n v="10024"/>
    <x v="3"/>
    <s v="OFF-BI-10001922"/>
    <x v="1"/>
    <x v="8"/>
    <x v="302"/>
    <n v="33.264000000000003"/>
    <n v="7"/>
    <x v="2"/>
    <n v="11.226599999999999"/>
  </r>
  <r>
    <n v="574"/>
    <x v="268"/>
    <x v="3"/>
    <x v="116"/>
    <d v="2015-01-05T00:00:00"/>
    <x v="1"/>
    <s v="JF-15415"/>
    <s v="Jennifer Ferguson"/>
    <x v="0"/>
    <s v="United States"/>
    <s v="New York City"/>
    <x v="15"/>
    <n v="10024"/>
    <x v="3"/>
    <s v="TEC-PH-10000347"/>
    <x v="2"/>
    <x v="7"/>
    <x v="495"/>
    <n v="14.85"/>
    <n v="3"/>
    <x v="0"/>
    <n v="4.0095000000000001"/>
  </r>
  <r>
    <n v="575"/>
    <x v="269"/>
    <x v="0"/>
    <x v="54"/>
    <d v="2013-11-08T00:00:00"/>
    <x v="1"/>
    <s v="SF-20200"/>
    <s v="Sarah Foster"/>
    <x v="0"/>
    <s v="United States"/>
    <s v="Marysville"/>
    <x v="4"/>
    <n v="98270"/>
    <x v="1"/>
    <s v="OFF-AR-10003394"/>
    <x v="1"/>
    <x v="6"/>
    <x v="496"/>
    <n v="8.82"/>
    <n v="3"/>
    <x v="0"/>
    <n v="2.3814000000000002"/>
  </r>
  <r>
    <n v="576"/>
    <x v="270"/>
    <x v="1"/>
    <x v="227"/>
    <d v="2012-09-22T00:00:00"/>
    <x v="0"/>
    <s v="TG-21640"/>
    <s v="Trudy Glocke"/>
    <x v="0"/>
    <s v="United States"/>
    <s v="Long Beach"/>
    <x v="1"/>
    <n v="90805"/>
    <x v="1"/>
    <s v="OFF-PA-10004530"/>
    <x v="1"/>
    <x v="10"/>
    <x v="491"/>
    <n v="160.72"/>
    <n v="14"/>
    <x v="0"/>
    <n v="78.752799999999993"/>
  </r>
  <r>
    <n v="577"/>
    <x v="270"/>
    <x v="1"/>
    <x v="227"/>
    <d v="2012-09-22T00:00:00"/>
    <x v="0"/>
    <s v="TG-21640"/>
    <s v="Trudy Glocke"/>
    <x v="0"/>
    <s v="United States"/>
    <s v="Long Beach"/>
    <x v="1"/>
    <n v="90805"/>
    <x v="1"/>
    <s v="OFF-PA-10001450"/>
    <x v="1"/>
    <x v="10"/>
    <x v="497"/>
    <n v="19.920000000000002"/>
    <n v="4"/>
    <x v="0"/>
    <n v="9.7607999999999997"/>
  </r>
  <r>
    <n v="578"/>
    <x v="270"/>
    <x v="1"/>
    <x v="227"/>
    <d v="2012-09-22T00:00:00"/>
    <x v="0"/>
    <s v="TG-21640"/>
    <s v="Trudy Glocke"/>
    <x v="0"/>
    <s v="United States"/>
    <s v="Long Beach"/>
    <x v="1"/>
    <n v="90805"/>
    <x v="1"/>
    <s v="OFF-SU-10001574"/>
    <x v="1"/>
    <x v="14"/>
    <x v="498"/>
    <n v="7.3"/>
    <n v="2"/>
    <x v="0"/>
    <n v="2.19"/>
  </r>
  <r>
    <n v="579"/>
    <x v="271"/>
    <x v="3"/>
    <x v="228"/>
    <d v="2014-07-27T00:00:00"/>
    <x v="1"/>
    <s v="CS-11950"/>
    <s v="Carlos Soltero"/>
    <x v="0"/>
    <s v="United States"/>
    <s v="Chicago"/>
    <x v="10"/>
    <n v="60610"/>
    <x v="2"/>
    <s v="OFF-ST-10002974"/>
    <x v="1"/>
    <x v="4"/>
    <x v="123"/>
    <n v="69.712000000000003"/>
    <n v="2"/>
    <x v="2"/>
    <n v="8.7140000000000004"/>
  </r>
  <r>
    <n v="580"/>
    <x v="271"/>
    <x v="3"/>
    <x v="228"/>
    <d v="2014-07-27T00:00:00"/>
    <x v="1"/>
    <s v="CS-11950"/>
    <s v="Carlos Soltero"/>
    <x v="0"/>
    <s v="United States"/>
    <s v="Chicago"/>
    <x v="10"/>
    <n v="60610"/>
    <x v="2"/>
    <s v="FUR-FU-10001475"/>
    <x v="0"/>
    <x v="5"/>
    <x v="499"/>
    <n v="8.7919999999999998"/>
    <n v="1"/>
    <x v="7"/>
    <n v="-5.7148000000000003"/>
  </r>
  <r>
    <n v="581"/>
    <x v="272"/>
    <x v="1"/>
    <x v="229"/>
    <d v="2012-09-14T00:00:00"/>
    <x v="1"/>
    <s v="CC-12145"/>
    <s v="Charles Crestani"/>
    <x v="0"/>
    <s v="United States"/>
    <s v="Los Angeles"/>
    <x v="1"/>
    <n v="90004"/>
    <x v="1"/>
    <s v="OFF-SU-10004498"/>
    <x v="1"/>
    <x v="14"/>
    <x v="500"/>
    <n v="51.52"/>
    <n v="4"/>
    <x v="0"/>
    <n v="1.5456000000000001"/>
  </r>
  <r>
    <n v="582"/>
    <x v="273"/>
    <x v="3"/>
    <x v="96"/>
    <d v="2014-12-06T00:00:00"/>
    <x v="1"/>
    <s v="DV-13465"/>
    <s v="Dianna Vittorini"/>
    <x v="0"/>
    <s v="United States"/>
    <s v="Denver"/>
    <x v="22"/>
    <n v="80219"/>
    <x v="1"/>
    <s v="TEC-PH-10004977"/>
    <x v="2"/>
    <x v="7"/>
    <x v="34"/>
    <n v="470.37599999999998"/>
    <n v="3"/>
    <x v="2"/>
    <n v="52.917299999999997"/>
  </r>
  <r>
    <n v="583"/>
    <x v="273"/>
    <x v="3"/>
    <x v="96"/>
    <d v="2014-12-06T00:00:00"/>
    <x v="1"/>
    <s v="DV-13465"/>
    <s v="Dianna Vittorini"/>
    <x v="0"/>
    <s v="United States"/>
    <s v="Denver"/>
    <x v="22"/>
    <n v="80219"/>
    <x v="1"/>
    <s v="TEC-PH-10000586"/>
    <x v="2"/>
    <x v="7"/>
    <x v="501"/>
    <n v="105.584"/>
    <n v="2"/>
    <x v="2"/>
    <n v="9.2385999999999999"/>
  </r>
  <r>
    <n v="584"/>
    <x v="273"/>
    <x v="3"/>
    <x v="96"/>
    <d v="2014-12-06T00:00:00"/>
    <x v="1"/>
    <s v="DV-13465"/>
    <s v="Dianna Vittorini"/>
    <x v="0"/>
    <s v="United States"/>
    <s v="Denver"/>
    <x v="22"/>
    <n v="80219"/>
    <x v="1"/>
    <s v="OFF-AP-10000358"/>
    <x v="1"/>
    <x v="9"/>
    <x v="95"/>
    <n v="31.152000000000001"/>
    <n v="3"/>
    <x v="2"/>
    <n v="3.5045999999999999"/>
  </r>
  <r>
    <n v="585"/>
    <x v="273"/>
    <x v="3"/>
    <x v="96"/>
    <d v="2014-12-06T00:00:00"/>
    <x v="1"/>
    <s v="DV-13465"/>
    <s v="Dianna Vittorini"/>
    <x v="0"/>
    <s v="United States"/>
    <s v="Denver"/>
    <x v="22"/>
    <n v="80219"/>
    <x v="1"/>
    <s v="OFF-BI-10002764"/>
    <x v="1"/>
    <x v="8"/>
    <x v="502"/>
    <n v="6.7830000000000004"/>
    <n v="7"/>
    <x v="6"/>
    <n v="-4.7481"/>
  </r>
  <r>
    <n v="586"/>
    <x v="273"/>
    <x v="3"/>
    <x v="96"/>
    <d v="2014-12-06T00:00:00"/>
    <x v="1"/>
    <s v="DV-13465"/>
    <s v="Dianna Vittorini"/>
    <x v="0"/>
    <s v="United States"/>
    <s v="Denver"/>
    <x v="22"/>
    <n v="80219"/>
    <x v="1"/>
    <s v="TEC-PH-10001254"/>
    <x v="2"/>
    <x v="7"/>
    <x v="143"/>
    <n v="406.36799999999999"/>
    <n v="4"/>
    <x v="2"/>
    <n v="30.477599999999999"/>
  </r>
  <r>
    <n v="587"/>
    <x v="274"/>
    <x v="1"/>
    <x v="230"/>
    <d v="2012-07-09T00:00:00"/>
    <x v="1"/>
    <s v="BD-11725"/>
    <s v="Bruce Degenhardt"/>
    <x v="0"/>
    <s v="United States"/>
    <s v="Richmond"/>
    <x v="0"/>
    <n v="40475"/>
    <x v="0"/>
    <s v="FUR-CH-10003956"/>
    <x v="0"/>
    <x v="1"/>
    <x v="363"/>
    <n v="70.98"/>
    <n v="1"/>
    <x v="0"/>
    <n v="4.9686000000000003"/>
  </r>
  <r>
    <n v="588"/>
    <x v="274"/>
    <x v="1"/>
    <x v="230"/>
    <d v="2012-07-09T00:00:00"/>
    <x v="1"/>
    <s v="BD-11725"/>
    <s v="Bruce Degenhardt"/>
    <x v="0"/>
    <s v="United States"/>
    <s v="Richmond"/>
    <x v="0"/>
    <n v="40475"/>
    <x v="0"/>
    <s v="OFF-LA-10003930"/>
    <x v="1"/>
    <x v="2"/>
    <x v="503"/>
    <n v="294.93"/>
    <n v="3"/>
    <x v="0"/>
    <n v="144.51570000000001"/>
  </r>
  <r>
    <n v="589"/>
    <x v="275"/>
    <x v="0"/>
    <x v="231"/>
    <d v="2013-03-25T00:00:00"/>
    <x v="1"/>
    <s v="ZC-21910"/>
    <s v="Zuschuss Carroll"/>
    <x v="0"/>
    <s v="United States"/>
    <s v="Salem"/>
    <x v="21"/>
    <n v="97301"/>
    <x v="1"/>
    <s v="TEC-PH-10003800"/>
    <x v="2"/>
    <x v="7"/>
    <x v="504"/>
    <n v="84.784000000000006"/>
    <n v="2"/>
    <x v="2"/>
    <n v="-20.136199999999999"/>
  </r>
  <r>
    <n v="590"/>
    <x v="275"/>
    <x v="0"/>
    <x v="231"/>
    <d v="2013-03-25T00:00:00"/>
    <x v="1"/>
    <s v="ZC-21910"/>
    <s v="Zuschuss Carroll"/>
    <x v="0"/>
    <s v="United States"/>
    <s v="Salem"/>
    <x v="21"/>
    <n v="97301"/>
    <x v="1"/>
    <s v="OFF-PA-10002005"/>
    <x v="1"/>
    <x v="10"/>
    <x v="505"/>
    <n v="20.736000000000001"/>
    <n v="4"/>
    <x v="2"/>
    <n v="7.2576000000000001"/>
  </r>
  <r>
    <n v="591"/>
    <x v="275"/>
    <x v="0"/>
    <x v="231"/>
    <d v="2013-03-25T00:00:00"/>
    <x v="1"/>
    <s v="ZC-21910"/>
    <s v="Zuschuss Carroll"/>
    <x v="0"/>
    <s v="United States"/>
    <s v="Salem"/>
    <x v="21"/>
    <n v="97301"/>
    <x v="1"/>
    <s v="OFF-BI-10002498"/>
    <x v="1"/>
    <x v="8"/>
    <x v="435"/>
    <n v="16.821000000000002"/>
    <n v="3"/>
    <x v="6"/>
    <n v="-12.896100000000001"/>
  </r>
  <r>
    <n v="592"/>
    <x v="275"/>
    <x v="0"/>
    <x v="231"/>
    <d v="2013-03-25T00:00:00"/>
    <x v="1"/>
    <s v="ZC-21910"/>
    <s v="Zuschuss Carroll"/>
    <x v="0"/>
    <s v="United States"/>
    <s v="Salem"/>
    <x v="21"/>
    <n v="97301"/>
    <x v="1"/>
    <s v="OFF-PA-10004101"/>
    <x v="1"/>
    <x v="10"/>
    <x v="506"/>
    <n v="10.368"/>
    <n v="2"/>
    <x v="2"/>
    <n v="3.6288"/>
  </r>
  <r>
    <n v="593"/>
    <x v="276"/>
    <x v="2"/>
    <x v="232"/>
    <d v="2011-01-14T00:00:00"/>
    <x v="1"/>
    <s v="MS-17830"/>
    <s v="Melanie Seite"/>
    <x v="0"/>
    <s v="United States"/>
    <s v="Laredo"/>
    <x v="5"/>
    <n v="78041"/>
    <x v="2"/>
    <s v="OFF-AR-10004078"/>
    <x v="1"/>
    <x v="6"/>
    <x v="507"/>
    <n v="9.3439999999999994"/>
    <n v="2"/>
    <x v="2"/>
    <n v="1.1679999999999999"/>
  </r>
  <r>
    <n v="594"/>
    <x v="276"/>
    <x v="2"/>
    <x v="232"/>
    <d v="2011-01-14T00:00:00"/>
    <x v="1"/>
    <s v="MS-17830"/>
    <s v="Melanie Seite"/>
    <x v="0"/>
    <s v="United States"/>
    <s v="Laredo"/>
    <x v="5"/>
    <n v="78041"/>
    <x v="2"/>
    <s v="TEC-AC-10001266"/>
    <x v="2"/>
    <x v="11"/>
    <x v="196"/>
    <n v="31.2"/>
    <n v="3"/>
    <x v="2"/>
    <n v="9.75"/>
  </r>
  <r>
    <n v="595"/>
    <x v="277"/>
    <x v="2"/>
    <x v="233"/>
    <d v="2011-08-15T00:00:00"/>
    <x v="1"/>
    <s v="LR-16915"/>
    <s v="Lena Radford"/>
    <x v="0"/>
    <s v="United States"/>
    <s v="San Diego"/>
    <x v="1"/>
    <n v="92024"/>
    <x v="1"/>
    <s v="OFF-AP-10004708"/>
    <x v="1"/>
    <x v="9"/>
    <x v="508"/>
    <n v="76.12"/>
    <n v="2"/>
    <x v="0"/>
    <n v="22.0748"/>
  </r>
  <r>
    <n v="596"/>
    <x v="277"/>
    <x v="2"/>
    <x v="233"/>
    <d v="2011-08-15T00:00:00"/>
    <x v="1"/>
    <s v="LR-16915"/>
    <s v="Lena Radford"/>
    <x v="0"/>
    <s v="United States"/>
    <s v="San Diego"/>
    <x v="1"/>
    <n v="92024"/>
    <x v="1"/>
    <s v="TEC-CO-10004115"/>
    <x v="2"/>
    <x v="16"/>
    <x v="356"/>
    <n v="1199.9760000000001"/>
    <n v="3"/>
    <x v="2"/>
    <n v="434.99130000000002"/>
  </r>
  <r>
    <n v="597"/>
    <x v="277"/>
    <x v="2"/>
    <x v="233"/>
    <d v="2011-08-15T00:00:00"/>
    <x v="1"/>
    <s v="LR-16915"/>
    <s v="Lena Radford"/>
    <x v="0"/>
    <s v="United States"/>
    <s v="San Diego"/>
    <x v="1"/>
    <n v="92024"/>
    <x v="1"/>
    <s v="TEC-PH-10002398"/>
    <x v="2"/>
    <x v="7"/>
    <x v="285"/>
    <n v="445.96"/>
    <n v="5"/>
    <x v="2"/>
    <n v="55.744999999999997"/>
  </r>
  <r>
    <n v="598"/>
    <x v="277"/>
    <x v="2"/>
    <x v="233"/>
    <d v="2011-08-15T00:00:00"/>
    <x v="1"/>
    <s v="LR-16915"/>
    <s v="Lena Radford"/>
    <x v="0"/>
    <s v="United States"/>
    <s v="San Diego"/>
    <x v="1"/>
    <n v="92024"/>
    <x v="1"/>
    <s v="FUR-FU-10001979"/>
    <x v="0"/>
    <x v="5"/>
    <x v="509"/>
    <n v="327.76"/>
    <n v="8"/>
    <x v="0"/>
    <n v="91.772800000000004"/>
  </r>
  <r>
    <n v="599"/>
    <x v="278"/>
    <x v="0"/>
    <x v="216"/>
    <d v="2013-07-17T00:00:00"/>
    <x v="2"/>
    <s v="TP-21130"/>
    <s v="Theone Pippenger"/>
    <x v="0"/>
    <s v="United States"/>
    <s v="Philadelphia"/>
    <x v="9"/>
    <n v="19134"/>
    <x v="3"/>
    <s v="OFF-SU-10004115"/>
    <x v="1"/>
    <x v="14"/>
    <x v="510"/>
    <n v="11.632"/>
    <n v="2"/>
    <x v="2"/>
    <n v="1.0178"/>
  </r>
  <r>
    <n v="600"/>
    <x v="279"/>
    <x v="0"/>
    <x v="87"/>
    <d v="2013-07-22T00:00:00"/>
    <x v="1"/>
    <s v="CK-12205"/>
    <s v="Chloris Kastensmidt"/>
    <x v="0"/>
    <s v="United States"/>
    <s v="Philadelphia"/>
    <x v="9"/>
    <n v="19120"/>
    <x v="3"/>
    <s v="TEC-PH-10001425"/>
    <x v="2"/>
    <x v="7"/>
    <x v="511"/>
    <n v="143.982"/>
    <n v="3"/>
    <x v="10"/>
    <n v="-28.796399999999998"/>
  </r>
  <r>
    <n v="601"/>
    <x v="279"/>
    <x v="0"/>
    <x v="87"/>
    <d v="2013-07-22T00:00:00"/>
    <x v="1"/>
    <s v="CK-12205"/>
    <s v="Chloris Kastensmidt"/>
    <x v="0"/>
    <s v="United States"/>
    <s v="Philadelphia"/>
    <x v="9"/>
    <n v="19120"/>
    <x v="3"/>
    <s v="TEC-PH-10003963"/>
    <x v="2"/>
    <x v="7"/>
    <x v="512"/>
    <n v="494.37599999999998"/>
    <n v="4"/>
    <x v="10"/>
    <n v="-115.3544"/>
  </r>
  <r>
    <n v="602"/>
    <x v="279"/>
    <x v="0"/>
    <x v="87"/>
    <d v="2013-07-22T00:00:00"/>
    <x v="1"/>
    <s v="CK-12205"/>
    <s v="Chloris Kastensmidt"/>
    <x v="0"/>
    <s v="United States"/>
    <s v="Philadelphia"/>
    <x v="9"/>
    <n v="19120"/>
    <x v="3"/>
    <s v="OFF-SU-10001574"/>
    <x v="1"/>
    <x v="14"/>
    <x v="498"/>
    <n v="5.84"/>
    <n v="2"/>
    <x v="2"/>
    <n v="0.73"/>
  </r>
  <r>
    <n v="603"/>
    <x v="280"/>
    <x v="2"/>
    <x v="234"/>
    <d v="2011-03-19T00:00:00"/>
    <x v="1"/>
    <s v="AS-10240"/>
    <s v="Alan Shonely"/>
    <x v="0"/>
    <s v="United States"/>
    <s v="Tampa"/>
    <x v="2"/>
    <n v="33614"/>
    <x v="0"/>
    <s v="OFF-ST-10001490"/>
    <x v="1"/>
    <x v="4"/>
    <x v="513"/>
    <n v="142.77600000000001"/>
    <n v="1"/>
    <x v="2"/>
    <n v="17.847000000000001"/>
  </r>
  <r>
    <n v="604"/>
    <x v="280"/>
    <x v="2"/>
    <x v="234"/>
    <d v="2011-03-19T00:00:00"/>
    <x v="1"/>
    <s v="AS-10240"/>
    <s v="Alan Shonely"/>
    <x v="0"/>
    <s v="United States"/>
    <s v="Tampa"/>
    <x v="2"/>
    <n v="33614"/>
    <x v="0"/>
    <s v="FUR-FU-10001756"/>
    <x v="0"/>
    <x v="5"/>
    <x v="282"/>
    <n v="45.695999999999998"/>
    <n v="3"/>
    <x v="2"/>
    <n v="5.1407999999999996"/>
  </r>
  <r>
    <n v="605"/>
    <x v="280"/>
    <x v="2"/>
    <x v="234"/>
    <d v="2011-03-19T00:00:00"/>
    <x v="1"/>
    <s v="AS-10240"/>
    <s v="Alan Shonely"/>
    <x v="0"/>
    <s v="United States"/>
    <s v="Tampa"/>
    <x v="2"/>
    <n v="33614"/>
    <x v="0"/>
    <s v="OFF-BI-10000773"/>
    <x v="1"/>
    <x v="8"/>
    <x v="381"/>
    <n v="7.218"/>
    <n v="3"/>
    <x v="6"/>
    <n v="-5.5338000000000003"/>
  </r>
  <r>
    <n v="606"/>
    <x v="280"/>
    <x v="2"/>
    <x v="234"/>
    <d v="2011-03-19T00:00:00"/>
    <x v="1"/>
    <s v="AS-10240"/>
    <s v="Alan Shonely"/>
    <x v="0"/>
    <s v="United States"/>
    <s v="Tampa"/>
    <x v="2"/>
    <n v="33614"/>
    <x v="0"/>
    <s v="OFF-BI-10001543"/>
    <x v="1"/>
    <x v="8"/>
    <x v="375"/>
    <n v="43.188000000000002"/>
    <n v="4"/>
    <x v="6"/>
    <n v="-31.671199999999999"/>
  </r>
  <r>
    <n v="607"/>
    <x v="280"/>
    <x v="2"/>
    <x v="234"/>
    <d v="2011-03-19T00:00:00"/>
    <x v="1"/>
    <s v="AS-10240"/>
    <s v="Alan Shonely"/>
    <x v="0"/>
    <s v="United States"/>
    <s v="Tampa"/>
    <x v="2"/>
    <n v="33614"/>
    <x v="0"/>
    <s v="OFF-PA-10002120"/>
    <x v="1"/>
    <x v="10"/>
    <x v="514"/>
    <n v="131.904"/>
    <n v="3"/>
    <x v="2"/>
    <n v="47.815199999999997"/>
  </r>
  <r>
    <n v="608"/>
    <x v="281"/>
    <x v="2"/>
    <x v="235"/>
    <d v="2011-05-27T00:00:00"/>
    <x v="1"/>
    <s v="AR-10510"/>
    <s v="Andrew Roberts"/>
    <x v="0"/>
    <s v="United States"/>
    <s v="Philadelphia"/>
    <x v="9"/>
    <n v="19134"/>
    <x v="3"/>
    <s v="OFF-BI-10000848"/>
    <x v="1"/>
    <x v="8"/>
    <x v="515"/>
    <n v="3.282"/>
    <n v="2"/>
    <x v="6"/>
    <n v="-2.6255999999999999"/>
  </r>
  <r>
    <n v="609"/>
    <x v="281"/>
    <x v="2"/>
    <x v="235"/>
    <d v="2011-05-27T00:00:00"/>
    <x v="1"/>
    <s v="AR-10510"/>
    <s v="Andrew Roberts"/>
    <x v="0"/>
    <s v="United States"/>
    <s v="Philadelphia"/>
    <x v="9"/>
    <n v="19134"/>
    <x v="3"/>
    <s v="OFF-AR-10001246"/>
    <x v="1"/>
    <x v="6"/>
    <x v="450"/>
    <n v="21.167999999999999"/>
    <n v="9"/>
    <x v="2"/>
    <n v="2.3814000000000002"/>
  </r>
  <r>
    <n v="610"/>
    <x v="281"/>
    <x v="2"/>
    <x v="235"/>
    <d v="2011-05-27T00:00:00"/>
    <x v="1"/>
    <s v="AR-10510"/>
    <s v="Andrew Roberts"/>
    <x v="0"/>
    <s v="United States"/>
    <s v="Philadelphia"/>
    <x v="9"/>
    <n v="19134"/>
    <x v="3"/>
    <s v="TEC-PH-10003092"/>
    <x v="2"/>
    <x v="7"/>
    <x v="516"/>
    <n v="55.188000000000002"/>
    <n v="2"/>
    <x v="10"/>
    <n v="-10.117800000000001"/>
  </r>
  <r>
    <n v="611"/>
    <x v="282"/>
    <x v="0"/>
    <x v="236"/>
    <d v="2013-05-02T00:00:00"/>
    <x v="2"/>
    <s v="NB-18655"/>
    <s v="Nona Balk"/>
    <x v="1"/>
    <s v="United States"/>
    <s v="Dallas"/>
    <x v="5"/>
    <n v="75217"/>
    <x v="2"/>
    <s v="TEC-PH-10003012"/>
    <x v="2"/>
    <x v="7"/>
    <x v="344"/>
    <n v="369.57600000000002"/>
    <n v="3"/>
    <x v="2"/>
    <n v="41.577300000000001"/>
  </r>
  <r>
    <n v="612"/>
    <x v="282"/>
    <x v="0"/>
    <x v="236"/>
    <d v="2013-05-02T00:00:00"/>
    <x v="2"/>
    <s v="NB-18655"/>
    <s v="Nona Balk"/>
    <x v="1"/>
    <s v="United States"/>
    <s v="Dallas"/>
    <x v="5"/>
    <n v="75217"/>
    <x v="2"/>
    <s v="OFF-LA-10004345"/>
    <x v="1"/>
    <x v="2"/>
    <x v="517"/>
    <n v="15.712"/>
    <n v="4"/>
    <x v="2"/>
    <n v="5.6955999999999998"/>
  </r>
  <r>
    <n v="613"/>
    <x v="283"/>
    <x v="0"/>
    <x v="108"/>
    <d v="2013-09-14T00:00:00"/>
    <x v="0"/>
    <s v="GD-14590"/>
    <s v="Giulietta Dortch"/>
    <x v="1"/>
    <s v="United States"/>
    <s v="Philadelphia"/>
    <x v="9"/>
    <n v="19143"/>
    <x v="3"/>
    <s v="OFF-PA-10001204"/>
    <x v="1"/>
    <x v="10"/>
    <x v="518"/>
    <n v="8.4480000000000004"/>
    <n v="2"/>
    <x v="2"/>
    <n v="2.64"/>
  </r>
  <r>
    <n v="614"/>
    <x v="283"/>
    <x v="0"/>
    <x v="108"/>
    <d v="2013-09-14T00:00:00"/>
    <x v="0"/>
    <s v="GD-14590"/>
    <s v="Giulietta Dortch"/>
    <x v="1"/>
    <s v="United States"/>
    <s v="Philadelphia"/>
    <x v="9"/>
    <n v="19143"/>
    <x v="3"/>
    <s v="TEC-PH-10004667"/>
    <x v="2"/>
    <x v="7"/>
    <x v="519"/>
    <n v="728.94600000000003"/>
    <n v="9"/>
    <x v="10"/>
    <n v="-157.9383"/>
  </r>
  <r>
    <n v="615"/>
    <x v="284"/>
    <x v="3"/>
    <x v="237"/>
    <d v="2014-11-18T00:00:00"/>
    <x v="0"/>
    <s v="CK-12595"/>
    <s v="Clytie Kelty"/>
    <x v="0"/>
    <s v="United States"/>
    <s v="Grove City"/>
    <x v="24"/>
    <n v="43123"/>
    <x v="3"/>
    <s v="TEC-PH-10000011"/>
    <x v="2"/>
    <x v="7"/>
    <x v="220"/>
    <n v="119.94"/>
    <n v="10"/>
    <x v="10"/>
    <n v="15.992000000000001"/>
  </r>
  <r>
    <n v="616"/>
    <x v="284"/>
    <x v="3"/>
    <x v="237"/>
    <d v="2014-11-18T00:00:00"/>
    <x v="0"/>
    <s v="CK-12595"/>
    <s v="Clytie Kelty"/>
    <x v="0"/>
    <s v="United States"/>
    <s v="Grove City"/>
    <x v="24"/>
    <n v="43123"/>
    <x v="3"/>
    <s v="OFF-BI-10002949"/>
    <x v="1"/>
    <x v="8"/>
    <x v="520"/>
    <n v="3.6480000000000001"/>
    <n v="2"/>
    <x v="6"/>
    <n v="-2.7968000000000002"/>
  </r>
  <r>
    <n v="617"/>
    <x v="285"/>
    <x v="3"/>
    <x v="238"/>
    <d v="2014-08-24T00:00:00"/>
    <x v="0"/>
    <s v="NG-18355"/>
    <s v="Nat Gilpin"/>
    <x v="1"/>
    <s v="United States"/>
    <s v="New York City"/>
    <x v="15"/>
    <n v="10011"/>
    <x v="3"/>
    <s v="FUR-FU-10003849"/>
    <x v="0"/>
    <x v="5"/>
    <x v="521"/>
    <n v="40.479999999999997"/>
    <n v="2"/>
    <x v="0"/>
    <n v="15.7872"/>
  </r>
  <r>
    <n v="618"/>
    <x v="285"/>
    <x v="3"/>
    <x v="238"/>
    <d v="2014-08-24T00:00:00"/>
    <x v="0"/>
    <s v="NG-18355"/>
    <s v="Nat Gilpin"/>
    <x v="1"/>
    <s v="United States"/>
    <s v="New York City"/>
    <x v="15"/>
    <n v="10011"/>
    <x v="3"/>
    <s v="FUR-FU-10000010"/>
    <x v="0"/>
    <x v="5"/>
    <x v="522"/>
    <n v="9.94"/>
    <n v="2"/>
    <x v="0"/>
    <n v="3.0813999999999999"/>
  </r>
  <r>
    <n v="619"/>
    <x v="285"/>
    <x v="3"/>
    <x v="238"/>
    <d v="2014-08-24T00:00:00"/>
    <x v="0"/>
    <s v="NG-18355"/>
    <s v="Nat Gilpin"/>
    <x v="1"/>
    <s v="United States"/>
    <s v="New York City"/>
    <x v="15"/>
    <n v="10011"/>
    <x v="3"/>
    <s v="OFF-BI-10002824"/>
    <x v="1"/>
    <x v="8"/>
    <x v="523"/>
    <n v="107.42400000000001"/>
    <n v="9"/>
    <x v="2"/>
    <n v="33.57"/>
  </r>
  <r>
    <n v="620"/>
    <x v="285"/>
    <x v="3"/>
    <x v="238"/>
    <d v="2014-08-24T00:00:00"/>
    <x v="0"/>
    <s v="NG-18355"/>
    <s v="Nat Gilpin"/>
    <x v="1"/>
    <s v="United States"/>
    <s v="New York City"/>
    <x v="15"/>
    <n v="10011"/>
    <x v="3"/>
    <s v="TEC-PH-10002538"/>
    <x v="2"/>
    <x v="7"/>
    <x v="524"/>
    <n v="37.909999999999997"/>
    <n v="1"/>
    <x v="0"/>
    <n v="10.9939"/>
  </r>
  <r>
    <n v="621"/>
    <x v="285"/>
    <x v="3"/>
    <x v="238"/>
    <d v="2014-08-24T00:00:00"/>
    <x v="0"/>
    <s v="NG-18355"/>
    <s v="Nat Gilpin"/>
    <x v="1"/>
    <s v="United States"/>
    <s v="New York City"/>
    <x v="15"/>
    <n v="10011"/>
    <x v="3"/>
    <s v="FUR-FU-10000521"/>
    <x v="0"/>
    <x v="5"/>
    <x v="138"/>
    <n v="88.02"/>
    <n v="3"/>
    <x v="0"/>
    <n v="27.286200000000001"/>
  </r>
  <r>
    <n v="622"/>
    <x v="286"/>
    <x v="2"/>
    <x v="58"/>
    <d v="2011-12-31T00:00:00"/>
    <x v="1"/>
    <s v="CA-12265"/>
    <s v="Christina Anderson"/>
    <x v="0"/>
    <s v="United States"/>
    <s v="Chicago"/>
    <x v="10"/>
    <n v="60610"/>
    <x v="2"/>
    <s v="OFF-BI-10002103"/>
    <x v="1"/>
    <x v="8"/>
    <x v="525"/>
    <n v="8.69"/>
    <n v="5"/>
    <x v="3"/>
    <n v="-14.773"/>
  </r>
  <r>
    <n v="623"/>
    <x v="287"/>
    <x v="1"/>
    <x v="239"/>
    <d v="2012-12-03T00:00:00"/>
    <x v="1"/>
    <s v="SF-20965"/>
    <s v="Sylvia Foulston"/>
    <x v="1"/>
    <s v="United States"/>
    <s v="Dearborn"/>
    <x v="12"/>
    <n v="48126"/>
    <x v="2"/>
    <s v="FUR-CH-10004853"/>
    <x v="0"/>
    <x v="1"/>
    <x v="526"/>
    <n v="301.95999999999998"/>
    <n v="2"/>
    <x v="0"/>
    <n v="87.568399999999997"/>
  </r>
  <r>
    <n v="624"/>
    <x v="287"/>
    <x v="1"/>
    <x v="239"/>
    <d v="2012-12-03T00:00:00"/>
    <x v="1"/>
    <s v="SF-20965"/>
    <s v="Sylvia Foulston"/>
    <x v="1"/>
    <s v="United States"/>
    <s v="Dearborn"/>
    <x v="12"/>
    <n v="48126"/>
    <x v="2"/>
    <s v="OFF-AP-10000179"/>
    <x v="1"/>
    <x v="9"/>
    <x v="527"/>
    <n v="555.21"/>
    <n v="5"/>
    <x v="9"/>
    <n v="178.90100000000001"/>
  </r>
  <r>
    <n v="625"/>
    <x v="287"/>
    <x v="1"/>
    <x v="239"/>
    <d v="2012-12-03T00:00:00"/>
    <x v="1"/>
    <s v="SF-20965"/>
    <s v="Sylvia Foulston"/>
    <x v="1"/>
    <s v="United States"/>
    <s v="Dearborn"/>
    <x v="12"/>
    <n v="48126"/>
    <x v="2"/>
    <s v="OFF-ST-10001272"/>
    <x v="1"/>
    <x v="4"/>
    <x v="528"/>
    <n v="523.48"/>
    <n v="4"/>
    <x v="0"/>
    <n v="130.87"/>
  </r>
  <r>
    <n v="626"/>
    <x v="287"/>
    <x v="1"/>
    <x v="239"/>
    <d v="2012-12-03T00:00:00"/>
    <x v="1"/>
    <s v="SF-20965"/>
    <s v="Sylvia Foulston"/>
    <x v="1"/>
    <s v="United States"/>
    <s v="Dearborn"/>
    <x v="12"/>
    <n v="48126"/>
    <x v="2"/>
    <s v="OFF-AR-10004042"/>
    <x v="1"/>
    <x v="6"/>
    <x v="30"/>
    <n v="161.82"/>
    <n v="9"/>
    <x v="0"/>
    <n v="46.927799999999998"/>
  </r>
  <r>
    <n v="627"/>
    <x v="288"/>
    <x v="3"/>
    <x v="175"/>
    <d v="2014-09-20T00:00:00"/>
    <x v="1"/>
    <s v="MO-17800"/>
    <s v="Meg O'Connel"/>
    <x v="2"/>
    <s v="United States"/>
    <s v="New York City"/>
    <x v="15"/>
    <n v="10009"/>
    <x v="3"/>
    <s v="FUR-FU-10000221"/>
    <x v="0"/>
    <x v="5"/>
    <x v="529"/>
    <n v="35.56"/>
    <n v="7"/>
    <x v="0"/>
    <n v="12.090400000000001"/>
  </r>
  <r>
    <n v="628"/>
    <x v="289"/>
    <x v="3"/>
    <x v="240"/>
    <d v="2014-05-24T00:00:00"/>
    <x v="1"/>
    <s v="AT-10735"/>
    <s v="Annie Thurman"/>
    <x v="0"/>
    <s v="United States"/>
    <s v="Seattle"/>
    <x v="4"/>
    <n v="98115"/>
    <x v="1"/>
    <s v="OFF-AP-10001563"/>
    <x v="1"/>
    <x v="9"/>
    <x v="530"/>
    <n v="97.16"/>
    <n v="2"/>
    <x v="0"/>
    <n v="28.176400000000001"/>
  </r>
  <r>
    <n v="629"/>
    <x v="290"/>
    <x v="3"/>
    <x v="94"/>
    <d v="2014-12-22T00:00:00"/>
    <x v="1"/>
    <s v="LC-17140"/>
    <s v="Logan Currie"/>
    <x v="0"/>
    <s v="United States"/>
    <s v="San Francisco"/>
    <x v="1"/>
    <n v="94122"/>
    <x v="1"/>
    <s v="OFF-BI-10000605"/>
    <x v="1"/>
    <x v="8"/>
    <x v="531"/>
    <n v="15.24"/>
    <n v="5"/>
    <x v="2"/>
    <n v="5.1435000000000004"/>
  </r>
  <r>
    <n v="630"/>
    <x v="290"/>
    <x v="3"/>
    <x v="94"/>
    <d v="2014-12-22T00:00:00"/>
    <x v="1"/>
    <s v="LC-17140"/>
    <s v="Logan Currie"/>
    <x v="0"/>
    <s v="United States"/>
    <s v="San Francisco"/>
    <x v="1"/>
    <n v="94122"/>
    <x v="1"/>
    <s v="OFF-PA-10002615"/>
    <x v="1"/>
    <x v="10"/>
    <x v="247"/>
    <n v="13.23"/>
    <n v="3"/>
    <x v="0"/>
    <n v="6.0857999999999999"/>
  </r>
  <r>
    <n v="631"/>
    <x v="291"/>
    <x v="0"/>
    <x v="25"/>
    <d v="2013-12-14T00:00:00"/>
    <x v="0"/>
    <s v="FM-14380"/>
    <s v="Fred McMath"/>
    <x v="0"/>
    <s v="United States"/>
    <s v="Aurora"/>
    <x v="22"/>
    <n v="80013"/>
    <x v="1"/>
    <s v="OFF-ST-10001963"/>
    <x v="1"/>
    <x v="4"/>
    <x v="532"/>
    <n v="243.38399999999999"/>
    <n v="3"/>
    <x v="2"/>
    <n v="-51.719099999999997"/>
  </r>
  <r>
    <n v="632"/>
    <x v="291"/>
    <x v="0"/>
    <x v="25"/>
    <d v="2013-12-14T00:00:00"/>
    <x v="0"/>
    <s v="FM-14380"/>
    <s v="Fred McMath"/>
    <x v="0"/>
    <s v="United States"/>
    <s v="Aurora"/>
    <x v="22"/>
    <n v="80013"/>
    <x v="1"/>
    <s v="TEC-AC-10001267"/>
    <x v="2"/>
    <x v="11"/>
    <x v="533"/>
    <n v="119.8"/>
    <n v="5"/>
    <x v="2"/>
    <n v="29.95"/>
  </r>
  <r>
    <n v="633"/>
    <x v="291"/>
    <x v="0"/>
    <x v="25"/>
    <d v="2013-12-14T00:00:00"/>
    <x v="0"/>
    <s v="FM-14380"/>
    <s v="Fred McMath"/>
    <x v="0"/>
    <s v="United States"/>
    <s v="Aurora"/>
    <x v="22"/>
    <n v="80013"/>
    <x v="1"/>
    <s v="TEC-PH-10002103"/>
    <x v="2"/>
    <x v="7"/>
    <x v="534"/>
    <n v="300.76799999999997"/>
    <n v="4"/>
    <x v="2"/>
    <n v="30.076799999999999"/>
  </r>
  <r>
    <n v="634"/>
    <x v="292"/>
    <x v="3"/>
    <x v="241"/>
    <d v="2014-09-27T00:00:00"/>
    <x v="0"/>
    <s v="BD-11605"/>
    <s v="Brian Dahlen"/>
    <x v="0"/>
    <s v="United States"/>
    <s v="Miami"/>
    <x v="2"/>
    <n v="33180"/>
    <x v="0"/>
    <s v="TEC-AC-10002857"/>
    <x v="2"/>
    <x v="11"/>
    <x v="535"/>
    <n v="17.88"/>
    <n v="3"/>
    <x v="2"/>
    <n v="2.4584999999999999"/>
  </r>
  <r>
    <n v="635"/>
    <x v="292"/>
    <x v="3"/>
    <x v="241"/>
    <d v="2014-09-27T00:00:00"/>
    <x v="0"/>
    <s v="BD-11605"/>
    <s v="Brian Dahlen"/>
    <x v="0"/>
    <s v="United States"/>
    <s v="Miami"/>
    <x v="2"/>
    <n v="33180"/>
    <x v="0"/>
    <s v="OFF-LA-10003930"/>
    <x v="1"/>
    <x v="2"/>
    <x v="503"/>
    <n v="235.94399999999999"/>
    <n v="3"/>
    <x v="2"/>
    <n v="85.529700000000005"/>
  </r>
  <r>
    <n v="636"/>
    <x v="293"/>
    <x v="1"/>
    <x v="242"/>
    <d v="2012-10-09T00:00:00"/>
    <x v="0"/>
    <s v="DJ-13420"/>
    <s v="Denny Joy"/>
    <x v="1"/>
    <s v="United States"/>
    <s v="Warner Robins"/>
    <x v="32"/>
    <n v="31088"/>
    <x v="0"/>
    <s v="FUR-CH-10001482"/>
    <x v="0"/>
    <x v="1"/>
    <x v="536"/>
    <n v="392.94"/>
    <n v="3"/>
    <x v="0"/>
    <n v="43.223399999999998"/>
  </r>
  <r>
    <n v="637"/>
    <x v="294"/>
    <x v="0"/>
    <x v="243"/>
    <d v="2013-08-22T00:00:00"/>
    <x v="1"/>
    <s v="ME-17725"/>
    <s v="Max Engle"/>
    <x v="0"/>
    <s v="United States"/>
    <s v="Aurora"/>
    <x v="22"/>
    <n v="80013"/>
    <x v="1"/>
    <s v="OFF-BI-10001989"/>
    <x v="1"/>
    <x v="8"/>
    <x v="537"/>
    <n v="18.882000000000001"/>
    <n v="3"/>
    <x v="6"/>
    <n v="-13.8468"/>
  </r>
  <r>
    <n v="638"/>
    <x v="294"/>
    <x v="0"/>
    <x v="243"/>
    <d v="2013-08-22T00:00:00"/>
    <x v="1"/>
    <s v="ME-17725"/>
    <s v="Max Engle"/>
    <x v="0"/>
    <s v="United States"/>
    <s v="Aurora"/>
    <x v="22"/>
    <n v="80013"/>
    <x v="1"/>
    <s v="OFF-AP-10003287"/>
    <x v="1"/>
    <x v="9"/>
    <x v="538"/>
    <n v="122.328"/>
    <n v="3"/>
    <x v="2"/>
    <n v="12.232799999999999"/>
  </r>
  <r>
    <n v="639"/>
    <x v="295"/>
    <x v="0"/>
    <x v="244"/>
    <d v="2013-05-26T00:00:00"/>
    <x v="1"/>
    <s v="RB-19465"/>
    <s v="Rick Bensley"/>
    <x v="2"/>
    <s v="United States"/>
    <s v="Vallejo"/>
    <x v="1"/>
    <n v="94591"/>
    <x v="1"/>
    <s v="FUR-FU-10000576"/>
    <x v="0"/>
    <x v="5"/>
    <x v="219"/>
    <n v="1049.2"/>
    <n v="5"/>
    <x v="0"/>
    <n v="272.79199999999997"/>
  </r>
  <r>
    <n v="640"/>
    <x v="295"/>
    <x v="0"/>
    <x v="244"/>
    <d v="2013-05-26T00:00:00"/>
    <x v="1"/>
    <s v="RB-19465"/>
    <s v="Rick Bensley"/>
    <x v="2"/>
    <s v="United States"/>
    <s v="Vallejo"/>
    <x v="1"/>
    <n v="94591"/>
    <x v="1"/>
    <s v="OFF-BI-10004728"/>
    <x v="1"/>
    <x v="8"/>
    <x v="539"/>
    <n v="15.423999999999999"/>
    <n v="4"/>
    <x v="2"/>
    <n v="5.0128000000000004"/>
  </r>
  <r>
    <n v="641"/>
    <x v="296"/>
    <x v="0"/>
    <x v="122"/>
    <d v="2013-12-23T00:00:00"/>
    <x v="1"/>
    <s v="JD-16150"/>
    <s v="Justin Deggeller"/>
    <x v="1"/>
    <s v="United States"/>
    <s v="Minneapolis"/>
    <x v="11"/>
    <n v="55407"/>
    <x v="2"/>
    <s v="FUR-FU-10000732"/>
    <x v="0"/>
    <x v="5"/>
    <x v="540"/>
    <n v="18.84"/>
    <n v="3"/>
    <x v="0"/>
    <n v="6.0288000000000004"/>
  </r>
  <r>
    <n v="642"/>
    <x v="297"/>
    <x v="3"/>
    <x v="245"/>
    <d v="2014-08-04T00:00:00"/>
    <x v="0"/>
    <s v="JL-15835"/>
    <s v="John Lee"/>
    <x v="0"/>
    <s v="United States"/>
    <s v="Mission Viejo"/>
    <x v="1"/>
    <n v="92691"/>
    <x v="1"/>
    <s v="OFF-ST-10000585"/>
    <x v="1"/>
    <x v="4"/>
    <x v="541"/>
    <n v="330.4"/>
    <n v="2"/>
    <x v="0"/>
    <n v="85.903999999999996"/>
  </r>
  <r>
    <n v="643"/>
    <x v="297"/>
    <x v="3"/>
    <x v="245"/>
    <d v="2014-08-04T00:00:00"/>
    <x v="0"/>
    <s v="JL-15835"/>
    <s v="John Lee"/>
    <x v="0"/>
    <s v="United States"/>
    <s v="Mission Viejo"/>
    <x v="1"/>
    <n v="92691"/>
    <x v="1"/>
    <s v="OFF-LA-10002787"/>
    <x v="1"/>
    <x v="2"/>
    <x v="542"/>
    <n v="26.25"/>
    <n v="7"/>
    <x v="0"/>
    <n v="12.6"/>
  </r>
  <r>
    <n v="644"/>
    <x v="298"/>
    <x v="3"/>
    <x v="193"/>
    <d v="2014-06-16T00:00:00"/>
    <x v="1"/>
    <s v="SC-20305"/>
    <s v="Sean Christensen"/>
    <x v="0"/>
    <s v="United States"/>
    <s v="Rochester Hills"/>
    <x v="12"/>
    <n v="48307"/>
    <x v="2"/>
    <s v="TEC-AC-10003832"/>
    <x v="2"/>
    <x v="11"/>
    <x v="458"/>
    <n v="132.52000000000001"/>
    <n v="4"/>
    <x v="0"/>
    <n v="54.333199999999998"/>
  </r>
  <r>
    <n v="645"/>
    <x v="299"/>
    <x v="3"/>
    <x v="246"/>
    <d v="2014-07-26T00:00:00"/>
    <x v="1"/>
    <s v="TW-21025"/>
    <s v="Tamara Willingham"/>
    <x v="2"/>
    <s v="United States"/>
    <s v="Plainfield"/>
    <x v="30"/>
    <n v="7060"/>
    <x v="3"/>
    <s v="OFF-PA-10001934"/>
    <x v="1"/>
    <x v="10"/>
    <x v="543"/>
    <n v="6.48"/>
    <n v="1"/>
    <x v="0"/>
    <n v="3.1751999999999998"/>
  </r>
  <r>
    <n v="646"/>
    <x v="300"/>
    <x v="3"/>
    <x v="247"/>
    <d v="2015-01-06T00:00:00"/>
    <x v="1"/>
    <s v="CC-12430"/>
    <s v="Chuck Clark"/>
    <x v="2"/>
    <s v="United States"/>
    <s v="Columbus"/>
    <x v="14"/>
    <n v="47201"/>
    <x v="2"/>
    <s v="OFF-AP-10002457"/>
    <x v="1"/>
    <x v="9"/>
    <x v="544"/>
    <n v="209.3"/>
    <n v="2"/>
    <x v="0"/>
    <n v="56.511000000000003"/>
  </r>
  <r>
    <n v="647"/>
    <x v="301"/>
    <x v="0"/>
    <x v="178"/>
    <d v="2013-04-09T00:00:00"/>
    <x v="1"/>
    <s v="BB-10990"/>
    <s v="Barry Blumstein"/>
    <x v="1"/>
    <s v="United States"/>
    <s v="Sierra Vista"/>
    <x v="16"/>
    <n v="85635"/>
    <x v="1"/>
    <s v="OFF-FA-10003112"/>
    <x v="1"/>
    <x v="13"/>
    <x v="33"/>
    <n v="31.56"/>
    <n v="5"/>
    <x v="2"/>
    <n v="9.8625000000000007"/>
  </r>
  <r>
    <n v="648"/>
    <x v="301"/>
    <x v="0"/>
    <x v="178"/>
    <d v="2013-04-09T00:00:00"/>
    <x v="1"/>
    <s v="BB-10990"/>
    <s v="Barry Blumstein"/>
    <x v="1"/>
    <s v="United States"/>
    <s v="Sierra Vista"/>
    <x v="16"/>
    <n v="85635"/>
    <x v="1"/>
    <s v="OFF-AP-10002350"/>
    <x v="1"/>
    <x v="9"/>
    <x v="545"/>
    <n v="30.143999999999998"/>
    <n v="2"/>
    <x v="2"/>
    <n v="3.0144000000000002"/>
  </r>
  <r>
    <n v="649"/>
    <x v="302"/>
    <x v="0"/>
    <x v="25"/>
    <d v="2013-12-17T00:00:00"/>
    <x v="0"/>
    <s v="AR-10825"/>
    <s v="Anthony Rawles"/>
    <x v="1"/>
    <s v="United States"/>
    <s v="Vancouver"/>
    <x v="4"/>
    <n v="98661"/>
    <x v="1"/>
    <s v="FUR-FU-10001935"/>
    <x v="0"/>
    <x v="5"/>
    <x v="341"/>
    <n v="14.8"/>
    <n v="4"/>
    <x v="0"/>
    <n v="6.0679999999999996"/>
  </r>
  <r>
    <n v="650"/>
    <x v="302"/>
    <x v="0"/>
    <x v="25"/>
    <d v="2013-12-17T00:00:00"/>
    <x v="0"/>
    <s v="AR-10825"/>
    <s v="Anthony Rawles"/>
    <x v="1"/>
    <s v="United States"/>
    <s v="Vancouver"/>
    <x v="4"/>
    <n v="98661"/>
    <x v="1"/>
    <s v="TEC-PH-10003273"/>
    <x v="2"/>
    <x v="7"/>
    <x v="171"/>
    <n v="302.37599999999998"/>
    <n v="3"/>
    <x v="2"/>
    <n v="22.6782"/>
  </r>
  <r>
    <n v="651"/>
    <x v="302"/>
    <x v="0"/>
    <x v="25"/>
    <d v="2013-12-17T00:00:00"/>
    <x v="0"/>
    <s v="AR-10825"/>
    <s v="Anthony Rawles"/>
    <x v="1"/>
    <s v="United States"/>
    <s v="Vancouver"/>
    <x v="4"/>
    <n v="98661"/>
    <x v="1"/>
    <s v="TEC-AC-10001142"/>
    <x v="2"/>
    <x v="11"/>
    <x v="546"/>
    <n v="316"/>
    <n v="4"/>
    <x v="0"/>
    <n v="31.6"/>
  </r>
  <r>
    <n v="652"/>
    <x v="303"/>
    <x v="0"/>
    <x v="248"/>
    <d v="2013-10-30T00:00:00"/>
    <x v="1"/>
    <s v="SR-20740"/>
    <s v="Steven Roelle"/>
    <x v="2"/>
    <s v="United States"/>
    <s v="New York City"/>
    <x v="15"/>
    <n v="10024"/>
    <x v="3"/>
    <s v="OFF-PA-10000482"/>
    <x v="1"/>
    <x v="10"/>
    <x v="67"/>
    <n v="379.4"/>
    <n v="10"/>
    <x v="0"/>
    <n v="178.31800000000001"/>
  </r>
  <r>
    <n v="653"/>
    <x v="304"/>
    <x v="3"/>
    <x v="249"/>
    <d v="2014-06-24T00:00:00"/>
    <x v="1"/>
    <s v="AR-10405"/>
    <s v="Allen Rosenblatt"/>
    <x v="1"/>
    <s v="United States"/>
    <s v="New York City"/>
    <x v="15"/>
    <n v="10035"/>
    <x v="3"/>
    <s v="OFF-PA-10003892"/>
    <x v="1"/>
    <x v="10"/>
    <x v="62"/>
    <n v="97.82"/>
    <n v="2"/>
    <x v="0"/>
    <n v="45.9754"/>
  </r>
  <r>
    <n v="654"/>
    <x v="304"/>
    <x v="3"/>
    <x v="249"/>
    <d v="2014-06-24T00:00:00"/>
    <x v="1"/>
    <s v="AR-10405"/>
    <s v="Allen Rosenblatt"/>
    <x v="1"/>
    <s v="United States"/>
    <s v="New York City"/>
    <x v="15"/>
    <n v="10035"/>
    <x v="3"/>
    <s v="TEC-AC-10001101"/>
    <x v="2"/>
    <x v="11"/>
    <x v="547"/>
    <n v="103.12"/>
    <n v="8"/>
    <x v="0"/>
    <n v="10.311999999999999"/>
  </r>
  <r>
    <n v="655"/>
    <x v="305"/>
    <x v="0"/>
    <x v="250"/>
    <d v="2013-08-29T00:00:00"/>
    <x v="1"/>
    <s v="CR-12730"/>
    <s v="Craig Reiter"/>
    <x v="0"/>
    <s v="United States"/>
    <s v="Columbus"/>
    <x v="24"/>
    <n v="43229"/>
    <x v="3"/>
    <s v="OFF-AP-10002439"/>
    <x v="1"/>
    <x v="9"/>
    <x v="548"/>
    <n v="113.55200000000001"/>
    <n v="2"/>
    <x v="2"/>
    <n v="8.5164000000000009"/>
  </r>
  <r>
    <n v="656"/>
    <x v="305"/>
    <x v="0"/>
    <x v="250"/>
    <d v="2013-08-29T00:00:00"/>
    <x v="1"/>
    <s v="CR-12730"/>
    <s v="Craig Reiter"/>
    <x v="0"/>
    <s v="United States"/>
    <s v="Columbus"/>
    <x v="24"/>
    <n v="43229"/>
    <x v="3"/>
    <s v="OFF-BI-10002827"/>
    <x v="1"/>
    <x v="8"/>
    <x v="549"/>
    <n v="3.3180000000000001"/>
    <n v="2"/>
    <x v="6"/>
    <n v="-2.6543999999999999"/>
  </r>
  <r>
    <n v="657"/>
    <x v="305"/>
    <x v="0"/>
    <x v="250"/>
    <d v="2013-08-29T00:00:00"/>
    <x v="1"/>
    <s v="CR-12730"/>
    <s v="Craig Reiter"/>
    <x v="0"/>
    <s v="United States"/>
    <s v="Columbus"/>
    <x v="24"/>
    <n v="43229"/>
    <x v="3"/>
    <s v="OFF-EN-10002230"/>
    <x v="1"/>
    <x v="12"/>
    <x v="550"/>
    <n v="134.28800000000001"/>
    <n v="2"/>
    <x v="2"/>
    <n v="45.322200000000002"/>
  </r>
  <r>
    <n v="658"/>
    <x v="306"/>
    <x v="0"/>
    <x v="251"/>
    <d v="2013-09-20T00:00:00"/>
    <x v="3"/>
    <s v="EH-14125"/>
    <s v="Eugene Hildebrand"/>
    <x v="2"/>
    <s v="United States"/>
    <s v="Aurora"/>
    <x v="10"/>
    <n v="60505"/>
    <x v="2"/>
    <s v="FUR-CH-10001215"/>
    <x v="0"/>
    <x v="1"/>
    <x v="440"/>
    <n v="701.37199999999996"/>
    <n v="2"/>
    <x v="4"/>
    <n v="-50.097999999999999"/>
  </r>
  <r>
    <n v="659"/>
    <x v="306"/>
    <x v="0"/>
    <x v="251"/>
    <d v="2013-09-20T00:00:00"/>
    <x v="3"/>
    <s v="EH-14125"/>
    <s v="Eugene Hildebrand"/>
    <x v="2"/>
    <s v="United States"/>
    <s v="Aurora"/>
    <x v="10"/>
    <n v="60505"/>
    <x v="2"/>
    <s v="OFF-BI-10004654"/>
    <x v="1"/>
    <x v="8"/>
    <x v="68"/>
    <n v="2.3079999999999998"/>
    <n v="2"/>
    <x v="3"/>
    <n v="-3.4620000000000002"/>
  </r>
  <r>
    <n v="660"/>
    <x v="307"/>
    <x v="1"/>
    <x v="252"/>
    <d v="2012-08-28T00:00:00"/>
    <x v="1"/>
    <s v="CB-12025"/>
    <s v="Cassandra Brandow"/>
    <x v="0"/>
    <s v="United States"/>
    <s v="Arlington"/>
    <x v="5"/>
    <n v="76017"/>
    <x v="2"/>
    <s v="OFF-ST-10001490"/>
    <x v="1"/>
    <x v="4"/>
    <x v="513"/>
    <n v="999.43200000000002"/>
    <n v="7"/>
    <x v="2"/>
    <n v="124.929"/>
  </r>
  <r>
    <n v="661"/>
    <x v="307"/>
    <x v="1"/>
    <x v="252"/>
    <d v="2012-08-28T00:00:00"/>
    <x v="1"/>
    <s v="CB-12025"/>
    <s v="Cassandra Brandow"/>
    <x v="0"/>
    <s v="United States"/>
    <s v="Arlington"/>
    <x v="5"/>
    <n v="76017"/>
    <x v="2"/>
    <s v="OFF-ST-10001511"/>
    <x v="1"/>
    <x v="4"/>
    <x v="551"/>
    <n v="724.08"/>
    <n v="14"/>
    <x v="2"/>
    <n v="-135.76499999999999"/>
  </r>
  <r>
    <n v="662"/>
    <x v="307"/>
    <x v="1"/>
    <x v="252"/>
    <d v="2012-08-28T00:00:00"/>
    <x v="1"/>
    <s v="CB-12025"/>
    <s v="Cassandra Brandow"/>
    <x v="0"/>
    <s v="United States"/>
    <s v="Arlington"/>
    <x v="5"/>
    <n v="76017"/>
    <x v="2"/>
    <s v="FUR-TA-10001768"/>
    <x v="0"/>
    <x v="3"/>
    <x v="114"/>
    <n v="918.78499999999997"/>
    <n v="5"/>
    <x v="4"/>
    <n v="-118.12949999999999"/>
  </r>
  <r>
    <n v="663"/>
    <x v="307"/>
    <x v="1"/>
    <x v="252"/>
    <d v="2012-08-28T00:00:00"/>
    <x v="1"/>
    <s v="CB-12025"/>
    <s v="Cassandra Brandow"/>
    <x v="0"/>
    <s v="United States"/>
    <s v="Arlington"/>
    <x v="5"/>
    <n v="76017"/>
    <x v="2"/>
    <s v="OFF-BI-10003981"/>
    <x v="1"/>
    <x v="8"/>
    <x v="109"/>
    <n v="2.7240000000000002"/>
    <n v="3"/>
    <x v="3"/>
    <n v="-4.2222"/>
  </r>
  <r>
    <n v="664"/>
    <x v="308"/>
    <x v="0"/>
    <x v="253"/>
    <d v="2013-03-31T00:00:00"/>
    <x v="1"/>
    <s v="SP-20545"/>
    <s v="Sibella Parks"/>
    <x v="1"/>
    <s v="United States"/>
    <s v="New York City"/>
    <x v="15"/>
    <n v="10011"/>
    <x v="3"/>
    <s v="OFF-ST-10001522"/>
    <x v="1"/>
    <x v="4"/>
    <x v="195"/>
    <n v="459.95"/>
    <n v="5"/>
    <x v="0"/>
    <n v="18.398"/>
  </r>
  <r>
    <n v="665"/>
    <x v="309"/>
    <x v="0"/>
    <x v="254"/>
    <d v="2013-11-05T00:00:00"/>
    <x v="3"/>
    <s v="RC-19825"/>
    <s v="Roy Collins"/>
    <x v="0"/>
    <s v="United States"/>
    <s v="Louisville"/>
    <x v="0"/>
    <n v="40214"/>
    <x v="0"/>
    <s v="OFF-FA-10000621"/>
    <x v="1"/>
    <x v="13"/>
    <x v="110"/>
    <n v="10.74"/>
    <n v="3"/>
    <x v="0"/>
    <n v="5.2625999999999999"/>
  </r>
  <r>
    <n v="666"/>
    <x v="310"/>
    <x v="3"/>
    <x v="110"/>
    <d v="2014-06-11T00:00:00"/>
    <x v="0"/>
    <s v="TH-21235"/>
    <s v="Tiffany House"/>
    <x v="1"/>
    <s v="United States"/>
    <s v="Dallas"/>
    <x v="5"/>
    <n v="75081"/>
    <x v="2"/>
    <s v="OFF-SU-10004231"/>
    <x v="1"/>
    <x v="14"/>
    <x v="552"/>
    <n v="23.76"/>
    <n v="3"/>
    <x v="2"/>
    <n v="2.0790000000000002"/>
  </r>
  <r>
    <n v="667"/>
    <x v="310"/>
    <x v="3"/>
    <x v="110"/>
    <d v="2014-06-11T00:00:00"/>
    <x v="0"/>
    <s v="TH-21235"/>
    <s v="Tiffany House"/>
    <x v="1"/>
    <s v="United States"/>
    <s v="Dallas"/>
    <x v="5"/>
    <n v="75081"/>
    <x v="2"/>
    <s v="OFF-PA-10000474"/>
    <x v="1"/>
    <x v="10"/>
    <x v="33"/>
    <n v="85.055999999999997"/>
    <n v="3"/>
    <x v="2"/>
    <n v="28.706399999999999"/>
  </r>
  <r>
    <n v="668"/>
    <x v="310"/>
    <x v="3"/>
    <x v="110"/>
    <d v="2014-06-11T00:00:00"/>
    <x v="0"/>
    <s v="TH-21235"/>
    <s v="Tiffany House"/>
    <x v="1"/>
    <s v="United States"/>
    <s v="Dallas"/>
    <x v="5"/>
    <n v="75081"/>
    <x v="2"/>
    <s v="TEC-PH-10004042"/>
    <x v="2"/>
    <x v="7"/>
    <x v="553"/>
    <n v="381.57600000000002"/>
    <n v="3"/>
    <x v="2"/>
    <n v="28.618200000000002"/>
  </r>
  <r>
    <n v="669"/>
    <x v="311"/>
    <x v="2"/>
    <x v="163"/>
    <d v="2011-12-26T00:00:00"/>
    <x v="2"/>
    <s v="RP-19390"/>
    <s v="Resi Pölking"/>
    <x v="0"/>
    <s v="United States"/>
    <s v="Cleveland"/>
    <x v="24"/>
    <n v="44105"/>
    <x v="3"/>
    <s v="FUR-FU-10003096"/>
    <x v="0"/>
    <x v="5"/>
    <x v="554"/>
    <n v="30.36"/>
    <n v="5"/>
    <x v="2"/>
    <n v="8.7285000000000004"/>
  </r>
  <r>
    <n v="670"/>
    <x v="312"/>
    <x v="3"/>
    <x v="255"/>
    <d v="2014-06-14T00:00:00"/>
    <x v="1"/>
    <s v="MO-17800"/>
    <s v="Meg O'Connel"/>
    <x v="2"/>
    <s v="United States"/>
    <s v="Chicago"/>
    <x v="10"/>
    <n v="60653"/>
    <x v="2"/>
    <s v="FUR-FU-10002759"/>
    <x v="0"/>
    <x v="5"/>
    <x v="555"/>
    <n v="23.975999999999999"/>
    <n v="3"/>
    <x v="7"/>
    <n v="-14.3856"/>
  </r>
  <r>
    <n v="671"/>
    <x v="312"/>
    <x v="3"/>
    <x v="255"/>
    <d v="2014-06-14T00:00:00"/>
    <x v="1"/>
    <s v="MO-17800"/>
    <s v="Meg O'Connel"/>
    <x v="2"/>
    <s v="United States"/>
    <s v="Chicago"/>
    <x v="10"/>
    <n v="60653"/>
    <x v="2"/>
    <s v="FUR-TA-10000688"/>
    <x v="0"/>
    <x v="3"/>
    <x v="556"/>
    <n v="108.925"/>
    <n v="1"/>
    <x v="5"/>
    <n v="-71.890500000000003"/>
  </r>
  <r>
    <n v="672"/>
    <x v="312"/>
    <x v="3"/>
    <x v="255"/>
    <d v="2014-06-14T00:00:00"/>
    <x v="1"/>
    <s v="MO-17800"/>
    <s v="Meg O'Connel"/>
    <x v="2"/>
    <s v="United States"/>
    <s v="Chicago"/>
    <x v="10"/>
    <n v="60653"/>
    <x v="2"/>
    <s v="OFF-PA-10002377"/>
    <x v="1"/>
    <x v="10"/>
    <x v="557"/>
    <n v="36.351999999999997"/>
    <n v="8"/>
    <x v="2"/>
    <n v="11.36"/>
  </r>
  <r>
    <n v="673"/>
    <x v="313"/>
    <x v="3"/>
    <x v="140"/>
    <d v="2014-06-23T00:00:00"/>
    <x v="1"/>
    <s v="TD-20995"/>
    <s v="Tamara Dahlen"/>
    <x v="0"/>
    <s v="United States"/>
    <s v="Quincy"/>
    <x v="10"/>
    <n v="62301"/>
    <x v="2"/>
    <s v="OFF-AR-10001954"/>
    <x v="1"/>
    <x v="6"/>
    <x v="558"/>
    <n v="19.559999999999999"/>
    <n v="5"/>
    <x v="2"/>
    <n v="1.7115"/>
  </r>
  <r>
    <n v="674"/>
    <x v="314"/>
    <x v="3"/>
    <x v="256"/>
    <d v="2014-12-09T00:00:00"/>
    <x v="2"/>
    <s v="RB-19570"/>
    <s v="Rob Beeghly"/>
    <x v="0"/>
    <s v="United States"/>
    <s v="Columbus"/>
    <x v="14"/>
    <n v="47201"/>
    <x v="2"/>
    <s v="OFF-AP-10004532"/>
    <x v="1"/>
    <x v="9"/>
    <x v="559"/>
    <n v="61.44"/>
    <n v="3"/>
    <x v="0"/>
    <n v="16.588799999999999"/>
  </r>
  <r>
    <n v="675"/>
    <x v="314"/>
    <x v="3"/>
    <x v="256"/>
    <d v="2014-12-09T00:00:00"/>
    <x v="2"/>
    <s v="RB-19570"/>
    <s v="Rob Beeghly"/>
    <x v="0"/>
    <s v="United States"/>
    <s v="Columbus"/>
    <x v="14"/>
    <n v="47201"/>
    <x v="2"/>
    <s v="OFF-PA-10002137"/>
    <x v="1"/>
    <x v="10"/>
    <x v="560"/>
    <n v="38.9"/>
    <n v="5"/>
    <x v="0"/>
    <n v="17.504999999999999"/>
  </r>
  <r>
    <n v="676"/>
    <x v="314"/>
    <x v="3"/>
    <x v="256"/>
    <d v="2014-12-09T00:00:00"/>
    <x v="2"/>
    <s v="RB-19570"/>
    <s v="Rob Beeghly"/>
    <x v="0"/>
    <s v="United States"/>
    <s v="Columbus"/>
    <x v="14"/>
    <n v="47201"/>
    <x v="2"/>
    <s v="TEC-AC-10003832"/>
    <x v="2"/>
    <x v="11"/>
    <x v="458"/>
    <n v="99.39"/>
    <n v="3"/>
    <x v="0"/>
    <n v="40.749899999999997"/>
  </r>
  <r>
    <n v="677"/>
    <x v="315"/>
    <x v="3"/>
    <x v="257"/>
    <d v="2014-03-24T00:00:00"/>
    <x v="1"/>
    <s v="CD-11980"/>
    <s v="Carol Darley"/>
    <x v="0"/>
    <s v="United States"/>
    <s v="Tyler"/>
    <x v="5"/>
    <n v="75701"/>
    <x v="2"/>
    <s v="OFF-AP-10000804"/>
    <x v="1"/>
    <x v="9"/>
    <x v="561"/>
    <n v="2.6880000000000002"/>
    <n v="3"/>
    <x v="3"/>
    <n v="-7.3920000000000003"/>
  </r>
  <r>
    <n v="678"/>
    <x v="315"/>
    <x v="3"/>
    <x v="257"/>
    <d v="2014-03-24T00:00:00"/>
    <x v="1"/>
    <s v="CD-11980"/>
    <s v="Carol Darley"/>
    <x v="0"/>
    <s v="United States"/>
    <s v="Tyler"/>
    <x v="5"/>
    <n v="75701"/>
    <x v="2"/>
    <s v="TEC-AC-10003614"/>
    <x v="2"/>
    <x v="11"/>
    <x v="562"/>
    <n v="27.815999999999999"/>
    <n v="3"/>
    <x v="2"/>
    <n v="4.5201000000000002"/>
  </r>
  <r>
    <n v="679"/>
    <x v="315"/>
    <x v="3"/>
    <x v="257"/>
    <d v="2014-03-24T00:00:00"/>
    <x v="1"/>
    <s v="CD-11980"/>
    <s v="Carol Darley"/>
    <x v="0"/>
    <s v="United States"/>
    <s v="Tyler"/>
    <x v="5"/>
    <n v="75701"/>
    <x v="2"/>
    <s v="FUR-FU-10003553"/>
    <x v="0"/>
    <x v="5"/>
    <x v="563"/>
    <n v="82.524000000000001"/>
    <n v="3"/>
    <x v="7"/>
    <n v="-41.262"/>
  </r>
  <r>
    <n v="680"/>
    <x v="315"/>
    <x v="3"/>
    <x v="257"/>
    <d v="2014-03-24T00:00:00"/>
    <x v="1"/>
    <s v="CD-11980"/>
    <s v="Carol Darley"/>
    <x v="0"/>
    <s v="United States"/>
    <s v="Tyler"/>
    <x v="5"/>
    <n v="75701"/>
    <x v="2"/>
    <s v="OFF-BI-10004632"/>
    <x v="1"/>
    <x v="8"/>
    <x v="564"/>
    <n v="182.994"/>
    <n v="3"/>
    <x v="3"/>
    <n v="-320.23950000000002"/>
  </r>
  <r>
    <n v="681"/>
    <x v="316"/>
    <x v="0"/>
    <x v="258"/>
    <d v="2013-11-25T00:00:00"/>
    <x v="1"/>
    <s v="DJ-13630"/>
    <s v="Doug Jacobs"/>
    <x v="0"/>
    <s v="United States"/>
    <s v="New York City"/>
    <x v="15"/>
    <n v="10024"/>
    <x v="3"/>
    <s v="OFF-BI-10003305"/>
    <x v="1"/>
    <x v="8"/>
    <x v="565"/>
    <n v="14.352"/>
    <n v="3"/>
    <x v="2"/>
    <n v="4.6643999999999997"/>
  </r>
  <r>
    <n v="682"/>
    <x v="316"/>
    <x v="0"/>
    <x v="258"/>
    <d v="2013-11-25T00:00:00"/>
    <x v="1"/>
    <s v="DJ-13630"/>
    <s v="Doug Jacobs"/>
    <x v="0"/>
    <s v="United States"/>
    <s v="New York City"/>
    <x v="15"/>
    <n v="10024"/>
    <x v="3"/>
    <s v="OFF-ST-10002583"/>
    <x v="1"/>
    <x v="4"/>
    <x v="566"/>
    <n v="64.959999999999994"/>
    <n v="2"/>
    <x v="0"/>
    <n v="2.5983999999999998"/>
  </r>
  <r>
    <n v="683"/>
    <x v="316"/>
    <x v="0"/>
    <x v="258"/>
    <d v="2013-11-25T00:00:00"/>
    <x v="1"/>
    <s v="DJ-13630"/>
    <s v="Doug Jacobs"/>
    <x v="0"/>
    <s v="United States"/>
    <s v="New York City"/>
    <x v="15"/>
    <n v="10024"/>
    <x v="3"/>
    <s v="OFF-ST-10004507"/>
    <x v="1"/>
    <x v="4"/>
    <x v="452"/>
    <n v="68.599999999999994"/>
    <n v="4"/>
    <x v="0"/>
    <n v="18.521999999999998"/>
  </r>
  <r>
    <n v="684"/>
    <x v="317"/>
    <x v="3"/>
    <x v="259"/>
    <d v="2014-11-05T00:00:00"/>
    <x v="3"/>
    <s v="GT-14635"/>
    <s v="Grant Thornton"/>
    <x v="1"/>
    <s v="United States"/>
    <s v="Burlington"/>
    <x v="3"/>
    <n v="27217"/>
    <x v="0"/>
    <s v="TEC-MA-10004125"/>
    <x v="2"/>
    <x v="15"/>
    <x v="567"/>
    <n v="7999.98"/>
    <n v="4"/>
    <x v="5"/>
    <n v="-3839.9904000000001"/>
  </r>
  <r>
    <n v="685"/>
    <x v="317"/>
    <x v="3"/>
    <x v="259"/>
    <d v="2014-11-05T00:00:00"/>
    <x v="3"/>
    <s v="GT-14635"/>
    <s v="Grant Thornton"/>
    <x v="1"/>
    <s v="United States"/>
    <s v="Burlington"/>
    <x v="3"/>
    <n v="27217"/>
    <x v="0"/>
    <s v="OFF-AP-10002457"/>
    <x v="1"/>
    <x v="9"/>
    <x v="544"/>
    <n v="167.44"/>
    <n v="2"/>
    <x v="2"/>
    <n v="14.651"/>
  </r>
  <r>
    <n v="686"/>
    <x v="318"/>
    <x v="2"/>
    <x v="260"/>
    <d v="2011-07-08T00:00:00"/>
    <x v="2"/>
    <s v="MC-17845"/>
    <s v="Michael Chen"/>
    <x v="0"/>
    <s v="United States"/>
    <s v="Jackson"/>
    <x v="35"/>
    <n v="39212"/>
    <x v="0"/>
    <s v="TEC-AC-10003911"/>
    <x v="2"/>
    <x v="11"/>
    <x v="327"/>
    <n v="479.97"/>
    <n v="3"/>
    <x v="0"/>
    <n v="163.18979999999999"/>
  </r>
  <r>
    <n v="687"/>
    <x v="318"/>
    <x v="2"/>
    <x v="260"/>
    <d v="2011-07-08T00:00:00"/>
    <x v="2"/>
    <s v="MC-17845"/>
    <s v="Michael Chen"/>
    <x v="0"/>
    <s v="United States"/>
    <s v="Jackson"/>
    <x v="35"/>
    <n v="39212"/>
    <x v="0"/>
    <s v="OFF-LA-10001934"/>
    <x v="1"/>
    <x v="2"/>
    <x v="568"/>
    <n v="14.62"/>
    <n v="2"/>
    <x v="0"/>
    <n v="6.8714000000000004"/>
  </r>
  <r>
    <n v="688"/>
    <x v="318"/>
    <x v="2"/>
    <x v="260"/>
    <d v="2011-07-08T00:00:00"/>
    <x v="2"/>
    <s v="MC-17845"/>
    <s v="Michael Chen"/>
    <x v="0"/>
    <s v="United States"/>
    <s v="Jackson"/>
    <x v="35"/>
    <n v="39212"/>
    <x v="0"/>
    <s v="OFF-PA-10000304"/>
    <x v="1"/>
    <x v="10"/>
    <x v="88"/>
    <n v="19.440000000000001"/>
    <n v="3"/>
    <x v="0"/>
    <n v="9.3312000000000008"/>
  </r>
  <r>
    <n v="689"/>
    <x v="319"/>
    <x v="3"/>
    <x v="53"/>
    <d v="2014-12-30T00:00:00"/>
    <x v="1"/>
    <s v="RA-19285"/>
    <s v="Ralph Arnett"/>
    <x v="0"/>
    <s v="United States"/>
    <s v="New York City"/>
    <x v="15"/>
    <n v="10035"/>
    <x v="3"/>
    <s v="FUR-BO-10004015"/>
    <x v="0"/>
    <x v="0"/>
    <x v="569"/>
    <n v="191.98400000000001"/>
    <n v="2"/>
    <x v="2"/>
    <n v="4.7995999999999999"/>
  </r>
  <r>
    <n v="690"/>
    <x v="320"/>
    <x v="2"/>
    <x v="261"/>
    <d v="2011-06-23T00:00:00"/>
    <x v="0"/>
    <s v="NP-18325"/>
    <s v="Naresj Patel"/>
    <x v="0"/>
    <s v="United States"/>
    <s v="Waynesboro"/>
    <x v="17"/>
    <n v="22980"/>
    <x v="0"/>
    <s v="FUR-FU-10004071"/>
    <x v="0"/>
    <x v="5"/>
    <x v="570"/>
    <n v="104.01"/>
    <n v="1"/>
    <x v="0"/>
    <n v="14.561400000000001"/>
  </r>
  <r>
    <n v="691"/>
    <x v="320"/>
    <x v="2"/>
    <x v="261"/>
    <d v="2011-06-23T00:00:00"/>
    <x v="0"/>
    <s v="NP-18325"/>
    <s v="Naresj Patel"/>
    <x v="0"/>
    <s v="United States"/>
    <s v="Waynesboro"/>
    <x v="17"/>
    <n v="22980"/>
    <x v="0"/>
    <s v="TEC-PH-10002033"/>
    <x v="2"/>
    <x v="7"/>
    <x v="11"/>
    <n v="284.82"/>
    <n v="1"/>
    <x v="0"/>
    <n v="74.053200000000004"/>
  </r>
  <r>
    <n v="692"/>
    <x v="320"/>
    <x v="2"/>
    <x v="261"/>
    <d v="2011-06-23T00:00:00"/>
    <x v="0"/>
    <s v="NP-18325"/>
    <s v="Naresj Patel"/>
    <x v="0"/>
    <s v="United States"/>
    <s v="Waynesboro"/>
    <x v="17"/>
    <n v="22980"/>
    <x v="0"/>
    <s v="OFF-ST-10002444"/>
    <x v="1"/>
    <x v="4"/>
    <x v="571"/>
    <n v="36.840000000000003"/>
    <n v="3"/>
    <x v="0"/>
    <n v="10.315200000000001"/>
  </r>
  <r>
    <n v="693"/>
    <x v="321"/>
    <x v="1"/>
    <x v="262"/>
    <d v="2012-04-02T00:00:00"/>
    <x v="1"/>
    <s v="AB-10165"/>
    <s v="Alan Barnes"/>
    <x v="0"/>
    <s v="United States"/>
    <s v="Los Angeles"/>
    <x v="1"/>
    <n v="90036"/>
    <x v="1"/>
    <s v="TEC-AC-10002253"/>
    <x v="2"/>
    <x v="11"/>
    <x v="572"/>
    <n v="166.24"/>
    <n v="1"/>
    <x v="0"/>
    <n v="24.936"/>
  </r>
  <r>
    <n v="694"/>
    <x v="321"/>
    <x v="1"/>
    <x v="262"/>
    <d v="2012-04-02T00:00:00"/>
    <x v="1"/>
    <s v="AB-10165"/>
    <s v="Alan Barnes"/>
    <x v="0"/>
    <s v="United States"/>
    <s v="Los Angeles"/>
    <x v="1"/>
    <n v="90036"/>
    <x v="1"/>
    <s v="OFF-PA-10000743"/>
    <x v="1"/>
    <x v="10"/>
    <x v="573"/>
    <n v="33.4"/>
    <n v="5"/>
    <x v="0"/>
    <n v="16.032"/>
  </r>
  <r>
    <n v="695"/>
    <x v="322"/>
    <x v="1"/>
    <x v="263"/>
    <d v="2012-05-17T00:00:00"/>
    <x v="2"/>
    <s v="JO-15550"/>
    <s v="Jesus Ocampo"/>
    <x v="2"/>
    <s v="United States"/>
    <s v="Chester"/>
    <x v="9"/>
    <n v="19013"/>
    <x v="3"/>
    <s v="OFF-AR-10003373"/>
    <x v="1"/>
    <x v="6"/>
    <x v="287"/>
    <n v="198.27199999999999"/>
    <n v="8"/>
    <x v="2"/>
    <n v="17.348800000000001"/>
  </r>
  <r>
    <n v="696"/>
    <x v="322"/>
    <x v="1"/>
    <x v="263"/>
    <d v="2012-05-17T00:00:00"/>
    <x v="2"/>
    <s v="JO-15550"/>
    <s v="Jesus Ocampo"/>
    <x v="2"/>
    <s v="United States"/>
    <s v="Chester"/>
    <x v="9"/>
    <n v="19013"/>
    <x v="3"/>
    <s v="OFF-LA-10002312"/>
    <x v="1"/>
    <x v="2"/>
    <x v="574"/>
    <n v="47.36"/>
    <n v="4"/>
    <x v="2"/>
    <n v="17.760000000000002"/>
  </r>
  <r>
    <n v="697"/>
    <x v="322"/>
    <x v="1"/>
    <x v="263"/>
    <d v="2012-05-17T00:00:00"/>
    <x v="2"/>
    <s v="JO-15550"/>
    <s v="Jesus Ocampo"/>
    <x v="2"/>
    <s v="United States"/>
    <s v="Chester"/>
    <x v="9"/>
    <n v="19013"/>
    <x v="3"/>
    <s v="OFF-EN-10000927"/>
    <x v="1"/>
    <x v="12"/>
    <x v="81"/>
    <n v="200.98400000000001"/>
    <n v="7"/>
    <x v="2"/>
    <n v="62.807499999999997"/>
  </r>
  <r>
    <n v="698"/>
    <x v="322"/>
    <x v="1"/>
    <x v="263"/>
    <d v="2012-05-17T00:00:00"/>
    <x v="2"/>
    <s v="JO-15550"/>
    <s v="Jesus Ocampo"/>
    <x v="2"/>
    <s v="United States"/>
    <s v="Chester"/>
    <x v="9"/>
    <n v="19013"/>
    <x v="3"/>
    <s v="OFF-LA-10003510"/>
    <x v="1"/>
    <x v="2"/>
    <x v="575"/>
    <n v="97.695999999999998"/>
    <n v="4"/>
    <x v="2"/>
    <n v="31.751200000000001"/>
  </r>
  <r>
    <n v="699"/>
    <x v="322"/>
    <x v="1"/>
    <x v="263"/>
    <d v="2012-05-17T00:00:00"/>
    <x v="2"/>
    <s v="JO-15550"/>
    <s v="Jesus Ocampo"/>
    <x v="2"/>
    <s v="United States"/>
    <s v="Chester"/>
    <x v="9"/>
    <n v="19013"/>
    <x v="3"/>
    <s v="OFF-AR-10001118"/>
    <x v="1"/>
    <x v="6"/>
    <x v="576"/>
    <n v="2.6960000000000002"/>
    <n v="1"/>
    <x v="2"/>
    <n v="0.80879999999999996"/>
  </r>
  <r>
    <n v="700"/>
    <x v="322"/>
    <x v="1"/>
    <x v="263"/>
    <d v="2012-05-17T00:00:00"/>
    <x v="2"/>
    <s v="JO-15550"/>
    <s v="Jesus Ocampo"/>
    <x v="2"/>
    <s v="United States"/>
    <s v="Chester"/>
    <x v="9"/>
    <n v="19013"/>
    <x v="3"/>
    <s v="OFF-BI-10001575"/>
    <x v="1"/>
    <x v="8"/>
    <x v="577"/>
    <n v="18.588000000000001"/>
    <n v="2"/>
    <x v="6"/>
    <n v="-13.6312"/>
  </r>
  <r>
    <n v="701"/>
    <x v="322"/>
    <x v="1"/>
    <x v="263"/>
    <d v="2012-05-17T00:00:00"/>
    <x v="2"/>
    <s v="JO-15550"/>
    <s v="Jesus Ocampo"/>
    <x v="2"/>
    <s v="United States"/>
    <s v="Chester"/>
    <x v="9"/>
    <n v="19013"/>
    <x v="3"/>
    <s v="OFF-BI-10001982"/>
    <x v="1"/>
    <x v="8"/>
    <x v="301"/>
    <n v="4.8959999999999999"/>
    <n v="3"/>
    <x v="6"/>
    <n v="-3.4272"/>
  </r>
  <r>
    <n v="702"/>
    <x v="323"/>
    <x v="3"/>
    <x v="264"/>
    <d v="2014-09-09T00:00:00"/>
    <x v="1"/>
    <s v="Dl-13600"/>
    <s v="Dorris liebe"/>
    <x v="1"/>
    <s v="United States"/>
    <s v="Cleveland"/>
    <x v="24"/>
    <n v="44105"/>
    <x v="3"/>
    <s v="FUR-FU-10002960"/>
    <x v="0"/>
    <x v="5"/>
    <x v="190"/>
    <n v="15.071999999999999"/>
    <n v="3"/>
    <x v="2"/>
    <n v="4.1448"/>
  </r>
  <r>
    <n v="703"/>
    <x v="324"/>
    <x v="0"/>
    <x v="254"/>
    <d v="2013-11-09T00:00:00"/>
    <x v="0"/>
    <s v="AS-10285"/>
    <s v="Alejandro Savely"/>
    <x v="1"/>
    <s v="United States"/>
    <s v="Seattle"/>
    <x v="4"/>
    <n v="98103"/>
    <x v="1"/>
    <s v="FUR-FU-10003394"/>
    <x v="0"/>
    <x v="5"/>
    <x v="578"/>
    <n v="209.88"/>
    <n v="3"/>
    <x v="0"/>
    <n v="35.679600000000001"/>
  </r>
  <r>
    <n v="704"/>
    <x v="325"/>
    <x v="1"/>
    <x v="265"/>
    <d v="2012-04-14T00:00:00"/>
    <x v="1"/>
    <s v="JK-15370"/>
    <s v="Jay Kimmel"/>
    <x v="0"/>
    <s v="United States"/>
    <s v="Long Beach"/>
    <x v="1"/>
    <n v="90805"/>
    <x v="1"/>
    <s v="FUR-TA-10002774"/>
    <x v="0"/>
    <x v="3"/>
    <x v="579"/>
    <n v="369.91199999999998"/>
    <n v="3"/>
    <x v="2"/>
    <n v="-13.871700000000001"/>
  </r>
  <r>
    <n v="705"/>
    <x v="326"/>
    <x v="2"/>
    <x v="171"/>
    <d v="2011-09-17T00:00:00"/>
    <x v="1"/>
    <s v="BN-11470"/>
    <s v="Brad Norvell"/>
    <x v="1"/>
    <s v="United States"/>
    <s v="Cary"/>
    <x v="3"/>
    <n v="27511"/>
    <x v="0"/>
    <s v="OFF-PA-10001800"/>
    <x v="1"/>
    <x v="10"/>
    <x v="580"/>
    <n v="10.368"/>
    <n v="2"/>
    <x v="2"/>
    <n v="3.6288"/>
  </r>
  <r>
    <n v="706"/>
    <x v="326"/>
    <x v="2"/>
    <x v="171"/>
    <d v="2011-09-17T00:00:00"/>
    <x v="1"/>
    <s v="BN-11470"/>
    <s v="Brad Norvell"/>
    <x v="1"/>
    <s v="United States"/>
    <s v="Cary"/>
    <x v="3"/>
    <n v="27511"/>
    <x v="0"/>
    <s v="OFF-AP-10001469"/>
    <x v="1"/>
    <x v="9"/>
    <x v="581"/>
    <n v="166.84"/>
    <n v="5"/>
    <x v="2"/>
    <n v="18.769500000000001"/>
  </r>
  <r>
    <n v="707"/>
    <x v="326"/>
    <x v="2"/>
    <x v="171"/>
    <d v="2011-09-17T00:00:00"/>
    <x v="1"/>
    <s v="BN-11470"/>
    <s v="Brad Norvell"/>
    <x v="1"/>
    <s v="United States"/>
    <s v="Cary"/>
    <x v="3"/>
    <n v="27511"/>
    <x v="0"/>
    <s v="TEC-AC-10002399"/>
    <x v="2"/>
    <x v="11"/>
    <x v="448"/>
    <n v="15.215999999999999"/>
    <n v="1"/>
    <x v="2"/>
    <n v="2.2824"/>
  </r>
  <r>
    <n v="708"/>
    <x v="327"/>
    <x v="2"/>
    <x v="266"/>
    <d v="2011-12-04T00:00:00"/>
    <x v="2"/>
    <s v="DP-13165"/>
    <s v="David Philippe"/>
    <x v="0"/>
    <s v="United States"/>
    <s v="New York City"/>
    <x v="15"/>
    <n v="10035"/>
    <x v="3"/>
    <s v="TEC-AC-10003628"/>
    <x v="2"/>
    <x v="11"/>
    <x v="244"/>
    <n v="119.96"/>
    <n v="4"/>
    <x v="0"/>
    <n v="52.782400000000003"/>
  </r>
  <r>
    <n v="709"/>
    <x v="327"/>
    <x v="2"/>
    <x v="266"/>
    <d v="2011-12-04T00:00:00"/>
    <x v="2"/>
    <s v="DP-13165"/>
    <s v="David Philippe"/>
    <x v="0"/>
    <s v="United States"/>
    <s v="New York City"/>
    <x v="15"/>
    <n v="10035"/>
    <x v="3"/>
    <s v="FUR-BO-10003272"/>
    <x v="0"/>
    <x v="0"/>
    <x v="582"/>
    <n v="883.92"/>
    <n v="5"/>
    <x v="2"/>
    <n v="-110.49"/>
  </r>
  <r>
    <n v="710"/>
    <x v="327"/>
    <x v="2"/>
    <x v="266"/>
    <d v="2011-12-04T00:00:00"/>
    <x v="2"/>
    <s v="DP-13165"/>
    <s v="David Philippe"/>
    <x v="0"/>
    <s v="United States"/>
    <s v="New York City"/>
    <x v="15"/>
    <n v="10035"/>
    <x v="3"/>
    <s v="OFF-BI-10000050"/>
    <x v="1"/>
    <x v="8"/>
    <x v="343"/>
    <n v="46.72"/>
    <n v="8"/>
    <x v="2"/>
    <n v="15.768000000000001"/>
  </r>
  <r>
    <n v="711"/>
    <x v="328"/>
    <x v="2"/>
    <x v="267"/>
    <d v="2011-04-07T00:00:00"/>
    <x v="2"/>
    <s v="TH-21550"/>
    <s v="Tracy Hopkins"/>
    <x v="2"/>
    <s v="United States"/>
    <s v="New York City"/>
    <x v="15"/>
    <n v="10035"/>
    <x v="3"/>
    <s v="OFF-PA-10004071"/>
    <x v="1"/>
    <x v="10"/>
    <x v="412"/>
    <n v="55.48"/>
    <n v="1"/>
    <x v="0"/>
    <n v="26.630400000000002"/>
  </r>
  <r>
    <n v="712"/>
    <x v="329"/>
    <x v="3"/>
    <x v="213"/>
    <d v="2014-09-08T00:00:00"/>
    <x v="1"/>
    <s v="AP-10915"/>
    <s v="Arthur Prichep"/>
    <x v="0"/>
    <s v="United States"/>
    <s v="Palm Coast"/>
    <x v="2"/>
    <n v="32137"/>
    <x v="0"/>
    <s v="OFF-EN-10001219"/>
    <x v="1"/>
    <x v="12"/>
    <x v="583"/>
    <n v="24.448"/>
    <n v="4"/>
    <x v="2"/>
    <n v="8.8623999999999992"/>
  </r>
  <r>
    <n v="713"/>
    <x v="330"/>
    <x v="3"/>
    <x v="240"/>
    <d v="2014-05-25T00:00:00"/>
    <x v="1"/>
    <s v="RS-19765"/>
    <s v="Roland Schwarz"/>
    <x v="1"/>
    <s v="United States"/>
    <s v="Mount Vernon"/>
    <x v="15"/>
    <n v="10550"/>
    <x v="3"/>
    <s v="OFF-AP-10001154"/>
    <x v="1"/>
    <x v="9"/>
    <x v="584"/>
    <n v="281.33999999999997"/>
    <n v="6"/>
    <x v="0"/>
    <n v="109.7226"/>
  </r>
  <r>
    <n v="714"/>
    <x v="330"/>
    <x v="3"/>
    <x v="240"/>
    <d v="2014-05-25T00:00:00"/>
    <x v="1"/>
    <s v="RS-19765"/>
    <s v="Roland Schwarz"/>
    <x v="1"/>
    <s v="United States"/>
    <s v="Mount Vernon"/>
    <x v="15"/>
    <n v="10550"/>
    <x v="3"/>
    <s v="TEC-PH-10003012"/>
    <x v="2"/>
    <x v="7"/>
    <x v="344"/>
    <n v="307.98"/>
    <n v="2"/>
    <x v="0"/>
    <n v="89.3142"/>
  </r>
  <r>
    <n v="715"/>
    <x v="330"/>
    <x v="3"/>
    <x v="240"/>
    <d v="2014-05-25T00:00:00"/>
    <x v="1"/>
    <s v="RS-19765"/>
    <s v="Roland Schwarz"/>
    <x v="1"/>
    <s v="United States"/>
    <s v="Mount Vernon"/>
    <x v="15"/>
    <n v="10550"/>
    <x v="3"/>
    <s v="TEC-AC-10001606"/>
    <x v="2"/>
    <x v="11"/>
    <x v="585"/>
    <n v="299.97000000000003"/>
    <n v="3"/>
    <x v="0"/>
    <n v="113.98860000000001"/>
  </r>
  <r>
    <n v="716"/>
    <x v="331"/>
    <x v="2"/>
    <x v="268"/>
    <d v="2011-07-06T00:00:00"/>
    <x v="0"/>
    <s v="Dl-13600"/>
    <s v="Dorris liebe"/>
    <x v="1"/>
    <s v="United States"/>
    <s v="Seattle"/>
    <x v="4"/>
    <n v="98105"/>
    <x v="1"/>
    <s v="OFF-BI-10003355"/>
    <x v="1"/>
    <x v="8"/>
    <x v="586"/>
    <n v="19.920000000000002"/>
    <n v="5"/>
    <x v="2"/>
    <n v="6.9720000000000004"/>
  </r>
  <r>
    <n v="717"/>
    <x v="332"/>
    <x v="2"/>
    <x v="269"/>
    <d v="2011-01-15T00:00:00"/>
    <x v="2"/>
    <s v="SV-20365"/>
    <s v="Seth Vernon"/>
    <x v="0"/>
    <s v="United States"/>
    <s v="Dover"/>
    <x v="13"/>
    <n v="19901"/>
    <x v="3"/>
    <s v="FUR-FU-10000010"/>
    <x v="0"/>
    <x v="5"/>
    <x v="522"/>
    <n v="9.94"/>
    <n v="2"/>
    <x v="0"/>
    <n v="3.0813999999999999"/>
  </r>
  <r>
    <n v="718"/>
    <x v="333"/>
    <x v="3"/>
    <x v="241"/>
    <d v="2014-09-30T00:00:00"/>
    <x v="1"/>
    <s v="KC-16540"/>
    <s v="Kelly Collister"/>
    <x v="0"/>
    <s v="United States"/>
    <s v="Newark"/>
    <x v="24"/>
    <n v="43055"/>
    <x v="3"/>
    <s v="FUR-FU-10002253"/>
    <x v="0"/>
    <x v="5"/>
    <x v="587"/>
    <n v="103.056"/>
    <n v="3"/>
    <x v="2"/>
    <n v="24.4758"/>
  </r>
  <r>
    <n v="719"/>
    <x v="334"/>
    <x v="2"/>
    <x v="270"/>
    <d v="2011-06-07T00:00:00"/>
    <x v="1"/>
    <s v="CK-12325"/>
    <s v="Christine Kargatis"/>
    <x v="2"/>
    <s v="United States"/>
    <s v="Orem"/>
    <x v="7"/>
    <n v="84057"/>
    <x v="1"/>
    <s v="OFF-BI-10001658"/>
    <x v="1"/>
    <x v="8"/>
    <x v="439"/>
    <n v="59.808"/>
    <n v="3"/>
    <x v="2"/>
    <n v="19.4376"/>
  </r>
  <r>
    <n v="720"/>
    <x v="334"/>
    <x v="2"/>
    <x v="270"/>
    <d v="2011-06-07T00:00:00"/>
    <x v="1"/>
    <s v="CK-12325"/>
    <s v="Christine Kargatis"/>
    <x v="2"/>
    <s v="United States"/>
    <s v="Orem"/>
    <x v="7"/>
    <n v="84057"/>
    <x v="1"/>
    <s v="FUR-FU-10000246"/>
    <x v="0"/>
    <x v="5"/>
    <x v="386"/>
    <n v="73.319999999999993"/>
    <n v="6"/>
    <x v="0"/>
    <n v="21.995999999999999"/>
  </r>
  <r>
    <n v="721"/>
    <x v="335"/>
    <x v="0"/>
    <x v="271"/>
    <d v="2013-02-18T00:00:00"/>
    <x v="1"/>
    <s v="RD-19810"/>
    <s v="Ross DeVincentis"/>
    <x v="2"/>
    <s v="United States"/>
    <s v="Los Angeles"/>
    <x v="1"/>
    <n v="90045"/>
    <x v="1"/>
    <s v="OFF-PA-10004092"/>
    <x v="1"/>
    <x v="10"/>
    <x v="588"/>
    <n v="146.82"/>
    <n v="3"/>
    <x v="0"/>
    <n v="73.41"/>
  </r>
  <r>
    <n v="722"/>
    <x v="336"/>
    <x v="0"/>
    <x v="272"/>
    <d v="2013-12-20T00:00:00"/>
    <x v="1"/>
    <s v="MP-17965"/>
    <s v="Michael Paige"/>
    <x v="1"/>
    <s v="United States"/>
    <s v="Detroit"/>
    <x v="12"/>
    <n v="48205"/>
    <x v="2"/>
    <s v="FUR-TA-10000198"/>
    <x v="0"/>
    <x v="3"/>
    <x v="589"/>
    <n v="1652.94"/>
    <n v="3"/>
    <x v="0"/>
    <n v="231.41159999999999"/>
  </r>
  <r>
    <n v="723"/>
    <x v="336"/>
    <x v="0"/>
    <x v="272"/>
    <d v="2013-12-20T00:00:00"/>
    <x v="1"/>
    <s v="MP-17965"/>
    <s v="Michael Paige"/>
    <x v="1"/>
    <s v="United States"/>
    <s v="Detroit"/>
    <x v="12"/>
    <n v="48205"/>
    <x v="2"/>
    <s v="OFF-ST-10000036"/>
    <x v="1"/>
    <x v="4"/>
    <x v="590"/>
    <n v="296.37"/>
    <n v="3"/>
    <x v="0"/>
    <n v="80.019900000000007"/>
  </r>
  <r>
    <n v="724"/>
    <x v="337"/>
    <x v="2"/>
    <x v="273"/>
    <d v="2011-10-13T00:00:00"/>
    <x v="1"/>
    <s v="MR-17545"/>
    <s v="Mathew Reese"/>
    <x v="2"/>
    <s v="United States"/>
    <s v="Philadelphia"/>
    <x v="9"/>
    <n v="19140"/>
    <x v="3"/>
    <s v="FUR-FU-10000222"/>
    <x v="0"/>
    <x v="5"/>
    <x v="591"/>
    <n v="129.91999999999999"/>
    <n v="5"/>
    <x v="2"/>
    <n v="21.111999999999998"/>
  </r>
  <r>
    <n v="725"/>
    <x v="338"/>
    <x v="0"/>
    <x v="274"/>
    <d v="2013-07-13T00:00:00"/>
    <x v="1"/>
    <s v="SC-20695"/>
    <s v="Steve Chapman"/>
    <x v="1"/>
    <s v="United States"/>
    <s v="Hialeah"/>
    <x v="2"/>
    <n v="33012"/>
    <x v="0"/>
    <s v="OFF-SU-10004664"/>
    <x v="1"/>
    <x v="14"/>
    <x v="592"/>
    <n v="45.584000000000003"/>
    <n v="7"/>
    <x v="2"/>
    <n v="5.1281999999999996"/>
  </r>
  <r>
    <n v="726"/>
    <x v="339"/>
    <x v="3"/>
    <x v="118"/>
    <d v="2014-09-21T00:00:00"/>
    <x v="1"/>
    <s v="JF-15355"/>
    <s v="Jay Fein"/>
    <x v="0"/>
    <s v="United States"/>
    <s v="Austin"/>
    <x v="5"/>
    <n v="78745"/>
    <x v="2"/>
    <s v="OFF-EN-10001141"/>
    <x v="1"/>
    <x v="12"/>
    <x v="593"/>
    <n v="17.568000000000001"/>
    <n v="2"/>
    <x v="2"/>
    <n v="6.3684000000000003"/>
  </r>
  <r>
    <n v="727"/>
    <x v="339"/>
    <x v="3"/>
    <x v="118"/>
    <d v="2014-09-21T00:00:00"/>
    <x v="1"/>
    <s v="JF-15355"/>
    <s v="Jay Fein"/>
    <x v="0"/>
    <s v="United States"/>
    <s v="Austin"/>
    <x v="5"/>
    <n v="78745"/>
    <x v="2"/>
    <s v="TEC-PH-10002170"/>
    <x v="2"/>
    <x v="7"/>
    <x v="594"/>
    <n v="55.991999999999997"/>
    <n v="1"/>
    <x v="2"/>
    <n v="5.5991999999999997"/>
  </r>
  <r>
    <n v="728"/>
    <x v="340"/>
    <x v="0"/>
    <x v="275"/>
    <d v="2013-12-07T00:00:00"/>
    <x v="2"/>
    <s v="EG-13900"/>
    <s v="Emily Grady"/>
    <x v="0"/>
    <s v="United States"/>
    <s v="Oceanside"/>
    <x v="15"/>
    <n v="11572"/>
    <x v="3"/>
    <s v="OFF-PA-10001954"/>
    <x v="1"/>
    <x v="10"/>
    <x v="595"/>
    <n v="182.72"/>
    <n v="8"/>
    <x v="0"/>
    <n v="84.051199999999994"/>
  </r>
  <r>
    <n v="729"/>
    <x v="340"/>
    <x v="0"/>
    <x v="275"/>
    <d v="2013-12-07T00:00:00"/>
    <x v="2"/>
    <s v="EG-13900"/>
    <s v="Emily Grady"/>
    <x v="0"/>
    <s v="United States"/>
    <s v="Oceanside"/>
    <x v="15"/>
    <n v="11572"/>
    <x v="3"/>
    <s v="FUR-TA-10002228"/>
    <x v="0"/>
    <x v="3"/>
    <x v="596"/>
    <n v="400.03199999999998"/>
    <n v="2"/>
    <x v="10"/>
    <n v="-153.34559999999999"/>
  </r>
  <r>
    <n v="730"/>
    <x v="340"/>
    <x v="0"/>
    <x v="275"/>
    <d v="2013-12-07T00:00:00"/>
    <x v="2"/>
    <s v="EG-13900"/>
    <s v="Emily Grady"/>
    <x v="0"/>
    <s v="United States"/>
    <s v="Oceanside"/>
    <x v="15"/>
    <n v="11572"/>
    <x v="3"/>
    <s v="OFF-ST-10004634"/>
    <x v="1"/>
    <x v="4"/>
    <x v="597"/>
    <n v="33.630000000000003"/>
    <n v="3"/>
    <x v="0"/>
    <n v="10.089"/>
  </r>
  <r>
    <n v="731"/>
    <x v="340"/>
    <x v="0"/>
    <x v="275"/>
    <d v="2013-12-07T00:00:00"/>
    <x v="2"/>
    <s v="EG-13900"/>
    <s v="Emily Grady"/>
    <x v="0"/>
    <s v="United States"/>
    <s v="Oceanside"/>
    <x v="15"/>
    <n v="11572"/>
    <x v="3"/>
    <s v="FUR-CH-10002965"/>
    <x v="0"/>
    <x v="1"/>
    <x v="226"/>
    <n v="542.64599999999996"/>
    <n v="3"/>
    <x v="9"/>
    <n v="102.49979999999999"/>
  </r>
  <r>
    <n v="732"/>
    <x v="340"/>
    <x v="0"/>
    <x v="275"/>
    <d v="2013-12-07T00:00:00"/>
    <x v="2"/>
    <s v="EG-13900"/>
    <s v="Emily Grady"/>
    <x v="0"/>
    <s v="United States"/>
    <s v="Oceanside"/>
    <x v="15"/>
    <n v="11572"/>
    <x v="3"/>
    <s v="OFF-LA-10001317"/>
    <x v="1"/>
    <x v="2"/>
    <x v="391"/>
    <n v="6.3"/>
    <n v="2"/>
    <x v="0"/>
    <n v="3.024"/>
  </r>
  <r>
    <n v="733"/>
    <x v="341"/>
    <x v="3"/>
    <x v="276"/>
    <d v="2014-01-26T00:00:00"/>
    <x v="1"/>
    <s v="DS-13030"/>
    <s v="Darrin Sayre"/>
    <x v="2"/>
    <s v="United States"/>
    <s v="Seattle"/>
    <x v="4"/>
    <n v="98115"/>
    <x v="1"/>
    <s v="OFF-ST-10000736"/>
    <x v="1"/>
    <x v="4"/>
    <x v="455"/>
    <n v="242.94"/>
    <n v="3"/>
    <x v="0"/>
    <n v="9.7175999999999991"/>
  </r>
  <r>
    <n v="734"/>
    <x v="341"/>
    <x v="3"/>
    <x v="276"/>
    <d v="2014-01-26T00:00:00"/>
    <x v="1"/>
    <s v="DS-13030"/>
    <s v="Darrin Sayre"/>
    <x v="2"/>
    <s v="United States"/>
    <s v="Seattle"/>
    <x v="4"/>
    <n v="98115"/>
    <x v="1"/>
    <s v="TEC-AC-10003610"/>
    <x v="2"/>
    <x v="11"/>
    <x v="598"/>
    <n v="179.97"/>
    <n v="3"/>
    <x v="0"/>
    <n v="86.385599999999997"/>
  </r>
  <r>
    <n v="735"/>
    <x v="341"/>
    <x v="3"/>
    <x v="276"/>
    <d v="2014-01-26T00:00:00"/>
    <x v="1"/>
    <s v="DS-13030"/>
    <s v="Darrin Sayre"/>
    <x v="2"/>
    <s v="United States"/>
    <s v="Seattle"/>
    <x v="4"/>
    <n v="98115"/>
    <x v="1"/>
    <s v="OFF-BI-10003982"/>
    <x v="1"/>
    <x v="8"/>
    <x v="346"/>
    <n v="99.695999999999998"/>
    <n v="6"/>
    <x v="2"/>
    <n v="33.647399999999998"/>
  </r>
  <r>
    <n v="736"/>
    <x v="341"/>
    <x v="3"/>
    <x v="276"/>
    <d v="2014-01-26T00:00:00"/>
    <x v="1"/>
    <s v="DS-13030"/>
    <s v="Darrin Sayre"/>
    <x v="2"/>
    <s v="United States"/>
    <s v="Seattle"/>
    <x v="4"/>
    <n v="98115"/>
    <x v="1"/>
    <s v="OFF-BI-10003291"/>
    <x v="1"/>
    <x v="8"/>
    <x v="44"/>
    <n v="27.936"/>
    <n v="4"/>
    <x v="2"/>
    <n v="9.4283999999999999"/>
  </r>
  <r>
    <n v="737"/>
    <x v="341"/>
    <x v="3"/>
    <x v="276"/>
    <d v="2014-01-26T00:00:00"/>
    <x v="1"/>
    <s v="DS-13030"/>
    <s v="Darrin Sayre"/>
    <x v="2"/>
    <s v="United States"/>
    <s v="Seattle"/>
    <x v="4"/>
    <n v="98115"/>
    <x v="1"/>
    <s v="FUR-BO-10001619"/>
    <x v="0"/>
    <x v="0"/>
    <x v="599"/>
    <n v="84.98"/>
    <n v="1"/>
    <x v="0"/>
    <n v="18.695599999999999"/>
  </r>
  <r>
    <n v="738"/>
    <x v="341"/>
    <x v="3"/>
    <x v="276"/>
    <d v="2014-01-26T00:00:00"/>
    <x v="1"/>
    <s v="DS-13030"/>
    <s v="Darrin Sayre"/>
    <x v="2"/>
    <s v="United States"/>
    <s v="Seattle"/>
    <x v="4"/>
    <n v="98115"/>
    <x v="1"/>
    <s v="OFF-BI-10000138"/>
    <x v="1"/>
    <x v="8"/>
    <x v="600"/>
    <n v="18.72"/>
    <n v="5"/>
    <x v="2"/>
    <n v="6.5519999999999996"/>
  </r>
  <r>
    <n v="739"/>
    <x v="342"/>
    <x v="2"/>
    <x v="78"/>
    <d v="2011-09-12T00:00:00"/>
    <x v="1"/>
    <s v="GZ-14470"/>
    <s v="Gary Zandusky"/>
    <x v="0"/>
    <s v="United States"/>
    <s v="San Francisco"/>
    <x v="1"/>
    <n v="94110"/>
    <x v="1"/>
    <s v="TEC-AC-10001383"/>
    <x v="2"/>
    <x v="11"/>
    <x v="601"/>
    <n v="49.98"/>
    <n v="2"/>
    <x v="0"/>
    <n v="8.4966000000000008"/>
  </r>
  <r>
    <n v="740"/>
    <x v="343"/>
    <x v="2"/>
    <x v="277"/>
    <d v="2011-01-09T00:00:00"/>
    <x v="1"/>
    <s v="PO-19195"/>
    <s v="Phillina Ober"/>
    <x v="2"/>
    <s v="United States"/>
    <s v="Naperville"/>
    <x v="10"/>
    <n v="60540"/>
    <x v="2"/>
    <s v="OFF-LA-10003223"/>
    <x v="1"/>
    <x v="2"/>
    <x v="602"/>
    <n v="11.784000000000001"/>
    <n v="3"/>
    <x v="2"/>
    <n v="4.2717000000000001"/>
  </r>
  <r>
    <n v="741"/>
    <x v="343"/>
    <x v="2"/>
    <x v="277"/>
    <d v="2011-01-09T00:00:00"/>
    <x v="1"/>
    <s v="PO-19195"/>
    <s v="Phillina Ober"/>
    <x v="2"/>
    <s v="United States"/>
    <s v="Naperville"/>
    <x v="10"/>
    <n v="60540"/>
    <x v="2"/>
    <s v="OFF-ST-10002743"/>
    <x v="1"/>
    <x v="4"/>
    <x v="413"/>
    <n v="272.73599999999999"/>
    <n v="3"/>
    <x v="2"/>
    <n v="-64.774799999999999"/>
  </r>
  <r>
    <n v="742"/>
    <x v="343"/>
    <x v="2"/>
    <x v="277"/>
    <d v="2011-01-09T00:00:00"/>
    <x v="1"/>
    <s v="PO-19195"/>
    <s v="Phillina Ober"/>
    <x v="2"/>
    <s v="United States"/>
    <s v="Naperville"/>
    <x v="10"/>
    <n v="60540"/>
    <x v="2"/>
    <s v="OFF-BI-10004094"/>
    <x v="1"/>
    <x v="8"/>
    <x v="603"/>
    <n v="3.54"/>
    <n v="2"/>
    <x v="3"/>
    <n v="-5.4870000000000001"/>
  </r>
  <r>
    <n v="743"/>
    <x v="344"/>
    <x v="0"/>
    <x v="278"/>
    <d v="2013-09-02T00:00:00"/>
    <x v="1"/>
    <s v="SS-20875"/>
    <s v="Sung Shariari"/>
    <x v="0"/>
    <s v="United States"/>
    <s v="Dallas"/>
    <x v="5"/>
    <n v="75220"/>
    <x v="2"/>
    <s v="OFF-SU-10004498"/>
    <x v="1"/>
    <x v="14"/>
    <x v="500"/>
    <n v="51.52"/>
    <n v="5"/>
    <x v="2"/>
    <n v="-10.948"/>
  </r>
  <r>
    <n v="744"/>
    <x v="344"/>
    <x v="0"/>
    <x v="278"/>
    <d v="2013-09-02T00:00:00"/>
    <x v="1"/>
    <s v="SS-20875"/>
    <s v="Sung Shariari"/>
    <x v="0"/>
    <s v="United States"/>
    <s v="Dallas"/>
    <x v="5"/>
    <n v="75220"/>
    <x v="2"/>
    <s v="OFF-PA-10002615"/>
    <x v="1"/>
    <x v="10"/>
    <x v="247"/>
    <n v="3.528"/>
    <n v="1"/>
    <x v="2"/>
    <n v="1.1466000000000001"/>
  </r>
  <r>
    <n v="745"/>
    <x v="344"/>
    <x v="0"/>
    <x v="278"/>
    <d v="2013-09-02T00:00:00"/>
    <x v="1"/>
    <s v="SS-20875"/>
    <s v="Sung Shariari"/>
    <x v="0"/>
    <s v="United States"/>
    <s v="Dallas"/>
    <x v="5"/>
    <n v="75220"/>
    <x v="2"/>
    <s v="OFF-PA-10004971"/>
    <x v="1"/>
    <x v="10"/>
    <x v="604"/>
    <n v="4.6239999999999997"/>
    <n v="1"/>
    <x v="2"/>
    <n v="1.6761999999999999"/>
  </r>
  <r>
    <n v="746"/>
    <x v="344"/>
    <x v="0"/>
    <x v="278"/>
    <d v="2013-09-02T00:00:00"/>
    <x v="1"/>
    <s v="SS-20875"/>
    <s v="Sung Shariari"/>
    <x v="0"/>
    <s v="United States"/>
    <s v="Dallas"/>
    <x v="5"/>
    <n v="75220"/>
    <x v="2"/>
    <s v="OFF-SU-10004261"/>
    <x v="1"/>
    <x v="14"/>
    <x v="605"/>
    <n v="55.167999999999999"/>
    <n v="4"/>
    <x v="2"/>
    <n v="6.2064000000000004"/>
  </r>
  <r>
    <n v="747"/>
    <x v="345"/>
    <x v="2"/>
    <x v="279"/>
    <d v="2011-05-27T00:00:00"/>
    <x v="3"/>
    <s v="MH-17785"/>
    <s v="Maya Herman"/>
    <x v="1"/>
    <s v="United States"/>
    <s v="San Diego"/>
    <x v="1"/>
    <n v="92105"/>
    <x v="1"/>
    <s v="FUR-TA-10002607"/>
    <x v="0"/>
    <x v="3"/>
    <x v="221"/>
    <n v="567.12"/>
    <n v="10"/>
    <x v="2"/>
    <n v="-28.356000000000002"/>
  </r>
  <r>
    <n v="748"/>
    <x v="345"/>
    <x v="2"/>
    <x v="279"/>
    <d v="2011-05-27T00:00:00"/>
    <x v="3"/>
    <s v="MH-17785"/>
    <s v="Maya Herman"/>
    <x v="1"/>
    <s v="United States"/>
    <s v="San Diego"/>
    <x v="1"/>
    <n v="92105"/>
    <x v="1"/>
    <s v="OFF-ST-10001809"/>
    <x v="1"/>
    <x v="4"/>
    <x v="430"/>
    <n v="359.32"/>
    <n v="4"/>
    <x v="0"/>
    <n v="7.1863999999999999"/>
  </r>
  <r>
    <n v="749"/>
    <x v="346"/>
    <x v="0"/>
    <x v="231"/>
    <d v="2013-03-23T00:00:00"/>
    <x v="0"/>
    <s v="PB-19105"/>
    <s v="Peter Bühler"/>
    <x v="0"/>
    <s v="United States"/>
    <s v="Evanston"/>
    <x v="10"/>
    <n v="60201"/>
    <x v="2"/>
    <s v="TEC-PH-10000004"/>
    <x v="2"/>
    <x v="7"/>
    <x v="606"/>
    <n v="11.992000000000001"/>
    <n v="1"/>
    <x v="2"/>
    <n v="0.89939999999999998"/>
  </r>
  <r>
    <n v="750"/>
    <x v="347"/>
    <x v="3"/>
    <x v="280"/>
    <d v="2014-10-07T00:00:00"/>
    <x v="1"/>
    <s v="RF-19735"/>
    <s v="Roland Fjeld"/>
    <x v="0"/>
    <s v="United States"/>
    <s v="Trenton"/>
    <x v="12"/>
    <n v="48183"/>
    <x v="2"/>
    <s v="OFF-BI-10003638"/>
    <x v="1"/>
    <x v="8"/>
    <x v="607"/>
    <n v="58.05"/>
    <n v="3"/>
    <x v="0"/>
    <n v="26.702999999999999"/>
  </r>
  <r>
    <n v="751"/>
    <x v="347"/>
    <x v="3"/>
    <x v="280"/>
    <d v="2014-10-07T00:00:00"/>
    <x v="1"/>
    <s v="RF-19735"/>
    <s v="Roland Fjeld"/>
    <x v="0"/>
    <s v="United States"/>
    <s v="Trenton"/>
    <x v="12"/>
    <n v="48183"/>
    <x v="2"/>
    <s v="FUR-FU-10003577"/>
    <x v="0"/>
    <x v="5"/>
    <x v="608"/>
    <n v="157.74"/>
    <n v="11"/>
    <x v="0"/>
    <n v="56.7864"/>
  </r>
  <r>
    <n v="752"/>
    <x v="347"/>
    <x v="3"/>
    <x v="280"/>
    <d v="2014-10-07T00:00:00"/>
    <x v="1"/>
    <s v="RF-19735"/>
    <s v="Roland Fjeld"/>
    <x v="0"/>
    <s v="United States"/>
    <s v="Trenton"/>
    <x v="12"/>
    <n v="48183"/>
    <x v="2"/>
    <s v="OFF-AR-10003478"/>
    <x v="1"/>
    <x v="6"/>
    <x v="355"/>
    <n v="56.98"/>
    <n v="7"/>
    <x v="0"/>
    <n v="22.792000000000002"/>
  </r>
  <r>
    <n v="753"/>
    <x v="347"/>
    <x v="3"/>
    <x v="280"/>
    <d v="2014-10-07T00:00:00"/>
    <x v="1"/>
    <s v="RF-19735"/>
    <s v="Roland Fjeld"/>
    <x v="0"/>
    <s v="United States"/>
    <s v="Trenton"/>
    <x v="12"/>
    <n v="48183"/>
    <x v="2"/>
    <s v="OFF-BI-10000546"/>
    <x v="1"/>
    <x v="8"/>
    <x v="609"/>
    <n v="2.88"/>
    <n v="1"/>
    <x v="0"/>
    <n v="1.4112"/>
  </r>
  <r>
    <n v="754"/>
    <x v="348"/>
    <x v="0"/>
    <x v="281"/>
    <d v="2013-04-10T00:00:00"/>
    <x v="2"/>
    <s v="YC-21895"/>
    <s v="Yoseph Carroll"/>
    <x v="1"/>
    <s v="United States"/>
    <s v="San Francisco"/>
    <x v="1"/>
    <n v="94110"/>
    <x v="1"/>
    <s v="TEC-CO-10002095"/>
    <x v="2"/>
    <x v="16"/>
    <x v="610"/>
    <n v="1199.9760000000001"/>
    <n v="3"/>
    <x v="2"/>
    <n v="374.99250000000001"/>
  </r>
  <r>
    <n v="755"/>
    <x v="349"/>
    <x v="1"/>
    <x v="214"/>
    <d v="2012-12-12T00:00:00"/>
    <x v="1"/>
    <s v="MS-17830"/>
    <s v="Melanie Seite"/>
    <x v="0"/>
    <s v="United States"/>
    <s v="Los Angeles"/>
    <x v="1"/>
    <n v="90036"/>
    <x v="1"/>
    <s v="FUR-FU-10002759"/>
    <x v="0"/>
    <x v="5"/>
    <x v="555"/>
    <n v="79.92"/>
    <n v="4"/>
    <x v="0"/>
    <n v="28.7712"/>
  </r>
  <r>
    <n v="756"/>
    <x v="350"/>
    <x v="0"/>
    <x v="31"/>
    <d v="2013-09-23T00:00:00"/>
    <x v="1"/>
    <s v="NB-18655"/>
    <s v="Nona Balk"/>
    <x v="1"/>
    <s v="United States"/>
    <s v="Jacksonville"/>
    <x v="2"/>
    <n v="32216"/>
    <x v="0"/>
    <s v="FUR-TA-10001095"/>
    <x v="0"/>
    <x v="3"/>
    <x v="611"/>
    <n v="383.43799999999999"/>
    <n v="4"/>
    <x v="1"/>
    <n v="-167.3184"/>
  </r>
  <r>
    <n v="757"/>
    <x v="351"/>
    <x v="2"/>
    <x v="282"/>
    <d v="2012-01-02T00:00:00"/>
    <x v="1"/>
    <s v="DC-13285"/>
    <s v="Debra Catini"/>
    <x v="0"/>
    <s v="United States"/>
    <s v="Cottage Grove"/>
    <x v="11"/>
    <n v="55016"/>
    <x v="2"/>
    <s v="OFF-ST-10002444"/>
    <x v="1"/>
    <x v="4"/>
    <x v="571"/>
    <n v="24.56"/>
    <n v="2"/>
    <x v="0"/>
    <n v="6.8768000000000002"/>
  </r>
  <r>
    <n v="758"/>
    <x v="351"/>
    <x v="2"/>
    <x v="282"/>
    <d v="2012-01-02T00:00:00"/>
    <x v="1"/>
    <s v="DC-13285"/>
    <s v="Debra Catini"/>
    <x v="0"/>
    <s v="United States"/>
    <s v="Cottage Grove"/>
    <x v="11"/>
    <n v="55016"/>
    <x v="2"/>
    <s v="TEC-AC-10001267"/>
    <x v="2"/>
    <x v="11"/>
    <x v="533"/>
    <n v="119.8"/>
    <n v="4"/>
    <x v="0"/>
    <n v="47.92"/>
  </r>
  <r>
    <n v="759"/>
    <x v="352"/>
    <x v="3"/>
    <x v="283"/>
    <d v="2014-07-29T00:00:00"/>
    <x v="1"/>
    <s v="CP-12340"/>
    <s v="Christine Phan"/>
    <x v="1"/>
    <s v="United States"/>
    <s v="New York City"/>
    <x v="15"/>
    <n v="10009"/>
    <x v="3"/>
    <s v="OFF-BI-10000848"/>
    <x v="1"/>
    <x v="8"/>
    <x v="515"/>
    <n v="13.128"/>
    <n v="3"/>
    <x v="2"/>
    <n v="4.2666000000000004"/>
  </r>
  <r>
    <n v="760"/>
    <x v="353"/>
    <x v="3"/>
    <x v="65"/>
    <d v="2014-09-23T00:00:00"/>
    <x v="1"/>
    <s v="BF-11020"/>
    <s v="Barry Französisch"/>
    <x v="1"/>
    <s v="United States"/>
    <s v="Green Bay"/>
    <x v="6"/>
    <n v="54302"/>
    <x v="2"/>
    <s v="OFF-PA-10002377"/>
    <x v="1"/>
    <x v="10"/>
    <x v="557"/>
    <n v="22.72"/>
    <n v="4"/>
    <x v="0"/>
    <n v="10.224"/>
  </r>
  <r>
    <n v="761"/>
    <x v="354"/>
    <x v="1"/>
    <x v="284"/>
    <d v="2012-09-05T00:00:00"/>
    <x v="1"/>
    <s v="AR-10510"/>
    <s v="Andrew Roberts"/>
    <x v="0"/>
    <s v="United States"/>
    <s v="Los Angeles"/>
    <x v="1"/>
    <n v="90004"/>
    <x v="1"/>
    <s v="OFF-PA-10003441"/>
    <x v="1"/>
    <x v="10"/>
    <x v="485"/>
    <n v="58.32"/>
    <n v="9"/>
    <x v="0"/>
    <n v="27.993600000000001"/>
  </r>
  <r>
    <n v="762"/>
    <x v="355"/>
    <x v="3"/>
    <x v="132"/>
    <d v="2014-11-08T00:00:00"/>
    <x v="1"/>
    <s v="JC-16105"/>
    <s v="Julie Creighton"/>
    <x v="1"/>
    <s v="United States"/>
    <s v="Atlanta"/>
    <x v="32"/>
    <n v="30318"/>
    <x v="0"/>
    <s v="OFF-LA-10004484"/>
    <x v="1"/>
    <x v="2"/>
    <x v="612"/>
    <n v="12.39"/>
    <n v="3"/>
    <x v="0"/>
    <n v="5.6993999999999998"/>
  </r>
  <r>
    <n v="763"/>
    <x v="356"/>
    <x v="1"/>
    <x v="285"/>
    <d v="2012-02-13T00:00:00"/>
    <x v="1"/>
    <s v="LH-17020"/>
    <s v="Lisa Hazard"/>
    <x v="0"/>
    <s v="United States"/>
    <s v="Columbus"/>
    <x v="24"/>
    <n v="43229"/>
    <x v="3"/>
    <s v="TEC-PH-10003931"/>
    <x v="2"/>
    <x v="7"/>
    <x v="159"/>
    <n v="107.982"/>
    <n v="3"/>
    <x v="10"/>
    <n v="-26.9955"/>
  </r>
  <r>
    <n v="764"/>
    <x v="357"/>
    <x v="2"/>
    <x v="286"/>
    <d v="2011-01-16T00:00:00"/>
    <x v="0"/>
    <s v="CS-12250"/>
    <s v="Chris Selesnick"/>
    <x v="1"/>
    <s v="United States"/>
    <s v="Bossier City"/>
    <x v="28"/>
    <n v="71111"/>
    <x v="0"/>
    <s v="OFF-EN-10001990"/>
    <x v="1"/>
    <x v="12"/>
    <x v="33"/>
    <n v="11.36"/>
    <n v="2"/>
    <x v="0"/>
    <n v="5.3391999999999999"/>
  </r>
  <r>
    <n v="765"/>
    <x v="357"/>
    <x v="2"/>
    <x v="286"/>
    <d v="2011-01-16T00:00:00"/>
    <x v="0"/>
    <s v="CS-12250"/>
    <s v="Chris Selesnick"/>
    <x v="1"/>
    <s v="United States"/>
    <s v="Bossier City"/>
    <x v="28"/>
    <n v="71111"/>
    <x v="0"/>
    <s v="OFF-EN-10001532"/>
    <x v="1"/>
    <x v="12"/>
    <x v="613"/>
    <n v="50.94"/>
    <n v="3"/>
    <x v="0"/>
    <n v="25.47"/>
  </r>
  <r>
    <n v="766"/>
    <x v="357"/>
    <x v="2"/>
    <x v="286"/>
    <d v="2011-01-16T00:00:00"/>
    <x v="0"/>
    <s v="CS-12250"/>
    <s v="Chris Selesnick"/>
    <x v="1"/>
    <s v="United States"/>
    <s v="Bossier City"/>
    <x v="28"/>
    <n v="71111"/>
    <x v="0"/>
    <s v="TEC-AC-10003174"/>
    <x v="2"/>
    <x v="11"/>
    <x v="614"/>
    <n v="646.74"/>
    <n v="6"/>
    <x v="0"/>
    <n v="258.69600000000003"/>
  </r>
  <r>
    <n v="767"/>
    <x v="357"/>
    <x v="2"/>
    <x v="286"/>
    <d v="2011-01-16T00:00:00"/>
    <x v="0"/>
    <s v="CS-12250"/>
    <s v="Chris Selesnick"/>
    <x v="1"/>
    <s v="United States"/>
    <s v="Bossier City"/>
    <x v="28"/>
    <n v="71111"/>
    <x v="0"/>
    <s v="OFF-BI-10004187"/>
    <x v="1"/>
    <x v="8"/>
    <x v="33"/>
    <n v="5.64"/>
    <n v="3"/>
    <x v="0"/>
    <n v="2.7071999999999998"/>
  </r>
  <r>
    <n v="768"/>
    <x v="357"/>
    <x v="2"/>
    <x v="286"/>
    <d v="2011-01-16T00:00:00"/>
    <x v="0"/>
    <s v="CS-12250"/>
    <s v="Chris Selesnick"/>
    <x v="1"/>
    <s v="United States"/>
    <s v="Bossier City"/>
    <x v="28"/>
    <n v="71111"/>
    <x v="0"/>
    <s v="OFF-ST-10000025"/>
    <x v="1"/>
    <x v="4"/>
    <x v="615"/>
    <n v="572.58000000000004"/>
    <n v="6"/>
    <x v="0"/>
    <n v="34.354799999999997"/>
  </r>
  <r>
    <n v="769"/>
    <x v="358"/>
    <x v="2"/>
    <x v="287"/>
    <d v="2011-05-20T00:00:00"/>
    <x v="1"/>
    <s v="AJ-10795"/>
    <s v="Anthony Johnson"/>
    <x v="1"/>
    <s v="United States"/>
    <s v="Saint Petersburg"/>
    <x v="2"/>
    <n v="33710"/>
    <x v="0"/>
    <s v="FUR-FU-10004306"/>
    <x v="0"/>
    <x v="5"/>
    <x v="616"/>
    <n v="310.88"/>
    <n v="2"/>
    <x v="2"/>
    <n v="23.315999999999999"/>
  </r>
  <r>
    <n v="770"/>
    <x v="359"/>
    <x v="0"/>
    <x v="288"/>
    <d v="2013-05-25T00:00:00"/>
    <x v="1"/>
    <s v="LE-16810"/>
    <s v="Laurel Elliston"/>
    <x v="0"/>
    <s v="United States"/>
    <s v="Arlington"/>
    <x v="17"/>
    <n v="22204"/>
    <x v="0"/>
    <s v="FUR-CH-10003746"/>
    <x v="0"/>
    <x v="1"/>
    <x v="617"/>
    <n v="641.96"/>
    <n v="2"/>
    <x v="0"/>
    <n v="179.74879999999999"/>
  </r>
  <r>
    <n v="771"/>
    <x v="360"/>
    <x v="3"/>
    <x v="289"/>
    <d v="2014-02-06T00:00:00"/>
    <x v="1"/>
    <s v="BV-11245"/>
    <s v="Benjamin Venier"/>
    <x v="1"/>
    <s v="United States"/>
    <s v="Des Moines"/>
    <x v="23"/>
    <n v="50315"/>
    <x v="2"/>
    <s v="OFF-BI-10001036"/>
    <x v="1"/>
    <x v="8"/>
    <x v="618"/>
    <n v="18.28"/>
    <n v="2"/>
    <x v="0"/>
    <n v="9.14"/>
  </r>
  <r>
    <n v="772"/>
    <x v="360"/>
    <x v="3"/>
    <x v="289"/>
    <d v="2014-02-06T00:00:00"/>
    <x v="1"/>
    <s v="BV-11245"/>
    <s v="Benjamin Venier"/>
    <x v="1"/>
    <s v="United States"/>
    <s v="Des Moines"/>
    <x v="23"/>
    <n v="50315"/>
    <x v="2"/>
    <s v="TEC-PH-10004614"/>
    <x v="2"/>
    <x v="7"/>
    <x v="299"/>
    <n v="207"/>
    <n v="3"/>
    <x v="0"/>
    <n v="51.75"/>
  </r>
  <r>
    <n v="773"/>
    <x v="360"/>
    <x v="3"/>
    <x v="289"/>
    <d v="2014-02-06T00:00:00"/>
    <x v="1"/>
    <s v="BV-11245"/>
    <s v="Benjamin Venier"/>
    <x v="1"/>
    <s v="United States"/>
    <s v="Des Moines"/>
    <x v="23"/>
    <n v="50315"/>
    <x v="2"/>
    <s v="OFF-BI-10000301"/>
    <x v="1"/>
    <x v="8"/>
    <x v="619"/>
    <n v="32.35"/>
    <n v="5"/>
    <x v="0"/>
    <n v="16.175000000000001"/>
  </r>
  <r>
    <n v="774"/>
    <x v="360"/>
    <x v="3"/>
    <x v="289"/>
    <d v="2014-02-06T00:00:00"/>
    <x v="1"/>
    <s v="BV-11245"/>
    <s v="Benjamin Venier"/>
    <x v="1"/>
    <s v="United States"/>
    <s v="Des Moines"/>
    <x v="23"/>
    <n v="50315"/>
    <x v="2"/>
    <s v="OFF-BI-10003910"/>
    <x v="1"/>
    <x v="8"/>
    <x v="8"/>
    <n v="7.71"/>
    <n v="1"/>
    <x v="0"/>
    <n v="3.4695"/>
  </r>
  <r>
    <n v="775"/>
    <x v="360"/>
    <x v="3"/>
    <x v="289"/>
    <d v="2014-02-06T00:00:00"/>
    <x v="1"/>
    <s v="BV-11245"/>
    <s v="Benjamin Venier"/>
    <x v="1"/>
    <s v="United States"/>
    <s v="Des Moines"/>
    <x v="23"/>
    <n v="50315"/>
    <x v="2"/>
    <s v="OFF-AR-10004648"/>
    <x v="1"/>
    <x v="6"/>
    <x v="620"/>
    <n v="40.299999999999997"/>
    <n v="2"/>
    <x v="0"/>
    <n v="10.881"/>
  </r>
  <r>
    <n v="776"/>
    <x v="360"/>
    <x v="3"/>
    <x v="289"/>
    <d v="2014-02-06T00:00:00"/>
    <x v="1"/>
    <s v="BV-11245"/>
    <s v="Benjamin Venier"/>
    <x v="1"/>
    <s v="United States"/>
    <s v="Des Moines"/>
    <x v="23"/>
    <n v="50315"/>
    <x v="2"/>
    <s v="FUR-FU-10002597"/>
    <x v="0"/>
    <x v="5"/>
    <x v="621"/>
    <n v="34.58"/>
    <n v="7"/>
    <x v="0"/>
    <n v="14.5236"/>
  </r>
  <r>
    <n v="777"/>
    <x v="361"/>
    <x v="2"/>
    <x v="290"/>
    <d v="2011-07-06T00:00:00"/>
    <x v="1"/>
    <s v="DL-12865"/>
    <s v="Dan Lawera"/>
    <x v="0"/>
    <s v="United States"/>
    <s v="Cincinnati"/>
    <x v="24"/>
    <n v="45231"/>
    <x v="3"/>
    <s v="OFF-AR-10003405"/>
    <x v="1"/>
    <x v="6"/>
    <x v="622"/>
    <n v="32.76"/>
    <n v="7"/>
    <x v="2"/>
    <n v="3.6855000000000002"/>
  </r>
  <r>
    <n v="778"/>
    <x v="362"/>
    <x v="1"/>
    <x v="291"/>
    <d v="2012-08-23T00:00:00"/>
    <x v="2"/>
    <s v="NZ-18565"/>
    <s v="Nick Zandusky"/>
    <x v="2"/>
    <s v="United States"/>
    <s v="San Francisco"/>
    <x v="1"/>
    <n v="94110"/>
    <x v="1"/>
    <s v="FUR-CH-10002335"/>
    <x v="0"/>
    <x v="1"/>
    <x v="623"/>
    <n v="544.00800000000004"/>
    <n v="3"/>
    <x v="2"/>
    <n v="40.800600000000003"/>
  </r>
  <r>
    <n v="779"/>
    <x v="362"/>
    <x v="1"/>
    <x v="291"/>
    <d v="2012-08-23T00:00:00"/>
    <x v="2"/>
    <s v="NZ-18565"/>
    <s v="Nick Zandusky"/>
    <x v="2"/>
    <s v="United States"/>
    <s v="San Francisco"/>
    <x v="1"/>
    <n v="94110"/>
    <x v="1"/>
    <s v="OFF-PA-10000157"/>
    <x v="1"/>
    <x v="10"/>
    <x v="364"/>
    <n v="59.94"/>
    <n v="3"/>
    <x v="0"/>
    <n v="28.171800000000001"/>
  </r>
  <r>
    <n v="780"/>
    <x v="362"/>
    <x v="1"/>
    <x v="291"/>
    <d v="2012-08-23T00:00:00"/>
    <x v="2"/>
    <s v="NZ-18565"/>
    <s v="Nick Zandusky"/>
    <x v="2"/>
    <s v="United States"/>
    <s v="San Francisco"/>
    <x v="1"/>
    <n v="94110"/>
    <x v="1"/>
    <s v="OFF-PA-10001947"/>
    <x v="1"/>
    <x v="10"/>
    <x v="354"/>
    <n v="23.92"/>
    <n v="4"/>
    <x v="0"/>
    <n v="11.720800000000001"/>
  </r>
  <r>
    <n v="781"/>
    <x v="362"/>
    <x v="1"/>
    <x v="291"/>
    <d v="2012-08-23T00:00:00"/>
    <x v="2"/>
    <s v="NZ-18565"/>
    <s v="Nick Zandusky"/>
    <x v="2"/>
    <s v="United States"/>
    <s v="San Francisco"/>
    <x v="1"/>
    <n v="94110"/>
    <x v="1"/>
    <s v="OFF-PA-10003657"/>
    <x v="1"/>
    <x v="10"/>
    <x v="624"/>
    <n v="4.28"/>
    <n v="1"/>
    <x v="0"/>
    <n v="1.9259999999999999"/>
  </r>
  <r>
    <n v="782"/>
    <x v="363"/>
    <x v="1"/>
    <x v="292"/>
    <d v="2012-10-06T00:00:00"/>
    <x v="0"/>
    <s v="BM-11785"/>
    <s v="Bryan Mills"/>
    <x v="0"/>
    <s v="United States"/>
    <s v="Columbus"/>
    <x v="24"/>
    <n v="43229"/>
    <x v="3"/>
    <s v="OFF-BI-10001098"/>
    <x v="1"/>
    <x v="8"/>
    <x v="405"/>
    <n v="32.07"/>
    <n v="5"/>
    <x v="6"/>
    <n v="-22.449000000000002"/>
  </r>
  <r>
    <n v="783"/>
    <x v="363"/>
    <x v="1"/>
    <x v="292"/>
    <d v="2012-10-06T00:00:00"/>
    <x v="0"/>
    <s v="BM-11785"/>
    <s v="Bryan Mills"/>
    <x v="0"/>
    <s v="United States"/>
    <s v="Columbus"/>
    <x v="24"/>
    <n v="43229"/>
    <x v="3"/>
    <s v="TEC-AC-10002167"/>
    <x v="2"/>
    <x v="11"/>
    <x v="46"/>
    <n v="24"/>
    <n v="2"/>
    <x v="2"/>
    <n v="-2.7"/>
  </r>
  <r>
    <n v="784"/>
    <x v="363"/>
    <x v="1"/>
    <x v="292"/>
    <d v="2012-10-06T00:00:00"/>
    <x v="0"/>
    <s v="BM-11785"/>
    <s v="Bryan Mills"/>
    <x v="0"/>
    <s v="United States"/>
    <s v="Columbus"/>
    <x v="24"/>
    <n v="43229"/>
    <x v="3"/>
    <s v="FUR-BO-10004409"/>
    <x v="0"/>
    <x v="0"/>
    <x v="625"/>
    <n v="35.49"/>
    <n v="1"/>
    <x v="5"/>
    <n v="-15.615600000000001"/>
  </r>
  <r>
    <n v="785"/>
    <x v="363"/>
    <x v="1"/>
    <x v="292"/>
    <d v="2012-10-06T00:00:00"/>
    <x v="0"/>
    <s v="BM-11785"/>
    <s v="Bryan Mills"/>
    <x v="0"/>
    <s v="United States"/>
    <s v="Columbus"/>
    <x v="24"/>
    <n v="43229"/>
    <x v="3"/>
    <s v="TEC-AC-10000057"/>
    <x v="2"/>
    <x v="11"/>
    <x v="626"/>
    <n v="47.984000000000002"/>
    <n v="2"/>
    <x v="2"/>
    <n v="0.5998"/>
  </r>
  <r>
    <n v="786"/>
    <x v="364"/>
    <x v="1"/>
    <x v="293"/>
    <d v="2012-05-28T00:00:00"/>
    <x v="1"/>
    <s v="EA-14035"/>
    <s v="Erin Ashbrook"/>
    <x v="1"/>
    <s v="United States"/>
    <s v="Columbia"/>
    <x v="20"/>
    <n v="29203"/>
    <x v="0"/>
    <s v="OFF-EN-10000056"/>
    <x v="1"/>
    <x v="12"/>
    <x v="627"/>
    <n v="186.69"/>
    <n v="3"/>
    <x v="0"/>
    <n v="87.744299999999996"/>
  </r>
  <r>
    <n v="787"/>
    <x v="365"/>
    <x v="3"/>
    <x v="294"/>
    <d v="2014-03-22T00:00:00"/>
    <x v="0"/>
    <s v="CL-12565"/>
    <s v="Clay Ludtke"/>
    <x v="0"/>
    <s v="United States"/>
    <s v="Lancaster"/>
    <x v="1"/>
    <n v="93534"/>
    <x v="1"/>
    <s v="OFF-BI-10000014"/>
    <x v="1"/>
    <x v="8"/>
    <x v="628"/>
    <n v="17.456"/>
    <n v="2"/>
    <x v="2"/>
    <n v="5.8914"/>
  </r>
  <r>
    <n v="788"/>
    <x v="366"/>
    <x v="1"/>
    <x v="295"/>
    <d v="2012-12-16T00:00:00"/>
    <x v="1"/>
    <s v="LT-17110"/>
    <s v="Liz Thompson"/>
    <x v="0"/>
    <s v="United States"/>
    <s v="Lancaster"/>
    <x v="1"/>
    <n v="93534"/>
    <x v="1"/>
    <s v="FUR-CH-10004675"/>
    <x v="0"/>
    <x v="1"/>
    <x v="629"/>
    <n v="348.928"/>
    <n v="2"/>
    <x v="2"/>
    <n v="34.892800000000001"/>
  </r>
  <r>
    <n v="789"/>
    <x v="367"/>
    <x v="1"/>
    <x v="153"/>
    <d v="2012-06-30T00:00:00"/>
    <x v="1"/>
    <s v="SA-20830"/>
    <s v="Sue Ann Reed"/>
    <x v="0"/>
    <s v="United States"/>
    <s v="Richmond"/>
    <x v="17"/>
    <n v="23223"/>
    <x v="0"/>
    <s v="OFF-BI-10001543"/>
    <x v="1"/>
    <x v="8"/>
    <x v="375"/>
    <n v="143.96"/>
    <n v="4"/>
    <x v="0"/>
    <n v="69.100800000000007"/>
  </r>
  <r>
    <n v="790"/>
    <x v="367"/>
    <x v="1"/>
    <x v="153"/>
    <d v="2012-06-30T00:00:00"/>
    <x v="1"/>
    <s v="SA-20830"/>
    <s v="Sue Ann Reed"/>
    <x v="0"/>
    <s v="United States"/>
    <s v="Richmond"/>
    <x v="17"/>
    <n v="23223"/>
    <x v="0"/>
    <s v="OFF-ST-10001321"/>
    <x v="1"/>
    <x v="4"/>
    <x v="416"/>
    <n v="15.42"/>
    <n v="1"/>
    <x v="0"/>
    <n v="4.1634000000000002"/>
  </r>
  <r>
    <n v="791"/>
    <x v="367"/>
    <x v="1"/>
    <x v="153"/>
    <d v="2012-06-30T00:00:00"/>
    <x v="1"/>
    <s v="SA-20830"/>
    <s v="Sue Ann Reed"/>
    <x v="0"/>
    <s v="United States"/>
    <s v="Richmond"/>
    <x v="17"/>
    <n v="23223"/>
    <x v="0"/>
    <s v="OFF-BI-10001132"/>
    <x v="1"/>
    <x v="8"/>
    <x v="630"/>
    <n v="43.04"/>
    <n v="8"/>
    <x v="0"/>
    <n v="21.089600000000001"/>
  </r>
  <r>
    <n v="792"/>
    <x v="367"/>
    <x v="1"/>
    <x v="153"/>
    <d v="2012-06-30T00:00:00"/>
    <x v="1"/>
    <s v="SA-20830"/>
    <s v="Sue Ann Reed"/>
    <x v="0"/>
    <s v="United States"/>
    <s v="Richmond"/>
    <x v="17"/>
    <n v="23223"/>
    <x v="0"/>
    <s v="FUR-CH-10003199"/>
    <x v="0"/>
    <x v="1"/>
    <x v="631"/>
    <n v="332.94"/>
    <n v="3"/>
    <x v="0"/>
    <n v="79.905600000000007"/>
  </r>
  <r>
    <n v="793"/>
    <x v="368"/>
    <x v="0"/>
    <x v="244"/>
    <d v="2013-05-21T00:00:00"/>
    <x v="3"/>
    <s v="JK-15730"/>
    <s v="Joe Kamberova"/>
    <x v="0"/>
    <s v="United States"/>
    <s v="Asheville"/>
    <x v="3"/>
    <n v="28806"/>
    <x v="0"/>
    <s v="TEC-PH-10001530"/>
    <x v="2"/>
    <x v="7"/>
    <x v="632"/>
    <n v="1363.96"/>
    <n v="5"/>
    <x v="2"/>
    <n v="85.247500000000002"/>
  </r>
  <r>
    <n v="794"/>
    <x v="369"/>
    <x v="2"/>
    <x v="59"/>
    <d v="2011-09-26T00:00:00"/>
    <x v="1"/>
    <s v="ES-14020"/>
    <s v="Erica Smith"/>
    <x v="0"/>
    <s v="United States"/>
    <s v="San Francisco"/>
    <x v="1"/>
    <n v="94110"/>
    <x v="1"/>
    <s v="OFF-LA-10001569"/>
    <x v="1"/>
    <x v="2"/>
    <x v="633"/>
    <n v="9.9600000000000009"/>
    <n v="2"/>
    <x v="0"/>
    <n v="4.5815999999999999"/>
  </r>
  <r>
    <n v="795"/>
    <x v="369"/>
    <x v="2"/>
    <x v="59"/>
    <d v="2011-09-26T00:00:00"/>
    <x v="1"/>
    <s v="ES-14020"/>
    <s v="Erica Smith"/>
    <x v="0"/>
    <s v="United States"/>
    <s v="San Francisco"/>
    <x v="1"/>
    <n v="94110"/>
    <x v="1"/>
    <s v="OFF-PA-10003724"/>
    <x v="1"/>
    <x v="10"/>
    <x v="357"/>
    <n v="21.72"/>
    <n v="4"/>
    <x v="0"/>
    <n v="10.642799999999999"/>
  </r>
  <r>
    <n v="796"/>
    <x v="370"/>
    <x v="3"/>
    <x v="296"/>
    <d v="2014-09-27T00:00:00"/>
    <x v="1"/>
    <s v="RH-19495"/>
    <s v="Rick Hansen"/>
    <x v="0"/>
    <s v="United States"/>
    <s v="Rochester"/>
    <x v="11"/>
    <n v="55901"/>
    <x v="2"/>
    <s v="OFF-BI-10000546"/>
    <x v="1"/>
    <x v="8"/>
    <x v="609"/>
    <n v="20.16"/>
    <n v="7"/>
    <x v="0"/>
    <n v="9.8783999999999992"/>
  </r>
  <r>
    <n v="797"/>
    <x v="371"/>
    <x v="1"/>
    <x v="100"/>
    <d v="2012-12-26T00:00:00"/>
    <x v="2"/>
    <s v="DB-13120"/>
    <s v="David Bremer"/>
    <x v="1"/>
    <s v="United States"/>
    <s v="Rochester"/>
    <x v="15"/>
    <n v="14609"/>
    <x v="3"/>
    <s v="OFF-PA-10000176"/>
    <x v="1"/>
    <x v="10"/>
    <x v="634"/>
    <n v="132.79"/>
    <n v="7"/>
    <x v="0"/>
    <n v="63.739199999999997"/>
  </r>
  <r>
    <n v="798"/>
    <x v="371"/>
    <x v="1"/>
    <x v="100"/>
    <d v="2012-12-26T00:00:00"/>
    <x v="2"/>
    <s v="DB-13120"/>
    <s v="David Bremer"/>
    <x v="1"/>
    <s v="United States"/>
    <s v="Rochester"/>
    <x v="15"/>
    <n v="14609"/>
    <x v="3"/>
    <s v="OFF-PA-10002365"/>
    <x v="1"/>
    <x v="10"/>
    <x v="12"/>
    <n v="12.96"/>
    <n v="2"/>
    <x v="0"/>
    <n v="6.2207999999999997"/>
  </r>
  <r>
    <n v="799"/>
    <x v="371"/>
    <x v="1"/>
    <x v="100"/>
    <d v="2012-12-26T00:00:00"/>
    <x v="2"/>
    <s v="DB-13120"/>
    <s v="David Bremer"/>
    <x v="1"/>
    <s v="United States"/>
    <s v="Rochester"/>
    <x v="15"/>
    <n v="14609"/>
    <x v="3"/>
    <s v="OFF-LA-10002271"/>
    <x v="1"/>
    <x v="2"/>
    <x v="635"/>
    <n v="21.56"/>
    <n v="7"/>
    <x v="0"/>
    <n v="10.348800000000001"/>
  </r>
  <r>
    <n v="800"/>
    <x v="372"/>
    <x v="1"/>
    <x v="154"/>
    <d v="2012-12-03T00:00:00"/>
    <x v="1"/>
    <s v="CD-11920"/>
    <s v="Carlos Daly"/>
    <x v="0"/>
    <s v="United States"/>
    <s v="Lake Elsinore"/>
    <x v="1"/>
    <n v="92530"/>
    <x v="1"/>
    <s v="FUR-CH-10002647"/>
    <x v="0"/>
    <x v="1"/>
    <x v="470"/>
    <n v="283.92"/>
    <n v="5"/>
    <x v="2"/>
    <n v="17.745000000000001"/>
  </r>
  <r>
    <n v="801"/>
    <x v="373"/>
    <x v="3"/>
    <x v="297"/>
    <d v="2014-02-24T00:00:00"/>
    <x v="2"/>
    <s v="HW-14935"/>
    <s v="Helen Wasserman"/>
    <x v="1"/>
    <s v="United States"/>
    <s v="San Diego"/>
    <x v="1"/>
    <n v="92105"/>
    <x v="1"/>
    <s v="FUR-FU-10004090"/>
    <x v="0"/>
    <x v="5"/>
    <x v="636"/>
    <n v="22.23"/>
    <n v="1"/>
    <x v="0"/>
    <n v="7.3358999999999996"/>
  </r>
  <r>
    <n v="802"/>
    <x v="373"/>
    <x v="3"/>
    <x v="297"/>
    <d v="2014-02-24T00:00:00"/>
    <x v="2"/>
    <s v="HW-14935"/>
    <s v="Helen Wasserman"/>
    <x v="1"/>
    <s v="United States"/>
    <s v="San Diego"/>
    <x v="1"/>
    <n v="92105"/>
    <x v="1"/>
    <s v="TEC-PH-10001580"/>
    <x v="2"/>
    <x v="7"/>
    <x v="231"/>
    <n v="215.96799999999999"/>
    <n v="2"/>
    <x v="2"/>
    <n v="18.897200000000002"/>
  </r>
  <r>
    <n v="803"/>
    <x v="374"/>
    <x v="0"/>
    <x v="298"/>
    <d v="2013-08-24T00:00:00"/>
    <x v="0"/>
    <s v="HW-14935"/>
    <s v="Helen Wasserman"/>
    <x v="1"/>
    <s v="United States"/>
    <s v="New York City"/>
    <x v="15"/>
    <n v="10024"/>
    <x v="3"/>
    <s v="OFF-AP-10000576"/>
    <x v="1"/>
    <x v="9"/>
    <x v="637"/>
    <n v="355.32"/>
    <n v="9"/>
    <x v="0"/>
    <n v="99.489599999999996"/>
  </r>
  <r>
    <n v="804"/>
    <x v="375"/>
    <x v="0"/>
    <x v="299"/>
    <d v="2013-03-18T00:00:00"/>
    <x v="1"/>
    <s v="MC-18130"/>
    <s v="Mike Caudle"/>
    <x v="1"/>
    <s v="United States"/>
    <s v="Monroe"/>
    <x v="28"/>
    <n v="71203"/>
    <x v="0"/>
    <s v="OFF-PA-10003953"/>
    <x v="1"/>
    <x v="10"/>
    <x v="638"/>
    <n v="12.96"/>
    <n v="2"/>
    <x v="0"/>
    <n v="6.2207999999999997"/>
  </r>
  <r>
    <n v="805"/>
    <x v="376"/>
    <x v="3"/>
    <x v="300"/>
    <d v="2014-04-25T00:00:00"/>
    <x v="2"/>
    <s v="GM-14440"/>
    <s v="Gary McGarr"/>
    <x v="0"/>
    <s v="United States"/>
    <s v="San Francisco"/>
    <x v="1"/>
    <n v="94122"/>
    <x v="1"/>
    <s v="FUR-FU-10000794"/>
    <x v="0"/>
    <x v="5"/>
    <x v="639"/>
    <n v="18.28"/>
    <n v="2"/>
    <x v="0"/>
    <n v="6.2152000000000003"/>
  </r>
  <r>
    <n v="806"/>
    <x v="377"/>
    <x v="2"/>
    <x v="301"/>
    <d v="2011-11-07T00:00:00"/>
    <x v="1"/>
    <s v="RA-19915"/>
    <s v="Russell Applegate"/>
    <x v="0"/>
    <s v="United States"/>
    <s v="Denver"/>
    <x v="22"/>
    <n v="80219"/>
    <x v="1"/>
    <s v="OFF-AR-10001897"/>
    <x v="1"/>
    <x v="6"/>
    <x v="640"/>
    <n v="43.176000000000002"/>
    <n v="3"/>
    <x v="2"/>
    <n v="4.3175999999999997"/>
  </r>
  <r>
    <n v="807"/>
    <x v="377"/>
    <x v="2"/>
    <x v="301"/>
    <d v="2011-11-07T00:00:00"/>
    <x v="1"/>
    <s v="RA-19915"/>
    <s v="Russell Applegate"/>
    <x v="0"/>
    <s v="United States"/>
    <s v="Denver"/>
    <x v="22"/>
    <n v="80219"/>
    <x v="1"/>
    <s v="TEC-PH-10001795"/>
    <x v="2"/>
    <x v="7"/>
    <x v="641"/>
    <n v="1983.9680000000001"/>
    <n v="4"/>
    <x v="2"/>
    <n v="247.99600000000001"/>
  </r>
  <r>
    <n v="808"/>
    <x v="378"/>
    <x v="1"/>
    <x v="302"/>
    <d v="2012-02-05T00:00:00"/>
    <x v="2"/>
    <s v="AA-10375"/>
    <s v="Allen Armold"/>
    <x v="0"/>
    <s v="United States"/>
    <s v="Omaha"/>
    <x v="8"/>
    <n v="68104"/>
    <x v="2"/>
    <s v="FUR-FU-10003347"/>
    <x v="0"/>
    <x v="5"/>
    <x v="374"/>
    <n v="28.4"/>
    <n v="2"/>
    <x v="0"/>
    <n v="11.076000000000001"/>
  </r>
  <r>
    <n v="809"/>
    <x v="378"/>
    <x v="1"/>
    <x v="302"/>
    <d v="2012-02-05T00:00:00"/>
    <x v="2"/>
    <s v="AA-10375"/>
    <s v="Allen Armold"/>
    <x v="0"/>
    <s v="United States"/>
    <s v="Omaha"/>
    <x v="8"/>
    <n v="68104"/>
    <x v="2"/>
    <s v="TEC-AC-10004901"/>
    <x v="2"/>
    <x v="11"/>
    <x v="642"/>
    <n v="149.97"/>
    <n v="3"/>
    <x v="0"/>
    <n v="50.989800000000002"/>
  </r>
  <r>
    <n v="810"/>
    <x v="379"/>
    <x v="2"/>
    <x v="303"/>
    <d v="2011-10-15T00:00:00"/>
    <x v="2"/>
    <s v="ZC-21910"/>
    <s v="Zuschuss Carroll"/>
    <x v="0"/>
    <s v="United States"/>
    <s v="Edmonds"/>
    <x v="4"/>
    <n v="98026"/>
    <x v="1"/>
    <s v="OFF-AR-10003190"/>
    <x v="1"/>
    <x v="6"/>
    <x v="643"/>
    <n v="11.52"/>
    <n v="4"/>
    <x v="0"/>
    <n v="3.2256"/>
  </r>
  <r>
    <n v="811"/>
    <x v="379"/>
    <x v="2"/>
    <x v="303"/>
    <d v="2011-10-15T00:00:00"/>
    <x v="2"/>
    <s v="ZC-21910"/>
    <s v="Zuschuss Carroll"/>
    <x v="0"/>
    <s v="United States"/>
    <s v="Edmonds"/>
    <x v="4"/>
    <n v="98026"/>
    <x v="1"/>
    <s v="FUR-TA-10002903"/>
    <x v="0"/>
    <x v="3"/>
    <x v="255"/>
    <n v="1298.55"/>
    <n v="5"/>
    <x v="0"/>
    <n v="311.65199999999999"/>
  </r>
  <r>
    <n v="812"/>
    <x v="379"/>
    <x v="2"/>
    <x v="303"/>
    <d v="2011-10-15T00:00:00"/>
    <x v="2"/>
    <s v="ZC-21910"/>
    <s v="Zuschuss Carroll"/>
    <x v="0"/>
    <s v="United States"/>
    <s v="Edmonds"/>
    <x v="4"/>
    <n v="98026"/>
    <x v="1"/>
    <s v="OFF-AP-10000240"/>
    <x v="1"/>
    <x v="9"/>
    <x v="644"/>
    <n v="213.92"/>
    <n v="4"/>
    <x v="0"/>
    <n v="62.036799999999999"/>
  </r>
  <r>
    <n v="813"/>
    <x v="379"/>
    <x v="2"/>
    <x v="303"/>
    <d v="2011-10-15T00:00:00"/>
    <x v="2"/>
    <s v="ZC-21910"/>
    <s v="Zuschuss Carroll"/>
    <x v="0"/>
    <s v="United States"/>
    <s v="Edmonds"/>
    <x v="4"/>
    <n v="98026"/>
    <x v="1"/>
    <s v="TEC-AC-10001101"/>
    <x v="2"/>
    <x v="11"/>
    <x v="547"/>
    <n v="25.78"/>
    <n v="2"/>
    <x v="0"/>
    <n v="2.5779999999999998"/>
  </r>
  <r>
    <n v="814"/>
    <x v="380"/>
    <x v="3"/>
    <x v="304"/>
    <d v="2014-05-15T00:00:00"/>
    <x v="3"/>
    <s v="PJ-19015"/>
    <s v="Pauline Johnson"/>
    <x v="0"/>
    <s v="United States"/>
    <s v="Santa Ana"/>
    <x v="1"/>
    <n v="92704"/>
    <x v="1"/>
    <s v="FUR-FU-10000794"/>
    <x v="0"/>
    <x v="5"/>
    <x v="639"/>
    <n v="18.28"/>
    <n v="2"/>
    <x v="0"/>
    <n v="6.2152000000000003"/>
  </r>
  <r>
    <n v="815"/>
    <x v="380"/>
    <x v="3"/>
    <x v="304"/>
    <d v="2014-05-15T00:00:00"/>
    <x v="3"/>
    <s v="PJ-19015"/>
    <s v="Pauline Johnson"/>
    <x v="0"/>
    <s v="United States"/>
    <s v="Santa Ana"/>
    <x v="1"/>
    <n v="92704"/>
    <x v="1"/>
    <s v="TEC-AC-10001838"/>
    <x v="2"/>
    <x v="11"/>
    <x v="645"/>
    <n v="1399.93"/>
    <n v="7"/>
    <x v="0"/>
    <n v="601.96990000000005"/>
  </r>
  <r>
    <n v="816"/>
    <x v="381"/>
    <x v="1"/>
    <x v="305"/>
    <d v="2012-03-23T00:00:00"/>
    <x v="2"/>
    <s v="BW-11110"/>
    <s v="Bart Watters"/>
    <x v="1"/>
    <s v="United States"/>
    <s v="Milwaukee"/>
    <x v="6"/>
    <n v="53209"/>
    <x v="2"/>
    <s v="OFF-PA-10000061"/>
    <x v="1"/>
    <x v="10"/>
    <x v="179"/>
    <n v="51.84"/>
    <n v="8"/>
    <x v="0"/>
    <n v="24.883199999999999"/>
  </r>
  <r>
    <n v="817"/>
    <x v="382"/>
    <x v="0"/>
    <x v="306"/>
    <d v="2013-09-20T00:00:00"/>
    <x v="1"/>
    <s v="DB-13210"/>
    <s v="Dean Braden"/>
    <x v="0"/>
    <s v="United States"/>
    <s v="Philadelphia"/>
    <x v="9"/>
    <n v="19140"/>
    <x v="3"/>
    <s v="OFF-PA-10003651"/>
    <x v="1"/>
    <x v="10"/>
    <x v="646"/>
    <n v="5.3440000000000003"/>
    <n v="1"/>
    <x v="2"/>
    <n v="1.8704000000000001"/>
  </r>
  <r>
    <n v="818"/>
    <x v="383"/>
    <x v="2"/>
    <x v="307"/>
    <d v="2011-07-02T00:00:00"/>
    <x v="1"/>
    <s v="CA-12775"/>
    <s v="Cynthia Arntzen"/>
    <x v="0"/>
    <s v="United States"/>
    <s v="Philadelphia"/>
    <x v="9"/>
    <n v="19140"/>
    <x v="3"/>
    <s v="OFF-PA-10000304"/>
    <x v="1"/>
    <x v="10"/>
    <x v="88"/>
    <n v="41.472000000000001"/>
    <n v="8"/>
    <x v="2"/>
    <n v="14.5152"/>
  </r>
  <r>
    <n v="819"/>
    <x v="383"/>
    <x v="2"/>
    <x v="307"/>
    <d v="2011-07-02T00:00:00"/>
    <x v="1"/>
    <s v="CA-12775"/>
    <s v="Cynthia Arntzen"/>
    <x v="0"/>
    <s v="United States"/>
    <s v="Philadelphia"/>
    <x v="9"/>
    <n v="19140"/>
    <x v="3"/>
    <s v="OFF-BI-10003094"/>
    <x v="1"/>
    <x v="8"/>
    <x v="647"/>
    <n v="3.1680000000000001"/>
    <n v="3"/>
    <x v="6"/>
    <n v="-2.4287999999999998"/>
  </r>
  <r>
    <n v="820"/>
    <x v="383"/>
    <x v="2"/>
    <x v="307"/>
    <d v="2011-07-02T00:00:00"/>
    <x v="1"/>
    <s v="CA-12775"/>
    <s v="Cynthia Arntzen"/>
    <x v="0"/>
    <s v="United States"/>
    <s v="Philadelphia"/>
    <x v="9"/>
    <n v="19140"/>
    <x v="3"/>
    <s v="FUR-CH-10001394"/>
    <x v="0"/>
    <x v="1"/>
    <x v="648"/>
    <n v="1228.4649999999999"/>
    <n v="5"/>
    <x v="4"/>
    <n v="0"/>
  </r>
  <r>
    <n v="821"/>
    <x v="383"/>
    <x v="2"/>
    <x v="307"/>
    <d v="2011-07-02T00:00:00"/>
    <x v="1"/>
    <s v="CA-12775"/>
    <s v="Cynthia Arntzen"/>
    <x v="0"/>
    <s v="United States"/>
    <s v="Philadelphia"/>
    <x v="9"/>
    <n v="19140"/>
    <x v="3"/>
    <s v="OFF-BI-10004230"/>
    <x v="1"/>
    <x v="8"/>
    <x v="649"/>
    <n v="31.085999999999999"/>
    <n v="3"/>
    <x v="6"/>
    <n v="-22.796399999999998"/>
  </r>
  <r>
    <n v="822"/>
    <x v="383"/>
    <x v="2"/>
    <x v="307"/>
    <d v="2011-07-02T00:00:00"/>
    <x v="1"/>
    <s v="CA-12775"/>
    <s v="Cynthia Arntzen"/>
    <x v="0"/>
    <s v="United States"/>
    <s v="Philadelphia"/>
    <x v="9"/>
    <n v="19140"/>
    <x v="3"/>
    <s v="OFF-PA-10003395"/>
    <x v="1"/>
    <x v="10"/>
    <x v="650"/>
    <n v="335.52"/>
    <n v="4"/>
    <x v="2"/>
    <n v="117.432"/>
  </r>
  <r>
    <n v="823"/>
    <x v="384"/>
    <x v="3"/>
    <x v="308"/>
    <d v="2014-06-28T00:00:00"/>
    <x v="1"/>
    <s v="TR-21325"/>
    <s v="Toby Ritter"/>
    <x v="0"/>
    <s v="United States"/>
    <s v="Belleville"/>
    <x v="30"/>
    <n v="7109"/>
    <x v="3"/>
    <s v="TEC-AC-10002402"/>
    <x v="2"/>
    <x v="11"/>
    <x v="651"/>
    <n v="239.97"/>
    <n v="3"/>
    <x v="0"/>
    <n v="71.991"/>
  </r>
  <r>
    <n v="824"/>
    <x v="384"/>
    <x v="3"/>
    <x v="308"/>
    <d v="2014-06-28T00:00:00"/>
    <x v="1"/>
    <s v="TR-21325"/>
    <s v="Toby Ritter"/>
    <x v="0"/>
    <s v="United States"/>
    <s v="Belleville"/>
    <x v="30"/>
    <n v="7109"/>
    <x v="3"/>
    <s v="OFF-LA-10003223"/>
    <x v="1"/>
    <x v="2"/>
    <x v="602"/>
    <n v="9.82"/>
    <n v="2"/>
    <x v="0"/>
    <n v="4.8117999999999999"/>
  </r>
  <r>
    <n v="825"/>
    <x v="385"/>
    <x v="2"/>
    <x v="309"/>
    <d v="2011-05-15T00:00:00"/>
    <x v="1"/>
    <s v="PG-18820"/>
    <s v="Patrick Gardner"/>
    <x v="0"/>
    <s v="United States"/>
    <s v="San Francisco"/>
    <x v="1"/>
    <n v="94110"/>
    <x v="1"/>
    <s v="TEC-AC-10003441"/>
    <x v="2"/>
    <x v="11"/>
    <x v="652"/>
    <n v="67.8"/>
    <n v="4"/>
    <x v="0"/>
    <n v="4.0679999999999996"/>
  </r>
  <r>
    <n v="826"/>
    <x v="385"/>
    <x v="2"/>
    <x v="309"/>
    <d v="2011-05-15T00:00:00"/>
    <x v="1"/>
    <s v="PG-18820"/>
    <s v="Patrick Gardner"/>
    <x v="0"/>
    <s v="United States"/>
    <s v="San Francisco"/>
    <x v="1"/>
    <n v="94110"/>
    <x v="1"/>
    <s v="TEC-AC-10000109"/>
    <x v="2"/>
    <x v="11"/>
    <x v="200"/>
    <n v="167.97"/>
    <n v="3"/>
    <x v="0"/>
    <n v="40.312800000000003"/>
  </r>
  <r>
    <n v="827"/>
    <x v="386"/>
    <x v="3"/>
    <x v="170"/>
    <d v="2014-08-29T00:00:00"/>
    <x v="1"/>
    <s v="GT-14710"/>
    <s v="Greg Tran"/>
    <x v="0"/>
    <s v="United States"/>
    <s v="Lakeville"/>
    <x v="11"/>
    <n v="55044"/>
    <x v="2"/>
    <s v="OFF-FA-10002280"/>
    <x v="1"/>
    <x v="13"/>
    <x v="653"/>
    <n v="35"/>
    <n v="7"/>
    <x v="0"/>
    <n v="16.8"/>
  </r>
  <r>
    <n v="828"/>
    <x v="386"/>
    <x v="3"/>
    <x v="170"/>
    <d v="2014-08-29T00:00:00"/>
    <x v="1"/>
    <s v="GT-14710"/>
    <s v="Greg Tran"/>
    <x v="0"/>
    <s v="United States"/>
    <s v="Lakeville"/>
    <x v="11"/>
    <n v="55044"/>
    <x v="2"/>
    <s v="OFF-SU-10000381"/>
    <x v="1"/>
    <x v="14"/>
    <x v="654"/>
    <n v="37.24"/>
    <n v="4"/>
    <x v="0"/>
    <n v="10.7996"/>
  </r>
  <r>
    <n v="829"/>
    <x v="386"/>
    <x v="3"/>
    <x v="170"/>
    <d v="2014-08-29T00:00:00"/>
    <x v="1"/>
    <s v="GT-14710"/>
    <s v="Greg Tran"/>
    <x v="0"/>
    <s v="United States"/>
    <s v="Lakeville"/>
    <x v="11"/>
    <n v="55044"/>
    <x v="2"/>
    <s v="OFF-EN-10004459"/>
    <x v="1"/>
    <x v="12"/>
    <x v="655"/>
    <n v="15.28"/>
    <n v="2"/>
    <x v="0"/>
    <n v="7.4871999999999996"/>
  </r>
  <r>
    <n v="830"/>
    <x v="387"/>
    <x v="3"/>
    <x v="114"/>
    <d v="2014-06-22T00:00:00"/>
    <x v="0"/>
    <s v="JE-15745"/>
    <s v="Joel Eaton"/>
    <x v="0"/>
    <s v="United States"/>
    <s v="Florence"/>
    <x v="0"/>
    <n v="41042"/>
    <x v="0"/>
    <s v="FUR-CH-10000665"/>
    <x v="0"/>
    <x v="1"/>
    <x v="656"/>
    <n v="301.95999999999998"/>
    <n v="2"/>
    <x v="0"/>
    <n v="90.587999999999994"/>
  </r>
  <r>
    <n v="831"/>
    <x v="387"/>
    <x v="3"/>
    <x v="114"/>
    <d v="2014-06-22T00:00:00"/>
    <x v="0"/>
    <s v="JE-15745"/>
    <s v="Joel Eaton"/>
    <x v="0"/>
    <s v="United States"/>
    <s v="Florence"/>
    <x v="0"/>
    <n v="41042"/>
    <x v="0"/>
    <s v="OFF-AP-10003884"/>
    <x v="1"/>
    <x v="9"/>
    <x v="657"/>
    <n v="180.66"/>
    <n v="3"/>
    <x v="0"/>
    <n v="50.584800000000001"/>
  </r>
  <r>
    <n v="832"/>
    <x v="387"/>
    <x v="3"/>
    <x v="114"/>
    <d v="2014-06-22T00:00:00"/>
    <x v="0"/>
    <s v="JE-15745"/>
    <s v="Joel Eaton"/>
    <x v="0"/>
    <s v="United States"/>
    <s v="Florence"/>
    <x v="0"/>
    <n v="41042"/>
    <x v="0"/>
    <s v="TEC-PH-10001557"/>
    <x v="2"/>
    <x v="7"/>
    <x v="658"/>
    <n v="191.98"/>
    <n v="2"/>
    <x v="0"/>
    <n v="51.834600000000002"/>
  </r>
  <r>
    <n v="833"/>
    <x v="387"/>
    <x v="3"/>
    <x v="114"/>
    <d v="2014-06-22T00:00:00"/>
    <x v="0"/>
    <s v="JE-15745"/>
    <s v="Joel Eaton"/>
    <x v="0"/>
    <s v="United States"/>
    <s v="Florence"/>
    <x v="0"/>
    <n v="41042"/>
    <x v="0"/>
    <s v="TEC-PH-10002085"/>
    <x v="2"/>
    <x v="7"/>
    <x v="659"/>
    <n v="65.989999999999995"/>
    <n v="1"/>
    <x v="0"/>
    <n v="17.157399999999999"/>
  </r>
  <r>
    <n v="834"/>
    <x v="388"/>
    <x v="0"/>
    <x v="310"/>
    <d v="2013-07-28T00:00:00"/>
    <x v="1"/>
    <s v="JB-15400"/>
    <s v="Jennifer Braxton"/>
    <x v="1"/>
    <s v="United States"/>
    <s v="Tampa"/>
    <x v="2"/>
    <n v="33614"/>
    <x v="0"/>
    <s v="OFF-AR-10002956"/>
    <x v="1"/>
    <x v="6"/>
    <x v="660"/>
    <n v="35.216000000000001"/>
    <n v="2"/>
    <x v="2"/>
    <n v="2.6412"/>
  </r>
  <r>
    <n v="835"/>
    <x v="388"/>
    <x v="0"/>
    <x v="310"/>
    <d v="2013-07-28T00:00:00"/>
    <x v="1"/>
    <s v="JB-15400"/>
    <s v="Jennifer Braxton"/>
    <x v="1"/>
    <s v="United States"/>
    <s v="Tampa"/>
    <x v="2"/>
    <n v="33614"/>
    <x v="0"/>
    <s v="OFF-AP-10003266"/>
    <x v="1"/>
    <x v="9"/>
    <x v="661"/>
    <n v="23.696000000000002"/>
    <n v="2"/>
    <x v="2"/>
    <n v="6.5164"/>
  </r>
  <r>
    <n v="836"/>
    <x v="388"/>
    <x v="0"/>
    <x v="310"/>
    <d v="2013-07-28T00:00:00"/>
    <x v="1"/>
    <s v="JB-15400"/>
    <s v="Jennifer Braxton"/>
    <x v="1"/>
    <s v="United States"/>
    <s v="Tampa"/>
    <x v="2"/>
    <n v="33614"/>
    <x v="0"/>
    <s v="TEC-MA-10004002"/>
    <x v="2"/>
    <x v="15"/>
    <x v="662"/>
    <n v="265.47500000000002"/>
    <n v="1"/>
    <x v="5"/>
    <n v="-111.4995"/>
  </r>
  <r>
    <n v="837"/>
    <x v="389"/>
    <x v="2"/>
    <x v="78"/>
    <d v="2011-09-13T00:00:00"/>
    <x v="0"/>
    <s v="LH-17020"/>
    <s v="Lisa Hazard"/>
    <x v="0"/>
    <s v="United States"/>
    <s v="Tyler"/>
    <x v="5"/>
    <n v="75701"/>
    <x v="2"/>
    <s v="OFF-BI-10001071"/>
    <x v="1"/>
    <x v="8"/>
    <x v="663"/>
    <n v="51.183999999999997"/>
    <n v="4"/>
    <x v="3"/>
    <n v="-79.3352"/>
  </r>
  <r>
    <n v="838"/>
    <x v="390"/>
    <x v="3"/>
    <x v="259"/>
    <d v="2014-11-12T00:00:00"/>
    <x v="1"/>
    <s v="JL-15175"/>
    <s v="James Lanier"/>
    <x v="2"/>
    <s v="United States"/>
    <s v="Columbia"/>
    <x v="18"/>
    <n v="38401"/>
    <x v="0"/>
    <s v="OFF-PA-10001560"/>
    <x v="1"/>
    <x v="10"/>
    <x v="664"/>
    <n v="9.6639999999999997"/>
    <n v="2"/>
    <x v="2"/>
    <n v="3.2616000000000001"/>
  </r>
  <r>
    <n v="839"/>
    <x v="391"/>
    <x v="0"/>
    <x v="311"/>
    <d v="2013-03-13T00:00:00"/>
    <x v="1"/>
    <s v="EB-13705"/>
    <s v="Ed Braxton"/>
    <x v="1"/>
    <s v="United States"/>
    <s v="Fort Worth"/>
    <x v="5"/>
    <n v="76106"/>
    <x v="2"/>
    <s v="TEC-PH-10002365"/>
    <x v="2"/>
    <x v="7"/>
    <x v="398"/>
    <n v="21.071999999999999"/>
    <n v="3"/>
    <x v="2"/>
    <n v="1.5804"/>
  </r>
  <r>
    <n v="840"/>
    <x v="392"/>
    <x v="1"/>
    <x v="312"/>
    <d v="2012-11-25T00:00:00"/>
    <x v="1"/>
    <s v="BM-11650"/>
    <s v="Brian Moss"/>
    <x v="1"/>
    <s v="United States"/>
    <s v="New York City"/>
    <x v="15"/>
    <n v="10035"/>
    <x v="3"/>
    <s v="OFF-AR-10004648"/>
    <x v="1"/>
    <x v="6"/>
    <x v="620"/>
    <n v="60.45"/>
    <n v="3"/>
    <x v="0"/>
    <n v="16.3215"/>
  </r>
  <r>
    <n v="841"/>
    <x v="392"/>
    <x v="1"/>
    <x v="312"/>
    <d v="2012-11-25T00:00:00"/>
    <x v="1"/>
    <s v="BM-11650"/>
    <s v="Brian Moss"/>
    <x v="1"/>
    <s v="United States"/>
    <s v="New York City"/>
    <x v="15"/>
    <n v="10035"/>
    <x v="3"/>
    <s v="OFF-AR-10002578"/>
    <x v="1"/>
    <x v="6"/>
    <x v="665"/>
    <n v="11.52"/>
    <n v="4"/>
    <x v="0"/>
    <n v="3.3408000000000002"/>
  </r>
  <r>
    <n v="842"/>
    <x v="392"/>
    <x v="1"/>
    <x v="312"/>
    <d v="2012-11-25T00:00:00"/>
    <x v="1"/>
    <s v="BM-11650"/>
    <s v="Brian Moss"/>
    <x v="1"/>
    <s v="United States"/>
    <s v="New York City"/>
    <x v="15"/>
    <n v="10035"/>
    <x v="3"/>
    <s v="FUR-BO-10001519"/>
    <x v="0"/>
    <x v="0"/>
    <x v="666"/>
    <n v="186.048"/>
    <n v="4"/>
    <x v="2"/>
    <n v="9.3024000000000004"/>
  </r>
  <r>
    <n v="843"/>
    <x v="393"/>
    <x v="0"/>
    <x v="77"/>
    <d v="2013-11-10T00:00:00"/>
    <x v="2"/>
    <s v="EM-14095"/>
    <s v="Eudokia Martin"/>
    <x v="1"/>
    <s v="United States"/>
    <s v="Los Angeles"/>
    <x v="1"/>
    <n v="90036"/>
    <x v="1"/>
    <s v="OFF-BI-10001294"/>
    <x v="1"/>
    <x v="8"/>
    <x v="667"/>
    <n v="37.44"/>
    <n v="4"/>
    <x v="2"/>
    <n v="11.7"/>
  </r>
  <r>
    <n v="844"/>
    <x v="393"/>
    <x v="0"/>
    <x v="77"/>
    <d v="2013-11-10T00:00:00"/>
    <x v="2"/>
    <s v="EM-14095"/>
    <s v="Eudokia Martin"/>
    <x v="1"/>
    <s v="United States"/>
    <s v="Los Angeles"/>
    <x v="1"/>
    <n v="90036"/>
    <x v="1"/>
    <s v="OFF-BI-10001636"/>
    <x v="1"/>
    <x v="8"/>
    <x v="668"/>
    <n v="26.975999999999999"/>
    <n v="4"/>
    <x v="2"/>
    <n v="8.7672000000000008"/>
  </r>
  <r>
    <n v="845"/>
    <x v="393"/>
    <x v="0"/>
    <x v="77"/>
    <d v="2013-11-10T00:00:00"/>
    <x v="2"/>
    <s v="EM-14095"/>
    <s v="Eudokia Martin"/>
    <x v="1"/>
    <s v="United States"/>
    <s v="Los Angeles"/>
    <x v="1"/>
    <n v="90036"/>
    <x v="1"/>
    <s v="OFF-SU-10002503"/>
    <x v="1"/>
    <x v="14"/>
    <x v="669"/>
    <n v="11.36"/>
    <n v="2"/>
    <x v="0"/>
    <n v="3.2944"/>
  </r>
  <r>
    <n v="846"/>
    <x v="393"/>
    <x v="0"/>
    <x v="77"/>
    <d v="2013-11-10T00:00:00"/>
    <x v="2"/>
    <s v="EM-14095"/>
    <s v="Eudokia Martin"/>
    <x v="1"/>
    <s v="United States"/>
    <s v="Los Angeles"/>
    <x v="1"/>
    <n v="90036"/>
    <x v="1"/>
    <s v="OFF-LA-10004093"/>
    <x v="1"/>
    <x v="2"/>
    <x v="670"/>
    <n v="14.62"/>
    <n v="2"/>
    <x v="0"/>
    <n v="6.8714000000000004"/>
  </r>
  <r>
    <n v="847"/>
    <x v="394"/>
    <x v="1"/>
    <x v="313"/>
    <d v="2012-10-17T00:00:00"/>
    <x v="1"/>
    <s v="AF-10885"/>
    <s v="Art Foster"/>
    <x v="0"/>
    <s v="United States"/>
    <s v="Louisville"/>
    <x v="0"/>
    <n v="40214"/>
    <x v="0"/>
    <s v="TEC-PH-10001552"/>
    <x v="2"/>
    <x v="7"/>
    <x v="178"/>
    <n v="83.72"/>
    <n v="7"/>
    <x v="0"/>
    <n v="23.441600000000001"/>
  </r>
  <r>
    <n v="848"/>
    <x v="394"/>
    <x v="1"/>
    <x v="313"/>
    <d v="2012-10-17T00:00:00"/>
    <x v="1"/>
    <s v="AF-10885"/>
    <s v="Art Foster"/>
    <x v="0"/>
    <s v="United States"/>
    <s v="Louisville"/>
    <x v="0"/>
    <n v="40214"/>
    <x v="0"/>
    <s v="FUR-CH-10001891"/>
    <x v="0"/>
    <x v="1"/>
    <x v="265"/>
    <n v="287.94"/>
    <n v="3"/>
    <x v="0"/>
    <n v="77.743799999999993"/>
  </r>
  <r>
    <n v="849"/>
    <x v="395"/>
    <x v="3"/>
    <x v="314"/>
    <d v="2014-01-07T00:00:00"/>
    <x v="1"/>
    <s v="GA-14725"/>
    <s v="Guy Armstrong"/>
    <x v="0"/>
    <s v="United States"/>
    <s v="Lorain"/>
    <x v="24"/>
    <n v="44052"/>
    <x v="3"/>
    <s v="FUR-FU-10003878"/>
    <x v="0"/>
    <x v="5"/>
    <x v="671"/>
    <n v="48.896000000000001"/>
    <n v="4"/>
    <x v="2"/>
    <n v="8.5568000000000008"/>
  </r>
  <r>
    <n v="850"/>
    <x v="396"/>
    <x v="2"/>
    <x v="315"/>
    <d v="2011-02-13T00:00:00"/>
    <x v="1"/>
    <s v="CK-12760"/>
    <s v="Cyma Kinney"/>
    <x v="1"/>
    <s v="United States"/>
    <s v="Linden"/>
    <x v="30"/>
    <n v="7036"/>
    <x v="3"/>
    <s v="TEC-AC-10000710"/>
    <x v="2"/>
    <x v="11"/>
    <x v="672"/>
    <n v="115.36"/>
    <n v="7"/>
    <x v="0"/>
    <n v="49.604799999999997"/>
  </r>
  <r>
    <n v="851"/>
    <x v="397"/>
    <x v="0"/>
    <x v="23"/>
    <d v="2013-06-26T00:00:00"/>
    <x v="0"/>
    <s v="DP-13105"/>
    <s v="Dave Poirier"/>
    <x v="1"/>
    <s v="United States"/>
    <s v="Salinas"/>
    <x v="1"/>
    <n v="93905"/>
    <x v="1"/>
    <s v="OFF-AR-10002335"/>
    <x v="1"/>
    <x v="6"/>
    <x v="673"/>
    <n v="5.16"/>
    <n v="2"/>
    <x v="0"/>
    <n v="1.3415999999999999"/>
  </r>
  <r>
    <n v="852"/>
    <x v="397"/>
    <x v="0"/>
    <x v="23"/>
    <d v="2013-06-26T00:00:00"/>
    <x v="0"/>
    <s v="DP-13105"/>
    <s v="Dave Poirier"/>
    <x v="1"/>
    <s v="United States"/>
    <s v="Salinas"/>
    <x v="1"/>
    <n v="93905"/>
    <x v="1"/>
    <s v="OFF-PA-10001870"/>
    <x v="1"/>
    <x v="10"/>
    <x v="674"/>
    <n v="38.880000000000003"/>
    <n v="6"/>
    <x v="0"/>
    <n v="18.662400000000002"/>
  </r>
  <r>
    <n v="853"/>
    <x v="398"/>
    <x v="0"/>
    <x v="316"/>
    <d v="2013-06-05T00:00:00"/>
    <x v="1"/>
    <s v="VD-21670"/>
    <s v="Valerie Dominguez"/>
    <x v="0"/>
    <s v="United States"/>
    <s v="Jackson"/>
    <x v="35"/>
    <n v="39212"/>
    <x v="0"/>
    <s v="OFF-AR-10003373"/>
    <x v="1"/>
    <x v="6"/>
    <x v="287"/>
    <n v="185.88"/>
    <n v="6"/>
    <x v="0"/>
    <n v="50.187600000000003"/>
  </r>
  <r>
    <n v="854"/>
    <x v="399"/>
    <x v="0"/>
    <x v="317"/>
    <d v="2013-02-24T00:00:00"/>
    <x v="1"/>
    <s v="GT-14710"/>
    <s v="Greg Tran"/>
    <x v="0"/>
    <s v="United States"/>
    <s v="New York City"/>
    <x v="15"/>
    <n v="10035"/>
    <x v="3"/>
    <s v="FUR-FU-10004090"/>
    <x v="0"/>
    <x v="5"/>
    <x v="636"/>
    <n v="44.46"/>
    <n v="2"/>
    <x v="0"/>
    <n v="14.671799999999999"/>
  </r>
  <r>
    <n v="855"/>
    <x v="399"/>
    <x v="0"/>
    <x v="317"/>
    <d v="2013-02-24T00:00:00"/>
    <x v="1"/>
    <s v="GT-14710"/>
    <s v="Greg Tran"/>
    <x v="0"/>
    <s v="United States"/>
    <s v="New York City"/>
    <x v="15"/>
    <n v="10035"/>
    <x v="3"/>
    <s v="OFF-ST-10000736"/>
    <x v="1"/>
    <x v="4"/>
    <x v="455"/>
    <n v="242.94"/>
    <n v="3"/>
    <x v="0"/>
    <n v="9.7175999999999991"/>
  </r>
  <r>
    <n v="856"/>
    <x v="400"/>
    <x v="2"/>
    <x v="93"/>
    <d v="2011-08-08T00:00:00"/>
    <x v="1"/>
    <s v="BK-11260"/>
    <s v="Berenike Kampe"/>
    <x v="0"/>
    <s v="United States"/>
    <s v="New York City"/>
    <x v="15"/>
    <n v="10035"/>
    <x v="3"/>
    <s v="OFF-PA-10001019"/>
    <x v="1"/>
    <x v="10"/>
    <x v="675"/>
    <n v="39.96"/>
    <n v="2"/>
    <x v="0"/>
    <n v="18.781199999999998"/>
  </r>
  <r>
    <n v="857"/>
    <x v="400"/>
    <x v="2"/>
    <x v="93"/>
    <d v="2011-08-08T00:00:00"/>
    <x v="1"/>
    <s v="BK-11260"/>
    <s v="Berenike Kampe"/>
    <x v="0"/>
    <s v="United States"/>
    <s v="New York City"/>
    <x v="15"/>
    <n v="10035"/>
    <x v="3"/>
    <s v="OFF-SU-10002537"/>
    <x v="1"/>
    <x v="14"/>
    <x v="676"/>
    <n v="102.3"/>
    <n v="10"/>
    <x v="0"/>
    <n v="26.597999999999999"/>
  </r>
  <r>
    <n v="858"/>
    <x v="400"/>
    <x v="2"/>
    <x v="93"/>
    <d v="2011-08-08T00:00:00"/>
    <x v="1"/>
    <s v="BK-11260"/>
    <s v="Berenike Kampe"/>
    <x v="0"/>
    <s v="United States"/>
    <s v="New York City"/>
    <x v="15"/>
    <n v="10035"/>
    <x v="3"/>
    <s v="OFF-ST-10003221"/>
    <x v="1"/>
    <x v="4"/>
    <x v="33"/>
    <n v="21.36"/>
    <n v="2"/>
    <x v="0"/>
    <n v="5.7671999999999999"/>
  </r>
  <r>
    <n v="859"/>
    <x v="401"/>
    <x v="3"/>
    <x v="318"/>
    <d v="2014-04-16T00:00:00"/>
    <x v="1"/>
    <s v="SJ-20125"/>
    <s v="Sanjit Jacobs"/>
    <x v="2"/>
    <s v="United States"/>
    <s v="New Brunswick"/>
    <x v="30"/>
    <n v="8901"/>
    <x v="3"/>
    <s v="OFF-PA-10004569"/>
    <x v="1"/>
    <x v="10"/>
    <x v="227"/>
    <n v="7.61"/>
    <n v="1"/>
    <x v="0"/>
    <n v="3.5767000000000002"/>
  </r>
  <r>
    <n v="860"/>
    <x v="401"/>
    <x v="3"/>
    <x v="318"/>
    <d v="2014-04-16T00:00:00"/>
    <x v="1"/>
    <s v="SJ-20125"/>
    <s v="Sanjit Jacobs"/>
    <x v="2"/>
    <s v="United States"/>
    <s v="New Brunswick"/>
    <x v="30"/>
    <n v="8901"/>
    <x v="3"/>
    <s v="OFF-FA-10000624"/>
    <x v="1"/>
    <x v="13"/>
    <x v="291"/>
    <n v="7.16"/>
    <n v="2"/>
    <x v="0"/>
    <n v="3.58"/>
  </r>
  <r>
    <n v="861"/>
    <x v="402"/>
    <x v="2"/>
    <x v="3"/>
    <d v="2011-06-16T00:00:00"/>
    <x v="1"/>
    <s v="CM-12445"/>
    <s v="Chuck Magee"/>
    <x v="0"/>
    <s v="United States"/>
    <s v="San Francisco"/>
    <x v="1"/>
    <n v="94122"/>
    <x v="1"/>
    <s v="OFF-SU-10001225"/>
    <x v="1"/>
    <x v="14"/>
    <x v="33"/>
    <n v="7.36"/>
    <n v="2"/>
    <x v="0"/>
    <n v="0.1472"/>
  </r>
  <r>
    <n v="862"/>
    <x v="402"/>
    <x v="2"/>
    <x v="3"/>
    <d v="2011-06-16T00:00:00"/>
    <x v="1"/>
    <s v="CM-12445"/>
    <s v="Chuck Magee"/>
    <x v="0"/>
    <s v="United States"/>
    <s v="San Francisco"/>
    <x v="1"/>
    <n v="94122"/>
    <x v="1"/>
    <s v="OFF-AR-10003752"/>
    <x v="1"/>
    <x v="6"/>
    <x v="677"/>
    <n v="23.1"/>
    <n v="2"/>
    <x v="0"/>
    <n v="10.625999999999999"/>
  </r>
  <r>
    <n v="863"/>
    <x v="403"/>
    <x v="0"/>
    <x v="319"/>
    <d v="2013-01-07T00:00:00"/>
    <x v="0"/>
    <s v="AJ-10795"/>
    <s v="Anthony Johnson"/>
    <x v="1"/>
    <s v="United States"/>
    <s v="Jacksonville"/>
    <x v="2"/>
    <n v="32216"/>
    <x v="0"/>
    <s v="TEC-AC-10001714"/>
    <x v="2"/>
    <x v="11"/>
    <x v="678"/>
    <n v="191.47200000000001"/>
    <n v="6"/>
    <x v="2"/>
    <n v="40.687800000000003"/>
  </r>
  <r>
    <n v="864"/>
    <x v="403"/>
    <x v="0"/>
    <x v="319"/>
    <d v="2013-01-07T00:00:00"/>
    <x v="0"/>
    <s v="AJ-10795"/>
    <s v="Anthony Johnson"/>
    <x v="1"/>
    <s v="United States"/>
    <s v="Jacksonville"/>
    <x v="2"/>
    <n v="32216"/>
    <x v="0"/>
    <s v="OFF-AR-10003958"/>
    <x v="1"/>
    <x v="6"/>
    <x v="679"/>
    <n v="5.2480000000000002"/>
    <n v="2"/>
    <x v="2"/>
    <n v="0.59040000000000004"/>
  </r>
  <r>
    <n v="865"/>
    <x v="403"/>
    <x v="0"/>
    <x v="319"/>
    <d v="2013-01-07T00:00:00"/>
    <x v="0"/>
    <s v="AJ-10795"/>
    <s v="Anthony Johnson"/>
    <x v="1"/>
    <s v="United States"/>
    <s v="Jacksonville"/>
    <x v="2"/>
    <n v="32216"/>
    <x v="0"/>
    <s v="TEC-PH-10002923"/>
    <x v="2"/>
    <x v="7"/>
    <x v="680"/>
    <n v="59.183999999999997"/>
    <n v="2"/>
    <x v="2"/>
    <n v="5.1786000000000003"/>
  </r>
  <r>
    <n v="866"/>
    <x v="404"/>
    <x v="2"/>
    <x v="320"/>
    <d v="2011-01-16T00:00:00"/>
    <x v="1"/>
    <s v="AJ-10780"/>
    <s v="Anthony Jacobs"/>
    <x v="1"/>
    <s v="United States"/>
    <s v="Springfield"/>
    <x v="17"/>
    <n v="22153"/>
    <x v="0"/>
    <s v="OFF-LA-10004272"/>
    <x v="1"/>
    <x v="2"/>
    <x v="681"/>
    <n v="2.89"/>
    <n v="1"/>
    <x v="0"/>
    <n v="1.3583000000000001"/>
  </r>
  <r>
    <n v="867"/>
    <x v="404"/>
    <x v="2"/>
    <x v="320"/>
    <d v="2011-01-16T00:00:00"/>
    <x v="1"/>
    <s v="AJ-10780"/>
    <s v="Anthony Jacobs"/>
    <x v="1"/>
    <s v="United States"/>
    <s v="Springfield"/>
    <x v="17"/>
    <n v="22153"/>
    <x v="0"/>
    <s v="FUR-FU-10000965"/>
    <x v="0"/>
    <x v="5"/>
    <x v="682"/>
    <n v="51.94"/>
    <n v="1"/>
    <x v="0"/>
    <n v="21.295400000000001"/>
  </r>
  <r>
    <n v="868"/>
    <x v="405"/>
    <x v="0"/>
    <x v="321"/>
    <d v="2013-10-03T00:00:00"/>
    <x v="2"/>
    <s v="LS-16945"/>
    <s v="Linda Southworth"/>
    <x v="1"/>
    <s v="United States"/>
    <s v="Philadelphia"/>
    <x v="9"/>
    <n v="19140"/>
    <x v="3"/>
    <s v="OFF-LA-10004853"/>
    <x v="1"/>
    <x v="2"/>
    <x v="683"/>
    <n v="15.936"/>
    <n v="4"/>
    <x v="2"/>
    <n v="5.1791999999999998"/>
  </r>
  <r>
    <n v="869"/>
    <x v="406"/>
    <x v="2"/>
    <x v="322"/>
    <d v="2011-04-10T00:00:00"/>
    <x v="1"/>
    <s v="GP-14740"/>
    <s v="Guy Phonely"/>
    <x v="1"/>
    <s v="United States"/>
    <s v="Lancaster"/>
    <x v="9"/>
    <n v="17602"/>
    <x v="3"/>
    <s v="OFF-BI-10003719"/>
    <x v="1"/>
    <x v="8"/>
    <x v="684"/>
    <n v="44.91"/>
    <n v="6"/>
    <x v="6"/>
    <n v="-35.927999999999997"/>
  </r>
  <r>
    <n v="870"/>
    <x v="407"/>
    <x v="0"/>
    <x v="323"/>
    <d v="2013-09-06T00:00:00"/>
    <x v="2"/>
    <s v="PK-18910"/>
    <s v="Paul Knutson"/>
    <x v="2"/>
    <s v="United States"/>
    <s v="Philadelphia"/>
    <x v="9"/>
    <n v="19143"/>
    <x v="3"/>
    <s v="OFF-BI-10000545"/>
    <x v="1"/>
    <x v="8"/>
    <x v="685"/>
    <n v="1141.47"/>
    <n v="5"/>
    <x v="6"/>
    <n v="-760.98"/>
  </r>
  <r>
    <n v="871"/>
    <x v="407"/>
    <x v="0"/>
    <x v="323"/>
    <d v="2013-09-06T00:00:00"/>
    <x v="2"/>
    <s v="PK-18910"/>
    <s v="Paul Knutson"/>
    <x v="2"/>
    <s v="United States"/>
    <s v="Philadelphia"/>
    <x v="9"/>
    <n v="19143"/>
    <x v="3"/>
    <s v="TEC-PH-10002496"/>
    <x v="2"/>
    <x v="7"/>
    <x v="490"/>
    <n v="280.78199999999998"/>
    <n v="3"/>
    <x v="10"/>
    <n v="-46.796999999999997"/>
  </r>
  <r>
    <n v="872"/>
    <x v="408"/>
    <x v="1"/>
    <x v="324"/>
    <d v="2012-10-20T00:00:00"/>
    <x v="2"/>
    <s v="TB-21520"/>
    <s v="Tracy Blumstein"/>
    <x v="0"/>
    <s v="United States"/>
    <s v="Concord"/>
    <x v="38"/>
    <n v="3301"/>
    <x v="3"/>
    <s v="OFF-PA-10003591"/>
    <x v="1"/>
    <x v="10"/>
    <x v="686"/>
    <n v="34.44"/>
    <n v="3"/>
    <x v="0"/>
    <n v="17.22"/>
  </r>
  <r>
    <n v="873"/>
    <x v="409"/>
    <x v="2"/>
    <x v="325"/>
    <d v="2011-12-15T00:00:00"/>
    <x v="1"/>
    <s v="SM-20005"/>
    <s v="Sally Matthias"/>
    <x v="0"/>
    <s v="United States"/>
    <s v="New York City"/>
    <x v="15"/>
    <n v="10009"/>
    <x v="3"/>
    <s v="OFF-PA-10004470"/>
    <x v="1"/>
    <x v="10"/>
    <x v="250"/>
    <n v="11.36"/>
    <n v="2"/>
    <x v="0"/>
    <n v="5.2256"/>
  </r>
  <r>
    <n v="874"/>
    <x v="409"/>
    <x v="2"/>
    <x v="325"/>
    <d v="2011-12-15T00:00:00"/>
    <x v="1"/>
    <s v="SM-20005"/>
    <s v="Sally Matthias"/>
    <x v="0"/>
    <s v="United States"/>
    <s v="New York City"/>
    <x v="15"/>
    <n v="10009"/>
    <x v="3"/>
    <s v="OFF-BI-10000315"/>
    <x v="1"/>
    <x v="8"/>
    <x v="407"/>
    <n v="106.34399999999999"/>
    <n v="7"/>
    <x v="2"/>
    <n v="37.220399999999998"/>
  </r>
  <r>
    <n v="875"/>
    <x v="410"/>
    <x v="3"/>
    <x v="326"/>
    <d v="2014-08-30T00:00:00"/>
    <x v="1"/>
    <s v="GA-14725"/>
    <s v="Guy Armstrong"/>
    <x v="0"/>
    <s v="United States"/>
    <s v="Charlotte"/>
    <x v="3"/>
    <n v="28205"/>
    <x v="0"/>
    <s v="OFF-PA-10001790"/>
    <x v="1"/>
    <x v="10"/>
    <x v="687"/>
    <n v="192.16"/>
    <n v="5"/>
    <x v="2"/>
    <n v="67.256"/>
  </r>
  <r>
    <n v="876"/>
    <x v="411"/>
    <x v="0"/>
    <x v="327"/>
    <d v="2013-01-21T00:00:00"/>
    <x v="1"/>
    <s v="CC-12430"/>
    <s v="Chuck Clark"/>
    <x v="2"/>
    <s v="United States"/>
    <s v="Concord"/>
    <x v="38"/>
    <n v="3301"/>
    <x v="3"/>
    <s v="FUR-FU-10004017"/>
    <x v="0"/>
    <x v="5"/>
    <x v="215"/>
    <n v="322.58999999999997"/>
    <n v="3"/>
    <x v="0"/>
    <n v="64.518000000000001"/>
  </r>
  <r>
    <n v="877"/>
    <x v="411"/>
    <x v="0"/>
    <x v="327"/>
    <d v="2013-01-21T00:00:00"/>
    <x v="1"/>
    <s v="CC-12430"/>
    <s v="Chuck Clark"/>
    <x v="2"/>
    <s v="United States"/>
    <s v="Concord"/>
    <x v="38"/>
    <n v="3301"/>
    <x v="3"/>
    <s v="TEC-AC-10003628"/>
    <x v="2"/>
    <x v="11"/>
    <x v="244"/>
    <n v="29.99"/>
    <n v="1"/>
    <x v="0"/>
    <n v="13.195600000000001"/>
  </r>
  <r>
    <n v="878"/>
    <x v="411"/>
    <x v="0"/>
    <x v="327"/>
    <d v="2013-01-21T00:00:00"/>
    <x v="1"/>
    <s v="CC-12430"/>
    <s v="Chuck Clark"/>
    <x v="2"/>
    <s v="United States"/>
    <s v="Concord"/>
    <x v="38"/>
    <n v="3301"/>
    <x v="3"/>
    <s v="TEC-AC-10002049"/>
    <x v="2"/>
    <x v="11"/>
    <x v="688"/>
    <n v="371.97"/>
    <n v="3"/>
    <x v="0"/>
    <n v="66.954599999999999"/>
  </r>
  <r>
    <n v="879"/>
    <x v="412"/>
    <x v="2"/>
    <x v="328"/>
    <d v="2011-09-21T00:00:00"/>
    <x v="1"/>
    <s v="AG-10765"/>
    <s v="Anthony Garverick"/>
    <x v="2"/>
    <s v="United States"/>
    <s v="Philadelphia"/>
    <x v="9"/>
    <n v="19120"/>
    <x v="3"/>
    <s v="OFF-BI-10003712"/>
    <x v="1"/>
    <x v="8"/>
    <x v="689"/>
    <n v="5.8920000000000003"/>
    <n v="4"/>
    <x v="6"/>
    <n v="-4.1243999999999996"/>
  </r>
  <r>
    <n v="880"/>
    <x v="413"/>
    <x v="3"/>
    <x v="329"/>
    <d v="2014-12-03T00:00:00"/>
    <x v="0"/>
    <s v="HP-14815"/>
    <s v="Harold Pawlan"/>
    <x v="2"/>
    <s v="United States"/>
    <s v="New York City"/>
    <x v="15"/>
    <n v="10024"/>
    <x v="3"/>
    <s v="OFF-BI-10003984"/>
    <x v="1"/>
    <x v="8"/>
    <x v="690"/>
    <n v="68.471999999999994"/>
    <n v="3"/>
    <x v="2"/>
    <n v="23.109300000000001"/>
  </r>
  <r>
    <n v="881"/>
    <x v="413"/>
    <x v="3"/>
    <x v="329"/>
    <d v="2014-12-03T00:00:00"/>
    <x v="0"/>
    <s v="HP-14815"/>
    <s v="Harold Pawlan"/>
    <x v="2"/>
    <s v="United States"/>
    <s v="New York City"/>
    <x v="15"/>
    <n v="10024"/>
    <x v="3"/>
    <s v="FUR-CH-10004287"/>
    <x v="0"/>
    <x v="1"/>
    <x v="156"/>
    <n v="1242.9000000000001"/>
    <n v="5"/>
    <x v="9"/>
    <n v="262.39"/>
  </r>
  <r>
    <n v="882"/>
    <x v="414"/>
    <x v="1"/>
    <x v="330"/>
    <d v="2012-10-13T00:00:00"/>
    <x v="1"/>
    <s v="DK-13090"/>
    <s v="Dave Kipp"/>
    <x v="0"/>
    <s v="United States"/>
    <s v="Springfield"/>
    <x v="17"/>
    <n v="22153"/>
    <x v="0"/>
    <s v="OFF-ST-10001321"/>
    <x v="1"/>
    <x v="4"/>
    <x v="416"/>
    <n v="30.84"/>
    <n v="2"/>
    <x v="0"/>
    <n v="8.3268000000000004"/>
  </r>
  <r>
    <n v="883"/>
    <x v="415"/>
    <x v="3"/>
    <x v="331"/>
    <d v="2014-12-24T00:00:00"/>
    <x v="3"/>
    <s v="GZ-14470"/>
    <s v="Gary Zandusky"/>
    <x v="0"/>
    <s v="United States"/>
    <s v="San Francisco"/>
    <x v="1"/>
    <n v="94109"/>
    <x v="1"/>
    <s v="OFF-AR-10001118"/>
    <x v="1"/>
    <x v="6"/>
    <x v="576"/>
    <n v="13.48"/>
    <n v="4"/>
    <x v="0"/>
    <n v="5.9311999999999996"/>
  </r>
  <r>
    <n v="884"/>
    <x v="416"/>
    <x v="0"/>
    <x v="332"/>
    <d v="2013-10-25T00:00:00"/>
    <x v="2"/>
    <s v="PM-19135"/>
    <s v="Peter McVee"/>
    <x v="2"/>
    <s v="United States"/>
    <s v="Detroit"/>
    <x v="12"/>
    <n v="48227"/>
    <x v="2"/>
    <s v="FUR-FU-10000732"/>
    <x v="0"/>
    <x v="5"/>
    <x v="540"/>
    <n v="31.4"/>
    <n v="5"/>
    <x v="0"/>
    <n v="10.048"/>
  </r>
  <r>
    <n v="885"/>
    <x v="417"/>
    <x v="2"/>
    <x v="333"/>
    <d v="2011-05-04T00:00:00"/>
    <x v="1"/>
    <s v="LL-16840"/>
    <s v="Lauren Leatherbury"/>
    <x v="0"/>
    <s v="United States"/>
    <s v="Rochester"/>
    <x v="15"/>
    <n v="14609"/>
    <x v="3"/>
    <s v="FUR-FU-10001424"/>
    <x v="0"/>
    <x v="5"/>
    <x v="691"/>
    <n v="17.46"/>
    <n v="2"/>
    <x v="0"/>
    <n v="5.9363999999999999"/>
  </r>
  <r>
    <n v="886"/>
    <x v="418"/>
    <x v="1"/>
    <x v="334"/>
    <d v="2012-04-28T00:00:00"/>
    <x v="0"/>
    <s v="JS-15595"/>
    <s v="Jill Stevenson"/>
    <x v="1"/>
    <s v="United States"/>
    <s v="Los Angeles"/>
    <x v="1"/>
    <n v="90045"/>
    <x v="1"/>
    <s v="OFF-BI-10002071"/>
    <x v="1"/>
    <x v="8"/>
    <x v="692"/>
    <n v="13.944000000000001"/>
    <n v="3"/>
    <x v="2"/>
    <n v="4.5317999999999996"/>
  </r>
  <r>
    <n v="887"/>
    <x v="419"/>
    <x v="3"/>
    <x v="335"/>
    <d v="2014-07-03T00:00:00"/>
    <x v="1"/>
    <s v="OT-18730"/>
    <s v="Olvera Toch"/>
    <x v="0"/>
    <s v="United States"/>
    <s v="San Diego"/>
    <x v="1"/>
    <n v="92105"/>
    <x v="1"/>
    <s v="OFF-ST-10002486"/>
    <x v="1"/>
    <x v="4"/>
    <x v="693"/>
    <n v="83.76"/>
    <n v="12"/>
    <x v="0"/>
    <n v="1.6752"/>
  </r>
  <r>
    <n v="888"/>
    <x v="420"/>
    <x v="3"/>
    <x v="336"/>
    <d v="2014-10-20T00:00:00"/>
    <x v="1"/>
    <s v="EL-13735"/>
    <s v="Ed Ludwig"/>
    <x v="2"/>
    <s v="United States"/>
    <s v="Columbia"/>
    <x v="39"/>
    <n v="21044"/>
    <x v="3"/>
    <s v="OFF-BI-10001078"/>
    <x v="1"/>
    <x v="8"/>
    <x v="61"/>
    <n v="37.659999999999997"/>
    <n v="7"/>
    <x v="0"/>
    <n v="18.453399999999998"/>
  </r>
  <r>
    <n v="889"/>
    <x v="421"/>
    <x v="2"/>
    <x v="337"/>
    <d v="2011-12-16T00:00:00"/>
    <x v="1"/>
    <s v="CK-12760"/>
    <s v="Cyma Kinney"/>
    <x v="1"/>
    <s v="United States"/>
    <s v="San Francisco"/>
    <x v="1"/>
    <n v="94122"/>
    <x v="1"/>
    <s v="OFF-PA-10003845"/>
    <x v="1"/>
    <x v="10"/>
    <x v="367"/>
    <n v="34.68"/>
    <n v="6"/>
    <x v="0"/>
    <n v="16.993200000000002"/>
  </r>
  <r>
    <n v="890"/>
    <x v="422"/>
    <x v="3"/>
    <x v="308"/>
    <d v="2014-06-27T00:00:00"/>
    <x v="1"/>
    <s v="JE-15475"/>
    <s v="Jeremy Ellison"/>
    <x v="0"/>
    <s v="United States"/>
    <s v="New Rochelle"/>
    <x v="15"/>
    <n v="10801"/>
    <x v="3"/>
    <s v="TEC-AC-10000927"/>
    <x v="2"/>
    <x v="11"/>
    <x v="694"/>
    <n v="149.94999999999999"/>
    <n v="5"/>
    <x v="0"/>
    <n v="14.994999999999999"/>
  </r>
  <r>
    <n v="891"/>
    <x v="422"/>
    <x v="3"/>
    <x v="308"/>
    <d v="2014-06-27T00:00:00"/>
    <x v="1"/>
    <s v="JE-15475"/>
    <s v="Jeremy Ellison"/>
    <x v="0"/>
    <s v="United States"/>
    <s v="New Rochelle"/>
    <x v="15"/>
    <n v="10801"/>
    <x v="3"/>
    <s v="OFF-BI-10001098"/>
    <x v="1"/>
    <x v="8"/>
    <x v="405"/>
    <n v="51.311999999999998"/>
    <n v="3"/>
    <x v="2"/>
    <n v="18.6006"/>
  </r>
  <r>
    <n v="892"/>
    <x v="423"/>
    <x v="3"/>
    <x v="335"/>
    <d v="2014-06-28T00:00:00"/>
    <x v="2"/>
    <s v="TH-21550"/>
    <s v="Tracy Hopkins"/>
    <x v="2"/>
    <s v="United States"/>
    <s v="Detroit"/>
    <x v="12"/>
    <n v="48227"/>
    <x v="2"/>
    <s v="OFF-PA-10001622"/>
    <x v="1"/>
    <x v="10"/>
    <x v="695"/>
    <n v="4.54"/>
    <n v="1"/>
    <x v="0"/>
    <n v="2.0430000000000001"/>
  </r>
  <r>
    <n v="893"/>
    <x v="423"/>
    <x v="3"/>
    <x v="335"/>
    <d v="2014-06-28T00:00:00"/>
    <x v="2"/>
    <s v="TH-21550"/>
    <s v="Tracy Hopkins"/>
    <x v="2"/>
    <s v="United States"/>
    <s v="Detroit"/>
    <x v="12"/>
    <n v="48227"/>
    <x v="2"/>
    <s v="OFF-AR-10003158"/>
    <x v="1"/>
    <x v="6"/>
    <x v="696"/>
    <n v="15.92"/>
    <n v="4"/>
    <x v="0"/>
    <n v="5.4127999999999998"/>
  </r>
  <r>
    <n v="894"/>
    <x v="423"/>
    <x v="3"/>
    <x v="335"/>
    <d v="2014-06-28T00:00:00"/>
    <x v="2"/>
    <s v="TH-21550"/>
    <s v="Tracy Hopkins"/>
    <x v="2"/>
    <s v="United States"/>
    <s v="Detroit"/>
    <x v="12"/>
    <n v="48227"/>
    <x v="2"/>
    <s v="TEC-PH-10002660"/>
    <x v="2"/>
    <x v="7"/>
    <x v="697"/>
    <n v="543.91999999999996"/>
    <n v="8"/>
    <x v="0"/>
    <n v="135.97999999999999"/>
  </r>
  <r>
    <n v="895"/>
    <x v="424"/>
    <x v="0"/>
    <x v="338"/>
    <d v="2013-11-13T00:00:00"/>
    <x v="2"/>
    <s v="PC-18745"/>
    <s v="Pamela Coakley"/>
    <x v="1"/>
    <s v="United States"/>
    <s v="San Francisco"/>
    <x v="1"/>
    <n v="94122"/>
    <x v="1"/>
    <s v="OFF-ST-10002205"/>
    <x v="1"/>
    <x v="4"/>
    <x v="326"/>
    <n v="155.82"/>
    <n v="7"/>
    <x v="0"/>
    <n v="42.071399999999997"/>
  </r>
  <r>
    <n v="896"/>
    <x v="424"/>
    <x v="0"/>
    <x v="338"/>
    <d v="2013-11-13T00:00:00"/>
    <x v="2"/>
    <s v="PC-18745"/>
    <s v="Pamela Coakley"/>
    <x v="1"/>
    <s v="United States"/>
    <s v="San Francisco"/>
    <x v="1"/>
    <n v="94122"/>
    <x v="1"/>
    <s v="OFF-BI-10003364"/>
    <x v="1"/>
    <x v="8"/>
    <x v="698"/>
    <n v="70.007999999999996"/>
    <n v="3"/>
    <x v="2"/>
    <n v="24.502800000000001"/>
  </r>
  <r>
    <n v="897"/>
    <x v="425"/>
    <x v="0"/>
    <x v="339"/>
    <d v="2013-10-07T00:00:00"/>
    <x v="0"/>
    <s v="HL-15040"/>
    <s v="Hunter Lopez"/>
    <x v="0"/>
    <s v="United States"/>
    <s v="Houston"/>
    <x v="5"/>
    <n v="77095"/>
    <x v="2"/>
    <s v="OFF-EN-10001099"/>
    <x v="1"/>
    <x v="12"/>
    <x v="33"/>
    <n v="15.648"/>
    <n v="2"/>
    <x v="2"/>
    <n v="5.0856000000000003"/>
  </r>
  <r>
    <n v="898"/>
    <x v="426"/>
    <x v="2"/>
    <x v="340"/>
    <d v="2011-09-15T00:00:00"/>
    <x v="1"/>
    <s v="MS-17365"/>
    <s v="Maribeth Schnelling"/>
    <x v="0"/>
    <s v="United States"/>
    <s v="Detroit"/>
    <x v="12"/>
    <n v="48227"/>
    <x v="2"/>
    <s v="OFF-LA-10003923"/>
    <x v="1"/>
    <x v="2"/>
    <x v="424"/>
    <n v="103.6"/>
    <n v="7"/>
    <x v="0"/>
    <n v="51.8"/>
  </r>
  <r>
    <n v="899"/>
    <x v="427"/>
    <x v="3"/>
    <x v="341"/>
    <d v="2014-11-01T00:00:00"/>
    <x v="0"/>
    <s v="GB-14530"/>
    <s v="George Bell"/>
    <x v="1"/>
    <s v="United States"/>
    <s v="Auburn"/>
    <x v="15"/>
    <n v="13021"/>
    <x v="3"/>
    <s v="OFF-PA-10002250"/>
    <x v="1"/>
    <x v="10"/>
    <x v="699"/>
    <n v="46.96"/>
    <n v="8"/>
    <x v="0"/>
    <n v="22.540800000000001"/>
  </r>
  <r>
    <n v="900"/>
    <x v="428"/>
    <x v="0"/>
    <x v="342"/>
    <d v="2013-04-13T00:00:00"/>
    <x v="2"/>
    <s v="JR-16210"/>
    <s v="Justin Ritter"/>
    <x v="1"/>
    <s v="United States"/>
    <s v="Springfield"/>
    <x v="24"/>
    <n v="45503"/>
    <x v="3"/>
    <s v="OFF-BI-10004716"/>
    <x v="1"/>
    <x v="8"/>
    <x v="700"/>
    <n v="8.9039999999999999"/>
    <n v="2"/>
    <x v="6"/>
    <n v="-6.5296000000000003"/>
  </r>
  <r>
    <n v="901"/>
    <x v="429"/>
    <x v="3"/>
    <x v="343"/>
    <d v="2014-11-14T00:00:00"/>
    <x v="2"/>
    <s v="TD-20995"/>
    <s v="Tamara Dahlen"/>
    <x v="0"/>
    <s v="United States"/>
    <s v="Garland"/>
    <x v="5"/>
    <n v="75043"/>
    <x v="2"/>
    <s v="OFF-LA-10001045"/>
    <x v="1"/>
    <x v="2"/>
    <x v="701"/>
    <n v="10.44"/>
    <n v="5"/>
    <x v="2"/>
    <n v="3.3929999999999998"/>
  </r>
  <r>
    <n v="902"/>
    <x v="429"/>
    <x v="3"/>
    <x v="343"/>
    <d v="2014-11-14T00:00:00"/>
    <x v="2"/>
    <s v="TD-20995"/>
    <s v="Tamara Dahlen"/>
    <x v="0"/>
    <s v="United States"/>
    <s v="Garland"/>
    <x v="5"/>
    <n v="75043"/>
    <x v="2"/>
    <s v="OFF-BI-10001510"/>
    <x v="1"/>
    <x v="8"/>
    <x v="702"/>
    <n v="18.335999999999999"/>
    <n v="4"/>
    <x v="3"/>
    <n v="-32.088000000000001"/>
  </r>
  <r>
    <n v="903"/>
    <x v="430"/>
    <x v="3"/>
    <x v="175"/>
    <d v="2014-09-18T00:00:00"/>
    <x v="2"/>
    <s v="DB-13060"/>
    <s v="Dave Brooks"/>
    <x v="0"/>
    <s v="United States"/>
    <s v="Chicago"/>
    <x v="10"/>
    <n v="60653"/>
    <x v="2"/>
    <s v="TEC-PH-10004536"/>
    <x v="2"/>
    <x v="7"/>
    <x v="149"/>
    <n v="323.976"/>
    <n v="3"/>
    <x v="2"/>
    <n v="20.2485"/>
  </r>
  <r>
    <n v="904"/>
    <x v="431"/>
    <x v="0"/>
    <x v="143"/>
    <d v="2013-04-13T00:00:00"/>
    <x v="1"/>
    <s v="LC-17140"/>
    <s v="Logan Currie"/>
    <x v="0"/>
    <s v="United States"/>
    <s v="Los Angeles"/>
    <x v="1"/>
    <n v="90032"/>
    <x v="1"/>
    <s v="OFF-PA-10002947"/>
    <x v="1"/>
    <x v="10"/>
    <x v="703"/>
    <n v="20.04"/>
    <n v="3"/>
    <x v="0"/>
    <n v="9.6191999999999993"/>
  </r>
  <r>
    <n v="905"/>
    <x v="431"/>
    <x v="0"/>
    <x v="143"/>
    <d v="2013-04-13T00:00:00"/>
    <x v="1"/>
    <s v="LC-17140"/>
    <s v="Logan Currie"/>
    <x v="0"/>
    <s v="United States"/>
    <s v="Los Angeles"/>
    <x v="1"/>
    <n v="90032"/>
    <x v="1"/>
    <s v="OFF-ST-10002583"/>
    <x v="1"/>
    <x v="4"/>
    <x v="566"/>
    <n v="64.959999999999994"/>
    <n v="2"/>
    <x v="0"/>
    <n v="2.5983999999999998"/>
  </r>
  <r>
    <n v="906"/>
    <x v="431"/>
    <x v="0"/>
    <x v="143"/>
    <d v="2013-04-13T00:00:00"/>
    <x v="1"/>
    <s v="LC-17140"/>
    <s v="Logan Currie"/>
    <x v="0"/>
    <s v="United States"/>
    <s v="Los Angeles"/>
    <x v="1"/>
    <n v="90032"/>
    <x v="1"/>
    <s v="OFF-PA-10000019"/>
    <x v="1"/>
    <x v="10"/>
    <x v="704"/>
    <n v="12.96"/>
    <n v="2"/>
    <x v="0"/>
    <n v="6.2207999999999997"/>
  </r>
  <r>
    <n v="907"/>
    <x v="432"/>
    <x v="3"/>
    <x v="247"/>
    <d v="2015-01-04T00:00:00"/>
    <x v="1"/>
    <s v="PO-18865"/>
    <s v="Patrick O'Donnell"/>
    <x v="0"/>
    <s v="United States"/>
    <s v="New York City"/>
    <x v="15"/>
    <n v="10009"/>
    <x v="3"/>
    <s v="FUR-BO-10003441"/>
    <x v="0"/>
    <x v="0"/>
    <x v="705"/>
    <n v="323.13600000000002"/>
    <n v="4"/>
    <x v="2"/>
    <n v="12.117599999999999"/>
  </r>
  <r>
    <n v="908"/>
    <x v="432"/>
    <x v="3"/>
    <x v="247"/>
    <d v="2015-01-04T00:00:00"/>
    <x v="1"/>
    <s v="PO-18865"/>
    <s v="Patrick O'Donnell"/>
    <x v="0"/>
    <s v="United States"/>
    <s v="New York City"/>
    <x v="15"/>
    <n v="10009"/>
    <x v="3"/>
    <s v="TEC-PH-10004774"/>
    <x v="2"/>
    <x v="7"/>
    <x v="706"/>
    <n v="90.93"/>
    <n v="7"/>
    <x v="0"/>
    <n v="2.7279"/>
  </r>
  <r>
    <n v="909"/>
    <x v="432"/>
    <x v="3"/>
    <x v="247"/>
    <d v="2015-01-04T00:00:00"/>
    <x v="1"/>
    <s v="PO-18865"/>
    <s v="Patrick O'Donnell"/>
    <x v="0"/>
    <s v="United States"/>
    <s v="New York City"/>
    <x v="15"/>
    <n v="10009"/>
    <x v="3"/>
    <s v="OFF-BI-10003684"/>
    <x v="1"/>
    <x v="8"/>
    <x v="707"/>
    <n v="52.776000000000003"/>
    <n v="3"/>
    <x v="2"/>
    <n v="19.791"/>
  </r>
  <r>
    <n v="910"/>
    <x v="433"/>
    <x v="3"/>
    <x v="264"/>
    <d v="2014-09-08T00:00:00"/>
    <x v="1"/>
    <s v="BE-11335"/>
    <s v="Bill Eplett"/>
    <x v="2"/>
    <s v="United States"/>
    <s v="Jackson"/>
    <x v="12"/>
    <n v="49201"/>
    <x v="2"/>
    <s v="TEC-PH-10001494"/>
    <x v="2"/>
    <x v="7"/>
    <x v="708"/>
    <n v="1199.8"/>
    <n v="4"/>
    <x v="0"/>
    <n v="323.94600000000003"/>
  </r>
  <r>
    <n v="911"/>
    <x v="433"/>
    <x v="3"/>
    <x v="264"/>
    <d v="2014-09-08T00:00:00"/>
    <x v="1"/>
    <s v="BE-11335"/>
    <s v="Bill Eplett"/>
    <x v="2"/>
    <s v="United States"/>
    <s v="Jackson"/>
    <x v="12"/>
    <n v="49201"/>
    <x v="2"/>
    <s v="TEC-AC-10004666"/>
    <x v="2"/>
    <x v="11"/>
    <x v="709"/>
    <n v="1928.78"/>
    <n v="7"/>
    <x v="0"/>
    <n v="829.37540000000001"/>
  </r>
  <r>
    <n v="912"/>
    <x v="433"/>
    <x v="3"/>
    <x v="264"/>
    <d v="2014-09-08T00:00:00"/>
    <x v="1"/>
    <s v="BE-11335"/>
    <s v="Bill Eplett"/>
    <x v="2"/>
    <s v="United States"/>
    <s v="Jackson"/>
    <x v="12"/>
    <n v="49201"/>
    <x v="2"/>
    <s v="OFF-ST-10003816"/>
    <x v="1"/>
    <x v="4"/>
    <x v="710"/>
    <n v="352.38"/>
    <n v="2"/>
    <x v="0"/>
    <n v="81.047399999999996"/>
  </r>
  <r>
    <n v="913"/>
    <x v="434"/>
    <x v="1"/>
    <x v="70"/>
    <d v="2012-06-07T00:00:00"/>
    <x v="1"/>
    <s v="SC-20050"/>
    <s v="Sample Company A"/>
    <x v="2"/>
    <s v="United States"/>
    <s v="Norwich"/>
    <x v="29"/>
    <n v="6360"/>
    <x v="3"/>
    <s v="FUR-FU-10001935"/>
    <x v="0"/>
    <x v="5"/>
    <x v="341"/>
    <n v="22.2"/>
    <n v="6"/>
    <x v="0"/>
    <n v="9.1020000000000003"/>
  </r>
  <r>
    <n v="914"/>
    <x v="435"/>
    <x v="3"/>
    <x v="344"/>
    <d v="2014-11-30T00:00:00"/>
    <x v="2"/>
    <s v="BM-11650"/>
    <s v="Brian Moss"/>
    <x v="1"/>
    <s v="United States"/>
    <s v="Milwaukee"/>
    <x v="6"/>
    <n v="53209"/>
    <x v="2"/>
    <s v="FUR-FU-10004091"/>
    <x v="0"/>
    <x v="5"/>
    <x v="264"/>
    <n v="46.94"/>
    <n v="1"/>
    <x v="0"/>
    <n v="19.2454"/>
  </r>
  <r>
    <n v="915"/>
    <x v="435"/>
    <x v="3"/>
    <x v="344"/>
    <d v="2014-11-30T00:00:00"/>
    <x v="2"/>
    <s v="BM-11650"/>
    <s v="Brian Moss"/>
    <x v="1"/>
    <s v="United States"/>
    <s v="Milwaukee"/>
    <x v="6"/>
    <n v="53209"/>
    <x v="2"/>
    <s v="TEC-AC-10001772"/>
    <x v="2"/>
    <x v="11"/>
    <x v="400"/>
    <n v="143.72999999999999"/>
    <n v="9"/>
    <x v="0"/>
    <n v="56.054699999999997"/>
  </r>
  <r>
    <n v="916"/>
    <x v="436"/>
    <x v="2"/>
    <x v="345"/>
    <d v="2011-06-21T00:00:00"/>
    <x v="1"/>
    <s v="KL-16555"/>
    <s v="Kelly Lampkin"/>
    <x v="1"/>
    <s v="United States"/>
    <s v="San Antonio"/>
    <x v="5"/>
    <n v="78207"/>
    <x v="2"/>
    <s v="FUR-TA-10001520"/>
    <x v="0"/>
    <x v="3"/>
    <x v="711"/>
    <n v="99.918000000000006"/>
    <n v="2"/>
    <x v="4"/>
    <n v="-18.5562"/>
  </r>
  <r>
    <n v="917"/>
    <x v="436"/>
    <x v="2"/>
    <x v="345"/>
    <d v="2011-06-21T00:00:00"/>
    <x v="1"/>
    <s v="KL-16555"/>
    <s v="Kelly Lampkin"/>
    <x v="1"/>
    <s v="United States"/>
    <s v="San Antonio"/>
    <x v="5"/>
    <n v="78207"/>
    <x v="2"/>
    <s v="FUR-CH-10003379"/>
    <x v="0"/>
    <x v="1"/>
    <x v="459"/>
    <n v="797.94399999999996"/>
    <n v="4"/>
    <x v="4"/>
    <n v="-56.996000000000002"/>
  </r>
  <r>
    <n v="918"/>
    <x v="436"/>
    <x v="2"/>
    <x v="345"/>
    <d v="2011-06-21T00:00:00"/>
    <x v="1"/>
    <s v="KL-16555"/>
    <s v="Kelly Lampkin"/>
    <x v="1"/>
    <s v="United States"/>
    <s v="San Antonio"/>
    <x v="5"/>
    <n v="78207"/>
    <x v="2"/>
    <s v="OFF-BI-10002706"/>
    <x v="1"/>
    <x v="8"/>
    <x v="273"/>
    <n v="8.5679999999999996"/>
    <n v="3"/>
    <x v="3"/>
    <n v="-14.5656"/>
  </r>
  <r>
    <n v="919"/>
    <x v="437"/>
    <x v="0"/>
    <x v="346"/>
    <d v="2013-03-12T00:00:00"/>
    <x v="1"/>
    <s v="RW-19630"/>
    <s v="Rob Williams"/>
    <x v="1"/>
    <s v="United States"/>
    <s v="Dallas"/>
    <x v="5"/>
    <n v="75220"/>
    <x v="2"/>
    <s v="OFF-EN-10000056"/>
    <x v="1"/>
    <x v="12"/>
    <x v="627"/>
    <n v="149.352"/>
    <n v="3"/>
    <x v="2"/>
    <n v="50.406300000000002"/>
  </r>
  <r>
    <n v="920"/>
    <x v="437"/>
    <x v="0"/>
    <x v="346"/>
    <d v="2013-03-12T00:00:00"/>
    <x v="1"/>
    <s v="RW-19630"/>
    <s v="Rob Williams"/>
    <x v="1"/>
    <s v="United States"/>
    <s v="Dallas"/>
    <x v="5"/>
    <n v="75220"/>
    <x v="2"/>
    <s v="OFF-ST-10001558"/>
    <x v="1"/>
    <x v="4"/>
    <x v="712"/>
    <n v="12.992000000000001"/>
    <n v="1"/>
    <x v="2"/>
    <n v="-0.81200000000000006"/>
  </r>
  <r>
    <n v="921"/>
    <x v="438"/>
    <x v="2"/>
    <x v="29"/>
    <d v="2011-12-12T00:00:00"/>
    <x v="1"/>
    <s v="RC-19825"/>
    <s v="Roy Collins"/>
    <x v="0"/>
    <s v="United States"/>
    <s v="Alexandria"/>
    <x v="17"/>
    <n v="22304"/>
    <x v="0"/>
    <s v="OFF-ST-10002444"/>
    <x v="1"/>
    <x v="4"/>
    <x v="571"/>
    <n v="24.56"/>
    <n v="2"/>
    <x v="0"/>
    <n v="6.8768000000000002"/>
  </r>
  <r>
    <n v="922"/>
    <x v="439"/>
    <x v="1"/>
    <x v="347"/>
    <d v="2012-04-15T00:00:00"/>
    <x v="1"/>
    <s v="SE-20110"/>
    <s v="Sanjit Engle"/>
    <x v="0"/>
    <s v="United States"/>
    <s v="New York City"/>
    <x v="15"/>
    <n v="10009"/>
    <x v="3"/>
    <s v="TEC-AC-10002473"/>
    <x v="2"/>
    <x v="11"/>
    <x v="713"/>
    <n v="85.14"/>
    <n v="3"/>
    <x v="0"/>
    <n v="34.907400000000003"/>
  </r>
  <r>
    <n v="923"/>
    <x v="439"/>
    <x v="1"/>
    <x v="347"/>
    <d v="2012-04-15T00:00:00"/>
    <x v="1"/>
    <s v="SE-20110"/>
    <s v="Sanjit Engle"/>
    <x v="0"/>
    <s v="United States"/>
    <s v="New York City"/>
    <x v="15"/>
    <n v="10009"/>
    <x v="3"/>
    <s v="TEC-PH-10004531"/>
    <x v="2"/>
    <x v="7"/>
    <x v="714"/>
    <n v="21.99"/>
    <n v="1"/>
    <x v="0"/>
    <n v="10.555199999999999"/>
  </r>
  <r>
    <n v="924"/>
    <x v="439"/>
    <x v="1"/>
    <x v="347"/>
    <d v="2012-04-15T00:00:00"/>
    <x v="1"/>
    <s v="SE-20110"/>
    <s v="Sanjit Engle"/>
    <x v="0"/>
    <s v="United States"/>
    <s v="New York City"/>
    <x v="15"/>
    <n v="10009"/>
    <x v="3"/>
    <s v="OFF-AP-10004487"/>
    <x v="1"/>
    <x v="9"/>
    <x v="715"/>
    <n v="406.6"/>
    <n v="5"/>
    <x v="0"/>
    <n v="113.848"/>
  </r>
  <r>
    <n v="925"/>
    <x v="440"/>
    <x v="0"/>
    <x v="306"/>
    <d v="2013-09-21T00:00:00"/>
    <x v="1"/>
    <s v="AH-10075"/>
    <s v="Adam Hart"/>
    <x v="1"/>
    <s v="United States"/>
    <s v="New York City"/>
    <x v="15"/>
    <n v="10011"/>
    <x v="3"/>
    <s v="OFF-BI-10003650"/>
    <x v="1"/>
    <x v="8"/>
    <x v="115"/>
    <n v="841.56799999999998"/>
    <n v="2"/>
    <x v="2"/>
    <n v="294.54880000000003"/>
  </r>
  <r>
    <n v="926"/>
    <x v="441"/>
    <x v="2"/>
    <x v="103"/>
    <d v="2011-09-16T00:00:00"/>
    <x v="2"/>
    <s v="JM-15535"/>
    <s v="Jessica Myrick"/>
    <x v="0"/>
    <s v="United States"/>
    <s v="Philadelphia"/>
    <x v="9"/>
    <n v="19143"/>
    <x v="3"/>
    <s v="OFF-PA-10003543"/>
    <x v="1"/>
    <x v="10"/>
    <x v="716"/>
    <n v="15.552"/>
    <n v="3"/>
    <x v="2"/>
    <n v="5.4432"/>
  </r>
  <r>
    <n v="927"/>
    <x v="441"/>
    <x v="2"/>
    <x v="103"/>
    <d v="2011-09-16T00:00:00"/>
    <x v="2"/>
    <s v="JM-15535"/>
    <s v="Jessica Myrick"/>
    <x v="0"/>
    <s v="United States"/>
    <s v="Philadelphia"/>
    <x v="9"/>
    <n v="19143"/>
    <x v="3"/>
    <s v="TEC-AC-10004353"/>
    <x v="2"/>
    <x v="11"/>
    <x v="717"/>
    <n v="252"/>
    <n v="5"/>
    <x v="2"/>
    <n v="53.55"/>
  </r>
  <r>
    <n v="928"/>
    <x v="442"/>
    <x v="1"/>
    <x v="348"/>
    <d v="2012-10-09T00:00:00"/>
    <x v="1"/>
    <s v="JJ-15760"/>
    <s v="Joel Jenkins"/>
    <x v="2"/>
    <s v="United States"/>
    <s v="Springfield"/>
    <x v="17"/>
    <n v="22153"/>
    <x v="0"/>
    <s v="OFF-AR-10000658"/>
    <x v="1"/>
    <x v="6"/>
    <x v="328"/>
    <n v="46.2"/>
    <n v="4"/>
    <x v="0"/>
    <n v="12.936"/>
  </r>
  <r>
    <n v="929"/>
    <x v="442"/>
    <x v="1"/>
    <x v="348"/>
    <d v="2012-10-09T00:00:00"/>
    <x v="1"/>
    <s v="JJ-15760"/>
    <s v="Joel Jenkins"/>
    <x v="2"/>
    <s v="United States"/>
    <s v="Springfield"/>
    <x v="17"/>
    <n v="22153"/>
    <x v="0"/>
    <s v="OFF-AP-10000696"/>
    <x v="1"/>
    <x v="9"/>
    <x v="332"/>
    <n v="28.84"/>
    <n v="2"/>
    <x v="0"/>
    <n v="9.5172000000000008"/>
  </r>
  <r>
    <n v="930"/>
    <x v="443"/>
    <x v="3"/>
    <x v="349"/>
    <d v="2014-04-18T00:00:00"/>
    <x v="2"/>
    <s v="AB-10165"/>
    <s v="Alan Barnes"/>
    <x v="0"/>
    <s v="United States"/>
    <s v="Toledo"/>
    <x v="24"/>
    <n v="43615"/>
    <x v="3"/>
    <s v="OFF-AR-10003560"/>
    <x v="1"/>
    <x v="6"/>
    <x v="482"/>
    <n v="14.592000000000001"/>
    <n v="3"/>
    <x v="2"/>
    <n v="2.5535999999999999"/>
  </r>
  <r>
    <n v="931"/>
    <x v="443"/>
    <x v="3"/>
    <x v="349"/>
    <d v="2014-04-18T00:00:00"/>
    <x v="2"/>
    <s v="AB-10165"/>
    <s v="Alan Barnes"/>
    <x v="0"/>
    <s v="United States"/>
    <s v="Toledo"/>
    <x v="24"/>
    <n v="43615"/>
    <x v="3"/>
    <s v="OFF-AR-10001468"/>
    <x v="1"/>
    <x v="6"/>
    <x v="718"/>
    <n v="89.855999999999995"/>
    <n v="3"/>
    <x v="2"/>
    <n v="21.340800000000002"/>
  </r>
  <r>
    <n v="932"/>
    <x v="443"/>
    <x v="3"/>
    <x v="349"/>
    <d v="2014-04-18T00:00:00"/>
    <x v="2"/>
    <s v="AB-10165"/>
    <s v="Alan Barnes"/>
    <x v="0"/>
    <s v="United States"/>
    <s v="Toledo"/>
    <x v="24"/>
    <n v="43615"/>
    <x v="3"/>
    <s v="OFF-PA-10004971"/>
    <x v="1"/>
    <x v="10"/>
    <x v="604"/>
    <n v="13.872"/>
    <n v="3"/>
    <x v="2"/>
    <n v="5.0286"/>
  </r>
  <r>
    <n v="933"/>
    <x v="444"/>
    <x v="3"/>
    <x v="264"/>
    <d v="2014-09-07T00:00:00"/>
    <x v="1"/>
    <s v="RK-19300"/>
    <s v="Ralph Kennedy"/>
    <x v="0"/>
    <s v="United States"/>
    <s v="Philadelphia"/>
    <x v="9"/>
    <n v="19140"/>
    <x v="3"/>
    <s v="OFF-PA-10002195"/>
    <x v="1"/>
    <x v="10"/>
    <x v="719"/>
    <n v="12.192"/>
    <n v="3"/>
    <x v="2"/>
    <n v="4.1147999999999998"/>
  </r>
  <r>
    <n v="934"/>
    <x v="445"/>
    <x v="0"/>
    <x v="23"/>
    <d v="2013-06-25T00:00:00"/>
    <x v="1"/>
    <s v="CG-12040"/>
    <s v="Catherine Glotzbach"/>
    <x v="2"/>
    <s v="United States"/>
    <s v="Philadelphia"/>
    <x v="9"/>
    <n v="19120"/>
    <x v="3"/>
    <s v="OFF-PA-10001745"/>
    <x v="1"/>
    <x v="10"/>
    <x v="720"/>
    <n v="45.055999999999997"/>
    <n v="8"/>
    <x v="2"/>
    <n v="15.2064"/>
  </r>
  <r>
    <n v="935"/>
    <x v="445"/>
    <x v="0"/>
    <x v="23"/>
    <d v="2013-06-25T00:00:00"/>
    <x v="1"/>
    <s v="CG-12040"/>
    <s v="Catherine Glotzbach"/>
    <x v="2"/>
    <s v="United States"/>
    <s v="Philadelphia"/>
    <x v="9"/>
    <n v="19120"/>
    <x v="3"/>
    <s v="OFF-BI-10004826"/>
    <x v="1"/>
    <x v="8"/>
    <x v="721"/>
    <n v="29.718"/>
    <n v="6"/>
    <x v="6"/>
    <n v="-21.793199999999999"/>
  </r>
  <r>
    <n v="936"/>
    <x v="445"/>
    <x v="0"/>
    <x v="23"/>
    <d v="2013-06-25T00:00:00"/>
    <x v="1"/>
    <s v="CG-12040"/>
    <s v="Catherine Glotzbach"/>
    <x v="2"/>
    <s v="United States"/>
    <s v="Philadelphia"/>
    <x v="9"/>
    <n v="19120"/>
    <x v="3"/>
    <s v="OFF-PA-10001870"/>
    <x v="1"/>
    <x v="10"/>
    <x v="674"/>
    <n v="15.552"/>
    <n v="3"/>
    <x v="2"/>
    <n v="5.4432"/>
  </r>
  <r>
    <n v="937"/>
    <x v="445"/>
    <x v="0"/>
    <x v="23"/>
    <d v="2013-06-25T00:00:00"/>
    <x v="1"/>
    <s v="CG-12040"/>
    <s v="Catherine Glotzbach"/>
    <x v="2"/>
    <s v="United States"/>
    <s v="Philadelphia"/>
    <x v="9"/>
    <n v="19120"/>
    <x v="3"/>
    <s v="OFF-AP-10001058"/>
    <x v="1"/>
    <x v="9"/>
    <x v="137"/>
    <n v="447.69600000000003"/>
    <n v="2"/>
    <x v="2"/>
    <n v="33.577199999999998"/>
  </r>
  <r>
    <n v="938"/>
    <x v="446"/>
    <x v="3"/>
    <x v="60"/>
    <d v="2014-11-07T00:00:00"/>
    <x v="2"/>
    <s v="RA-19885"/>
    <s v="Ruben Ausman"/>
    <x v="1"/>
    <s v="United States"/>
    <s v="Farmington"/>
    <x v="27"/>
    <n v="87401"/>
    <x v="1"/>
    <s v="TEC-AC-10003911"/>
    <x v="2"/>
    <x v="11"/>
    <x v="327"/>
    <n v="159.99"/>
    <n v="1"/>
    <x v="0"/>
    <n v="54.396599999999999"/>
  </r>
  <r>
    <n v="939"/>
    <x v="447"/>
    <x v="1"/>
    <x v="350"/>
    <d v="2012-12-17T00:00:00"/>
    <x v="1"/>
    <s v="RP-19270"/>
    <s v="Rachel Payne"/>
    <x v="1"/>
    <s v="United States"/>
    <s v="Riverside"/>
    <x v="1"/>
    <n v="92503"/>
    <x v="1"/>
    <s v="OFF-PA-10000289"/>
    <x v="1"/>
    <x v="10"/>
    <x v="722"/>
    <n v="12.96"/>
    <n v="2"/>
    <x v="0"/>
    <n v="6.2207999999999997"/>
  </r>
  <r>
    <n v="940"/>
    <x v="447"/>
    <x v="1"/>
    <x v="350"/>
    <d v="2012-12-17T00:00:00"/>
    <x v="1"/>
    <s v="RP-19270"/>
    <s v="Rachel Payne"/>
    <x v="1"/>
    <s v="United States"/>
    <s v="Riverside"/>
    <x v="1"/>
    <n v="92503"/>
    <x v="1"/>
    <s v="OFF-AP-10003040"/>
    <x v="1"/>
    <x v="9"/>
    <x v="723"/>
    <n v="134.47999999999999"/>
    <n v="4"/>
    <x v="0"/>
    <n v="34.964799999999997"/>
  </r>
  <r>
    <n v="941"/>
    <x v="448"/>
    <x v="0"/>
    <x v="351"/>
    <d v="2013-06-21T00:00:00"/>
    <x v="2"/>
    <s v="KC-16255"/>
    <s v="Karen Carlisle"/>
    <x v="1"/>
    <s v="United States"/>
    <s v="San Francisco"/>
    <x v="1"/>
    <n v="94110"/>
    <x v="1"/>
    <s v="OFF-PA-10000350"/>
    <x v="1"/>
    <x v="10"/>
    <x v="724"/>
    <n v="17.12"/>
    <n v="2"/>
    <x v="0"/>
    <n v="8.0464000000000002"/>
  </r>
  <r>
    <n v="942"/>
    <x v="449"/>
    <x v="0"/>
    <x v="180"/>
    <d v="2013-12-21T00:00:00"/>
    <x v="1"/>
    <s v="RW-19630"/>
    <s v="Rob Williams"/>
    <x v="1"/>
    <s v="United States"/>
    <s v="Torrance"/>
    <x v="1"/>
    <n v="90503"/>
    <x v="1"/>
    <s v="OFF-BI-10001759"/>
    <x v="1"/>
    <x v="8"/>
    <x v="725"/>
    <n v="6.0960000000000001"/>
    <n v="2"/>
    <x v="2"/>
    <n v="2.2098"/>
  </r>
  <r>
    <n v="943"/>
    <x v="449"/>
    <x v="0"/>
    <x v="180"/>
    <d v="2013-12-21T00:00:00"/>
    <x v="1"/>
    <s v="RW-19630"/>
    <s v="Rob Williams"/>
    <x v="1"/>
    <s v="United States"/>
    <s v="Torrance"/>
    <x v="1"/>
    <n v="90503"/>
    <x v="1"/>
    <s v="FUR-TA-10000577"/>
    <x v="0"/>
    <x v="3"/>
    <x v="3"/>
    <n v="1114.2719999999999"/>
    <n v="4"/>
    <x v="2"/>
    <n v="41.785200000000003"/>
  </r>
  <r>
    <n v="944"/>
    <x v="450"/>
    <x v="1"/>
    <x v="352"/>
    <d v="2012-06-03T00:00:00"/>
    <x v="1"/>
    <s v="JL-15850"/>
    <s v="John Lucas"/>
    <x v="0"/>
    <s v="United States"/>
    <s v="Seattle"/>
    <x v="4"/>
    <n v="98105"/>
    <x v="1"/>
    <s v="OFF-PA-10004101"/>
    <x v="1"/>
    <x v="10"/>
    <x v="506"/>
    <n v="32.4"/>
    <n v="5"/>
    <x v="0"/>
    <n v="15.552"/>
  </r>
  <r>
    <n v="945"/>
    <x v="450"/>
    <x v="1"/>
    <x v="352"/>
    <d v="2012-06-03T00:00:00"/>
    <x v="1"/>
    <s v="JL-15850"/>
    <s v="John Lucas"/>
    <x v="0"/>
    <s v="United States"/>
    <s v="Seattle"/>
    <x v="4"/>
    <n v="98105"/>
    <x v="1"/>
    <s v="OFF-ST-10001496"/>
    <x v="1"/>
    <x v="4"/>
    <x v="726"/>
    <n v="540.57000000000005"/>
    <n v="3"/>
    <x v="0"/>
    <n v="140.54820000000001"/>
  </r>
  <r>
    <n v="946"/>
    <x v="450"/>
    <x v="1"/>
    <x v="352"/>
    <d v="2012-06-03T00:00:00"/>
    <x v="1"/>
    <s v="JL-15850"/>
    <s v="John Lucas"/>
    <x v="0"/>
    <s v="United States"/>
    <s v="Seattle"/>
    <x v="4"/>
    <n v="98105"/>
    <x v="1"/>
    <s v="OFF-BI-10002931"/>
    <x v="1"/>
    <x v="8"/>
    <x v="727"/>
    <n v="167.76"/>
    <n v="5"/>
    <x v="2"/>
    <n v="62.91"/>
  </r>
  <r>
    <n v="947"/>
    <x v="451"/>
    <x v="1"/>
    <x v="353"/>
    <d v="2012-07-28T00:00:00"/>
    <x v="2"/>
    <s v="CA-12775"/>
    <s v="Cynthia Arntzen"/>
    <x v="0"/>
    <s v="United States"/>
    <s v="Mesa"/>
    <x v="16"/>
    <n v="85204"/>
    <x v="1"/>
    <s v="FUR-TA-10002356"/>
    <x v="0"/>
    <x v="3"/>
    <x v="728"/>
    <n v="393.16500000000002"/>
    <n v="3"/>
    <x v="5"/>
    <n v="-204.44579999999999"/>
  </r>
  <r>
    <n v="948"/>
    <x v="452"/>
    <x v="3"/>
    <x v="354"/>
    <d v="2014-12-03T00:00:00"/>
    <x v="1"/>
    <s v="RB-19795"/>
    <s v="Ross Baird"/>
    <x v="2"/>
    <s v="United States"/>
    <s v="Philadelphia"/>
    <x v="9"/>
    <n v="19120"/>
    <x v="3"/>
    <s v="FUR-FU-10003601"/>
    <x v="0"/>
    <x v="5"/>
    <x v="729"/>
    <n v="516.48800000000006"/>
    <n v="7"/>
    <x v="2"/>
    <n v="-12.9122"/>
  </r>
  <r>
    <n v="949"/>
    <x v="452"/>
    <x v="3"/>
    <x v="354"/>
    <d v="2014-12-03T00:00:00"/>
    <x v="1"/>
    <s v="RB-19795"/>
    <s v="Ross Baird"/>
    <x v="2"/>
    <s v="United States"/>
    <s v="Philadelphia"/>
    <x v="9"/>
    <n v="19120"/>
    <x v="3"/>
    <s v="FUR-FU-10000576"/>
    <x v="0"/>
    <x v="5"/>
    <x v="219"/>
    <n v="1007.232"/>
    <n v="6"/>
    <x v="2"/>
    <n v="75.542400000000001"/>
  </r>
  <r>
    <n v="950"/>
    <x v="452"/>
    <x v="3"/>
    <x v="354"/>
    <d v="2014-12-03T00:00:00"/>
    <x v="1"/>
    <s v="RB-19795"/>
    <s v="Ross Baird"/>
    <x v="2"/>
    <s v="United States"/>
    <s v="Philadelphia"/>
    <x v="9"/>
    <n v="19120"/>
    <x v="3"/>
    <s v="FUR-TA-10004154"/>
    <x v="0"/>
    <x v="3"/>
    <x v="730"/>
    <n v="2065.3200000000002"/>
    <n v="12"/>
    <x v="10"/>
    <n v="-619.596"/>
  </r>
  <r>
    <n v="951"/>
    <x v="452"/>
    <x v="3"/>
    <x v="354"/>
    <d v="2014-12-03T00:00:00"/>
    <x v="1"/>
    <s v="RB-19795"/>
    <s v="Ross Baird"/>
    <x v="2"/>
    <s v="United States"/>
    <s v="Philadelphia"/>
    <x v="9"/>
    <n v="19120"/>
    <x v="3"/>
    <s v="OFF-PA-10000788"/>
    <x v="1"/>
    <x v="10"/>
    <x v="731"/>
    <n v="15.552"/>
    <n v="3"/>
    <x v="2"/>
    <n v="5.4432"/>
  </r>
  <r>
    <n v="952"/>
    <x v="452"/>
    <x v="3"/>
    <x v="354"/>
    <d v="2014-12-03T00:00:00"/>
    <x v="1"/>
    <s v="RB-19795"/>
    <s v="Ross Baird"/>
    <x v="2"/>
    <s v="United States"/>
    <s v="Philadelphia"/>
    <x v="9"/>
    <n v="19120"/>
    <x v="3"/>
    <s v="OFF-PA-10002479"/>
    <x v="1"/>
    <x v="10"/>
    <x v="217"/>
    <n v="25.344000000000001"/>
    <n v="6"/>
    <x v="2"/>
    <n v="7.92"/>
  </r>
  <r>
    <n v="953"/>
    <x v="453"/>
    <x v="3"/>
    <x v="355"/>
    <d v="2014-04-08T00:00:00"/>
    <x v="1"/>
    <s v="KH-16360"/>
    <s v="Katherine Hughes"/>
    <x v="0"/>
    <s v="United States"/>
    <s v="Philadelphia"/>
    <x v="9"/>
    <n v="19143"/>
    <x v="3"/>
    <s v="FUR-FU-10001940"/>
    <x v="0"/>
    <x v="5"/>
    <x v="33"/>
    <n v="25.472000000000001"/>
    <n v="4"/>
    <x v="2"/>
    <n v="7.6416000000000004"/>
  </r>
  <r>
    <n v="954"/>
    <x v="454"/>
    <x v="3"/>
    <x v="116"/>
    <d v="2015-01-02T00:00:00"/>
    <x v="1"/>
    <s v="GH-14665"/>
    <s v="Greg Hansen"/>
    <x v="0"/>
    <s v="United States"/>
    <s v="Round Rock"/>
    <x v="5"/>
    <n v="78664"/>
    <x v="2"/>
    <s v="OFF-AR-10001958"/>
    <x v="1"/>
    <x v="6"/>
    <x v="206"/>
    <n v="27.167999999999999"/>
    <n v="2"/>
    <x v="2"/>
    <n v="2.7168000000000001"/>
  </r>
  <r>
    <n v="955"/>
    <x v="454"/>
    <x v="3"/>
    <x v="116"/>
    <d v="2015-01-02T00:00:00"/>
    <x v="1"/>
    <s v="GH-14665"/>
    <s v="Greg Hansen"/>
    <x v="0"/>
    <s v="United States"/>
    <s v="Round Rock"/>
    <x v="5"/>
    <n v="78664"/>
    <x v="2"/>
    <s v="FUR-BO-10004709"/>
    <x v="0"/>
    <x v="0"/>
    <x v="263"/>
    <n v="78.852800000000002"/>
    <n v="2"/>
    <x v="8"/>
    <n v="-11.596"/>
  </r>
  <r>
    <n v="956"/>
    <x v="455"/>
    <x v="3"/>
    <x v="329"/>
    <d v="2014-12-05T00:00:00"/>
    <x v="1"/>
    <s v="SW-20275"/>
    <s v="Scott Williamson"/>
    <x v="0"/>
    <s v="United States"/>
    <s v="Jackson"/>
    <x v="35"/>
    <n v="39212"/>
    <x v="0"/>
    <s v="OFF-ST-10000604"/>
    <x v="1"/>
    <x v="4"/>
    <x v="54"/>
    <n v="173.8"/>
    <n v="5"/>
    <x v="0"/>
    <n v="43.45"/>
  </r>
  <r>
    <n v="957"/>
    <x v="456"/>
    <x v="3"/>
    <x v="356"/>
    <d v="2014-05-19T00:00:00"/>
    <x v="0"/>
    <s v="JA-15970"/>
    <s v="Joseph Airdo"/>
    <x v="0"/>
    <s v="United States"/>
    <s v="Phoenix"/>
    <x v="16"/>
    <n v="85023"/>
    <x v="1"/>
    <s v="TEC-PH-10002923"/>
    <x v="2"/>
    <x v="7"/>
    <x v="680"/>
    <n v="29.591999999999999"/>
    <n v="1"/>
    <x v="2"/>
    <n v="2.5893000000000002"/>
  </r>
  <r>
    <n v="958"/>
    <x v="456"/>
    <x v="3"/>
    <x v="356"/>
    <d v="2014-05-19T00:00:00"/>
    <x v="0"/>
    <s v="JA-15970"/>
    <s v="Joseph Airdo"/>
    <x v="0"/>
    <s v="United States"/>
    <s v="Phoenix"/>
    <x v="16"/>
    <n v="85023"/>
    <x v="1"/>
    <s v="OFF-BI-10004465"/>
    <x v="1"/>
    <x v="8"/>
    <x v="732"/>
    <n v="4.7519999999999998"/>
    <n v="2"/>
    <x v="6"/>
    <n v="-3.1680000000000001"/>
  </r>
  <r>
    <n v="959"/>
    <x v="456"/>
    <x v="3"/>
    <x v="356"/>
    <d v="2014-05-19T00:00:00"/>
    <x v="0"/>
    <s v="JA-15970"/>
    <s v="Joseph Airdo"/>
    <x v="0"/>
    <s v="United States"/>
    <s v="Phoenix"/>
    <x v="16"/>
    <n v="85023"/>
    <x v="1"/>
    <s v="OFF-PA-10002333"/>
    <x v="1"/>
    <x v="10"/>
    <x v="733"/>
    <n v="15.552"/>
    <n v="3"/>
    <x v="2"/>
    <n v="5.6375999999999999"/>
  </r>
  <r>
    <n v="960"/>
    <x v="457"/>
    <x v="1"/>
    <x v="357"/>
    <d v="2012-09-22T00:00:00"/>
    <x v="3"/>
    <s v="DL-12925"/>
    <s v="Daniel Lacy"/>
    <x v="0"/>
    <s v="United States"/>
    <s v="Oceanside"/>
    <x v="1"/>
    <n v="92054"/>
    <x v="1"/>
    <s v="FUR-FU-10004188"/>
    <x v="0"/>
    <x v="5"/>
    <x v="734"/>
    <n v="204.6"/>
    <n v="2"/>
    <x v="0"/>
    <n v="53.195999999999998"/>
  </r>
  <r>
    <n v="961"/>
    <x v="458"/>
    <x v="3"/>
    <x v="237"/>
    <d v="2014-11-20T00:00:00"/>
    <x v="1"/>
    <s v="LW-16990"/>
    <s v="Lindsay Williams"/>
    <x v="1"/>
    <s v="United States"/>
    <s v="San Francisco"/>
    <x v="1"/>
    <n v="94110"/>
    <x v="1"/>
    <s v="FUR-CH-10002965"/>
    <x v="0"/>
    <x v="1"/>
    <x v="226"/>
    <n v="321.56799999999998"/>
    <n v="2"/>
    <x v="2"/>
    <n v="28.1372"/>
  </r>
  <r>
    <n v="962"/>
    <x v="459"/>
    <x v="1"/>
    <x v="154"/>
    <d v="2012-12-01T00:00:00"/>
    <x v="1"/>
    <s v="TB-21190"/>
    <s v="Thomas Brumley"/>
    <x v="2"/>
    <s v="United States"/>
    <s v="Fayetteville"/>
    <x v="36"/>
    <n v="72701"/>
    <x v="0"/>
    <s v="OFF-BI-10000145"/>
    <x v="1"/>
    <x v="8"/>
    <x v="735"/>
    <n v="6.24"/>
    <n v="2"/>
    <x v="0"/>
    <n v="3.0575999999999999"/>
  </r>
  <r>
    <n v="963"/>
    <x v="460"/>
    <x v="0"/>
    <x v="142"/>
    <d v="2013-09-05T00:00:00"/>
    <x v="2"/>
    <s v="CV-12805"/>
    <s v="Cynthia Voltz"/>
    <x v="1"/>
    <s v="United States"/>
    <s v="San Francisco"/>
    <x v="1"/>
    <n v="94110"/>
    <x v="1"/>
    <s v="OFF-EN-10001335"/>
    <x v="1"/>
    <x v="12"/>
    <x v="462"/>
    <n v="21.88"/>
    <n v="2"/>
    <x v="0"/>
    <n v="10.94"/>
  </r>
  <r>
    <n v="964"/>
    <x v="461"/>
    <x v="2"/>
    <x v="358"/>
    <d v="2011-09-24T00:00:00"/>
    <x v="0"/>
    <s v="MS-17365"/>
    <s v="Maribeth Schnelling"/>
    <x v="0"/>
    <s v="United States"/>
    <s v="Boca Raton"/>
    <x v="2"/>
    <n v="33433"/>
    <x v="0"/>
    <s v="OFF-LA-10001613"/>
    <x v="1"/>
    <x v="2"/>
    <x v="736"/>
    <n v="4.6079999999999997"/>
    <n v="2"/>
    <x v="2"/>
    <n v="1.6704000000000001"/>
  </r>
  <r>
    <n v="965"/>
    <x v="462"/>
    <x v="3"/>
    <x v="359"/>
    <d v="2014-04-12T00:00:00"/>
    <x v="2"/>
    <s v="BS-11800"/>
    <s v="Bryan Spruell"/>
    <x v="2"/>
    <s v="United States"/>
    <s v="New York City"/>
    <x v="15"/>
    <n v="10011"/>
    <x v="3"/>
    <s v="OFF-LA-10004055"/>
    <x v="1"/>
    <x v="2"/>
    <x v="737"/>
    <n v="9.82"/>
    <n v="2"/>
    <x v="0"/>
    <n v="4.8117999999999999"/>
  </r>
  <r>
    <n v="966"/>
    <x v="462"/>
    <x v="3"/>
    <x v="359"/>
    <d v="2014-04-12T00:00:00"/>
    <x v="2"/>
    <s v="BS-11800"/>
    <s v="Bryan Spruell"/>
    <x v="2"/>
    <s v="United States"/>
    <s v="New York City"/>
    <x v="15"/>
    <n v="10011"/>
    <x v="3"/>
    <s v="OFF-AR-10004344"/>
    <x v="1"/>
    <x v="6"/>
    <x v="365"/>
    <n v="35.97"/>
    <n v="3"/>
    <x v="0"/>
    <n v="9.7119"/>
  </r>
  <r>
    <n v="967"/>
    <x v="462"/>
    <x v="3"/>
    <x v="359"/>
    <d v="2014-04-12T00:00:00"/>
    <x v="2"/>
    <s v="BS-11800"/>
    <s v="Bryan Spruell"/>
    <x v="2"/>
    <s v="United States"/>
    <s v="New York City"/>
    <x v="15"/>
    <n v="10011"/>
    <x v="3"/>
    <s v="OFF-PA-10004621"/>
    <x v="1"/>
    <x v="10"/>
    <x v="738"/>
    <n v="12.96"/>
    <n v="2"/>
    <x v="0"/>
    <n v="6.2207999999999997"/>
  </r>
  <r>
    <n v="968"/>
    <x v="462"/>
    <x v="3"/>
    <x v="359"/>
    <d v="2014-04-12T00:00:00"/>
    <x v="2"/>
    <s v="BS-11800"/>
    <s v="Bryan Spruell"/>
    <x v="2"/>
    <s v="United States"/>
    <s v="New York City"/>
    <x v="15"/>
    <n v="10011"/>
    <x v="3"/>
    <s v="OFF-PA-10001281"/>
    <x v="1"/>
    <x v="10"/>
    <x v="739"/>
    <n v="191.6"/>
    <n v="4"/>
    <x v="0"/>
    <n v="91.968000000000004"/>
  </r>
  <r>
    <n v="969"/>
    <x v="462"/>
    <x v="3"/>
    <x v="359"/>
    <d v="2014-04-12T00:00:00"/>
    <x v="2"/>
    <s v="BS-11800"/>
    <s v="Bryan Spruell"/>
    <x v="2"/>
    <s v="United States"/>
    <s v="New York City"/>
    <x v="15"/>
    <n v="10011"/>
    <x v="3"/>
    <s v="OFF-LA-10001613"/>
    <x v="1"/>
    <x v="2"/>
    <x v="736"/>
    <n v="8.64"/>
    <n v="3"/>
    <x v="0"/>
    <n v="4.2336"/>
  </r>
  <r>
    <n v="970"/>
    <x v="462"/>
    <x v="3"/>
    <x v="359"/>
    <d v="2014-04-12T00:00:00"/>
    <x v="2"/>
    <s v="BS-11800"/>
    <s v="Bryan Spruell"/>
    <x v="2"/>
    <s v="United States"/>
    <s v="New York City"/>
    <x v="15"/>
    <n v="10011"/>
    <x v="3"/>
    <s v="OFF-ST-10001097"/>
    <x v="1"/>
    <x v="4"/>
    <x v="740"/>
    <n v="501.81"/>
    <n v="3"/>
    <x v="0"/>
    <n v="0"/>
  </r>
  <r>
    <n v="971"/>
    <x v="463"/>
    <x v="2"/>
    <x v="360"/>
    <d v="2011-01-19T00:00:00"/>
    <x v="0"/>
    <s v="DL-13315"/>
    <s v="Delfina Latchford"/>
    <x v="0"/>
    <s v="United States"/>
    <s v="Philadelphia"/>
    <x v="9"/>
    <n v="19134"/>
    <x v="3"/>
    <s v="FUR-FU-10001095"/>
    <x v="0"/>
    <x v="5"/>
    <x v="741"/>
    <n v="127.104"/>
    <n v="6"/>
    <x v="2"/>
    <n v="28.598400000000002"/>
  </r>
  <r>
    <n v="972"/>
    <x v="463"/>
    <x v="2"/>
    <x v="360"/>
    <d v="2011-01-19T00:00:00"/>
    <x v="0"/>
    <s v="DL-13315"/>
    <s v="Delfina Latchford"/>
    <x v="0"/>
    <s v="United States"/>
    <s v="Philadelphia"/>
    <x v="9"/>
    <n v="19134"/>
    <x v="3"/>
    <s v="TEC-PH-10004614"/>
    <x v="2"/>
    <x v="7"/>
    <x v="299"/>
    <n v="124.2"/>
    <n v="3"/>
    <x v="10"/>
    <n v="-31.05"/>
  </r>
  <r>
    <n v="973"/>
    <x v="463"/>
    <x v="2"/>
    <x v="360"/>
    <d v="2011-01-19T00:00:00"/>
    <x v="0"/>
    <s v="DL-13315"/>
    <s v="Delfina Latchford"/>
    <x v="0"/>
    <s v="United States"/>
    <s v="Philadelphia"/>
    <x v="9"/>
    <n v="19134"/>
    <x v="3"/>
    <s v="OFF-BI-10001575"/>
    <x v="1"/>
    <x v="8"/>
    <x v="577"/>
    <n v="18.588000000000001"/>
    <n v="2"/>
    <x v="6"/>
    <n v="-13.6312"/>
  </r>
  <r>
    <n v="974"/>
    <x v="463"/>
    <x v="2"/>
    <x v="360"/>
    <d v="2011-01-19T00:00:00"/>
    <x v="0"/>
    <s v="DL-13315"/>
    <s v="Delfina Latchford"/>
    <x v="0"/>
    <s v="United States"/>
    <s v="Philadelphia"/>
    <x v="9"/>
    <n v="19134"/>
    <x v="3"/>
    <s v="OFF-LA-10001074"/>
    <x v="1"/>
    <x v="2"/>
    <x v="297"/>
    <n v="30.071999999999999"/>
    <n v="3"/>
    <x v="2"/>
    <n v="10.1493"/>
  </r>
  <r>
    <n v="975"/>
    <x v="464"/>
    <x v="3"/>
    <x v="361"/>
    <d v="2014-10-09T00:00:00"/>
    <x v="0"/>
    <s v="PO-19195"/>
    <s v="Phillina Ober"/>
    <x v="2"/>
    <s v="United States"/>
    <s v="New York City"/>
    <x v="15"/>
    <n v="10011"/>
    <x v="3"/>
    <s v="TEC-PH-10003555"/>
    <x v="2"/>
    <x v="7"/>
    <x v="457"/>
    <n v="160.93"/>
    <n v="7"/>
    <x v="0"/>
    <n v="3.2185999999999999"/>
  </r>
  <r>
    <n v="976"/>
    <x v="464"/>
    <x v="3"/>
    <x v="361"/>
    <d v="2014-10-09T00:00:00"/>
    <x v="0"/>
    <s v="PO-19195"/>
    <s v="Phillina Ober"/>
    <x v="2"/>
    <s v="United States"/>
    <s v="New York City"/>
    <x v="15"/>
    <n v="10011"/>
    <x v="3"/>
    <s v="OFF-BI-10004492"/>
    <x v="1"/>
    <x v="8"/>
    <x v="347"/>
    <n v="75.792000000000002"/>
    <n v="3"/>
    <x v="2"/>
    <n v="25.579799999999999"/>
  </r>
  <r>
    <n v="977"/>
    <x v="465"/>
    <x v="3"/>
    <x v="362"/>
    <d v="2014-07-16T00:00:00"/>
    <x v="1"/>
    <s v="TD-20995"/>
    <s v="Tamara Dahlen"/>
    <x v="0"/>
    <s v="United States"/>
    <s v="Portland"/>
    <x v="21"/>
    <n v="97206"/>
    <x v="1"/>
    <s v="OFF-BI-10002012"/>
    <x v="1"/>
    <x v="8"/>
    <x v="742"/>
    <n v="1.08"/>
    <n v="2"/>
    <x v="6"/>
    <n v="-0.79200000000000004"/>
  </r>
  <r>
    <n v="978"/>
    <x v="466"/>
    <x v="3"/>
    <x v="363"/>
    <d v="2014-01-11T00:00:00"/>
    <x v="2"/>
    <s v="BW-11110"/>
    <s v="Bart Watters"/>
    <x v="1"/>
    <s v="United States"/>
    <s v="Detroit"/>
    <x v="12"/>
    <n v="48205"/>
    <x v="2"/>
    <s v="TEC-MA-10000822"/>
    <x v="2"/>
    <x v="15"/>
    <x v="154"/>
    <n v="3059.982"/>
    <n v="2"/>
    <x v="9"/>
    <n v="679.99599999999998"/>
  </r>
  <r>
    <n v="979"/>
    <x v="467"/>
    <x v="0"/>
    <x v="198"/>
    <d v="2013-06-01T00:00:00"/>
    <x v="2"/>
    <s v="RW-19690"/>
    <s v="Robert Waldorf"/>
    <x v="0"/>
    <s v="United States"/>
    <s v="Wilmington"/>
    <x v="3"/>
    <n v="28403"/>
    <x v="0"/>
    <s v="OFF-BI-10000848"/>
    <x v="1"/>
    <x v="8"/>
    <x v="515"/>
    <n v="3.282"/>
    <n v="2"/>
    <x v="6"/>
    <n v="-2.6255999999999999"/>
  </r>
  <r>
    <n v="980"/>
    <x v="468"/>
    <x v="1"/>
    <x v="364"/>
    <d v="2012-12-12T00:00:00"/>
    <x v="2"/>
    <s v="KB-16600"/>
    <s v="Ken Brennan"/>
    <x v="1"/>
    <s v="United States"/>
    <s v="Columbus"/>
    <x v="14"/>
    <n v="47201"/>
    <x v="2"/>
    <s v="OFF-PA-10004156"/>
    <x v="1"/>
    <x v="10"/>
    <x v="743"/>
    <n v="34.020000000000003"/>
    <n v="3"/>
    <x v="0"/>
    <n v="16.669799999999999"/>
  </r>
  <r>
    <n v="981"/>
    <x v="469"/>
    <x v="0"/>
    <x v="339"/>
    <d v="2013-10-09T00:00:00"/>
    <x v="1"/>
    <s v="EB-13870"/>
    <s v="Emily Burns"/>
    <x v="0"/>
    <s v="United States"/>
    <s v="New York City"/>
    <x v="15"/>
    <n v="10035"/>
    <x v="3"/>
    <s v="FUR-CH-10003199"/>
    <x v="0"/>
    <x v="1"/>
    <x v="631"/>
    <n v="599.29200000000003"/>
    <n v="6"/>
    <x v="9"/>
    <n v="93.223200000000006"/>
  </r>
  <r>
    <n v="982"/>
    <x v="470"/>
    <x v="2"/>
    <x v="7"/>
    <d v="2011-11-14T00:00:00"/>
    <x v="0"/>
    <s v="TZ-21580"/>
    <s v="Tracy Zic"/>
    <x v="0"/>
    <s v="United States"/>
    <s v="Louisville"/>
    <x v="22"/>
    <n v="80027"/>
    <x v="1"/>
    <s v="OFF-AR-10000034"/>
    <x v="1"/>
    <x v="6"/>
    <x v="744"/>
    <n v="3.3919999999999999"/>
    <n v="1"/>
    <x v="2"/>
    <n v="0.80559999999999998"/>
  </r>
  <r>
    <n v="983"/>
    <x v="470"/>
    <x v="2"/>
    <x v="7"/>
    <d v="2011-11-14T00:00:00"/>
    <x v="0"/>
    <s v="TZ-21580"/>
    <s v="Tracy Zic"/>
    <x v="0"/>
    <s v="United States"/>
    <s v="Louisville"/>
    <x v="22"/>
    <n v="80027"/>
    <x v="1"/>
    <s v="TEC-PH-10000560"/>
    <x v="2"/>
    <x v="7"/>
    <x v="745"/>
    <n v="559.98400000000004"/>
    <n v="2"/>
    <x v="2"/>
    <n v="55.998399999999997"/>
  </r>
  <r>
    <n v="984"/>
    <x v="470"/>
    <x v="2"/>
    <x v="7"/>
    <d v="2011-11-14T00:00:00"/>
    <x v="0"/>
    <s v="TZ-21580"/>
    <s v="Tracy Zic"/>
    <x v="0"/>
    <s v="United States"/>
    <s v="Louisville"/>
    <x v="22"/>
    <n v="80027"/>
    <x v="1"/>
    <s v="FUR-CH-10000665"/>
    <x v="0"/>
    <x v="1"/>
    <x v="656"/>
    <n v="603.91999999999996"/>
    <n v="5"/>
    <x v="2"/>
    <n v="75.489999999999995"/>
  </r>
  <r>
    <n v="985"/>
    <x v="471"/>
    <x v="3"/>
    <x v="365"/>
    <d v="2014-10-06T00:00:00"/>
    <x v="1"/>
    <s v="AS-10630"/>
    <s v="Ann Steele"/>
    <x v="2"/>
    <s v="United States"/>
    <s v="Pasadena"/>
    <x v="5"/>
    <n v="77506"/>
    <x v="2"/>
    <s v="OFF-LA-10001569"/>
    <x v="1"/>
    <x v="2"/>
    <x v="633"/>
    <n v="7.968"/>
    <n v="2"/>
    <x v="2"/>
    <n v="2.5895999999999999"/>
  </r>
  <r>
    <n v="986"/>
    <x v="471"/>
    <x v="3"/>
    <x v="365"/>
    <d v="2014-10-06T00:00:00"/>
    <x v="1"/>
    <s v="AS-10630"/>
    <s v="Ann Steele"/>
    <x v="2"/>
    <s v="United States"/>
    <s v="Pasadena"/>
    <x v="5"/>
    <n v="77506"/>
    <x v="2"/>
    <s v="OFF-EN-10000461"/>
    <x v="1"/>
    <x v="12"/>
    <x v="746"/>
    <n v="27.968"/>
    <n v="4"/>
    <x v="2"/>
    <n v="9.4391999999999996"/>
  </r>
  <r>
    <n v="987"/>
    <x v="471"/>
    <x v="3"/>
    <x v="365"/>
    <d v="2014-10-06T00:00:00"/>
    <x v="1"/>
    <s v="AS-10630"/>
    <s v="Ann Steele"/>
    <x v="2"/>
    <s v="United States"/>
    <s v="Pasadena"/>
    <x v="5"/>
    <n v="77506"/>
    <x v="2"/>
    <s v="TEC-MA-10003066"/>
    <x v="2"/>
    <x v="15"/>
    <x v="747"/>
    <n v="336.51"/>
    <n v="3"/>
    <x v="10"/>
    <n v="44.868000000000002"/>
  </r>
  <r>
    <n v="988"/>
    <x v="472"/>
    <x v="1"/>
    <x v="366"/>
    <d v="2012-03-10T00:00:00"/>
    <x v="3"/>
    <s v="TS-21340"/>
    <s v="Toby Swindell"/>
    <x v="0"/>
    <s v="United States"/>
    <s v="Houston"/>
    <x v="5"/>
    <n v="77041"/>
    <x v="2"/>
    <s v="OFF-BI-10004022"/>
    <x v="1"/>
    <x v="8"/>
    <x v="748"/>
    <n v="1.1120000000000001"/>
    <n v="2"/>
    <x v="3"/>
    <n v="-1.8904000000000001"/>
  </r>
  <r>
    <n v="989"/>
    <x v="473"/>
    <x v="3"/>
    <x v="367"/>
    <d v="2014-05-27T00:00:00"/>
    <x v="1"/>
    <s v="JG-15805"/>
    <s v="John Grady"/>
    <x v="1"/>
    <s v="United States"/>
    <s v="Auburn"/>
    <x v="15"/>
    <n v="13021"/>
    <x v="3"/>
    <s v="FUR-FU-10004071"/>
    <x v="0"/>
    <x v="5"/>
    <x v="570"/>
    <n v="520.04999999999995"/>
    <n v="5"/>
    <x v="0"/>
    <n v="72.807000000000002"/>
  </r>
  <r>
    <n v="990"/>
    <x v="473"/>
    <x v="3"/>
    <x v="367"/>
    <d v="2014-05-27T00:00:00"/>
    <x v="1"/>
    <s v="JG-15805"/>
    <s v="John Grady"/>
    <x v="1"/>
    <s v="United States"/>
    <s v="Auburn"/>
    <x v="15"/>
    <n v="13021"/>
    <x v="3"/>
    <s v="OFF-AR-10001988"/>
    <x v="1"/>
    <x v="6"/>
    <x v="749"/>
    <n v="17.97"/>
    <n v="3"/>
    <x v="0"/>
    <n v="5.2112999999999996"/>
  </r>
  <r>
    <n v="991"/>
    <x v="474"/>
    <x v="1"/>
    <x v="368"/>
    <d v="2012-03-31T00:00:00"/>
    <x v="0"/>
    <s v="SL-20155"/>
    <s v="Sara Luxemburg"/>
    <x v="2"/>
    <s v="United States"/>
    <s v="Jacksonville"/>
    <x v="2"/>
    <n v="32216"/>
    <x v="0"/>
    <s v="FUR-CH-10004086"/>
    <x v="0"/>
    <x v="1"/>
    <x v="281"/>
    <n v="1166.92"/>
    <n v="5"/>
    <x v="2"/>
    <n v="131.27850000000001"/>
  </r>
  <r>
    <n v="992"/>
    <x v="475"/>
    <x v="0"/>
    <x v="369"/>
    <d v="2013-09-12T00:00:00"/>
    <x v="2"/>
    <s v="TS-21610"/>
    <s v="Troy Staebel"/>
    <x v="0"/>
    <s v="United States"/>
    <s v="New York City"/>
    <x v="15"/>
    <n v="10024"/>
    <x v="3"/>
    <s v="OFF-BI-10001036"/>
    <x v="1"/>
    <x v="8"/>
    <x v="618"/>
    <n v="14.624000000000001"/>
    <n v="2"/>
    <x v="2"/>
    <n v="5.484"/>
  </r>
  <r>
    <n v="993"/>
    <x v="476"/>
    <x v="0"/>
    <x v="370"/>
    <d v="2013-08-28T00:00:00"/>
    <x v="2"/>
    <s v="RF-19735"/>
    <s v="Roland Fjeld"/>
    <x v="0"/>
    <s v="United States"/>
    <s v="San Jose"/>
    <x v="1"/>
    <n v="95123"/>
    <x v="1"/>
    <s v="OFF-FA-10002983"/>
    <x v="1"/>
    <x v="13"/>
    <x v="260"/>
    <n v="10.23"/>
    <n v="3"/>
    <x v="0"/>
    <n v="4.9104000000000001"/>
  </r>
  <r>
    <n v="994"/>
    <x v="476"/>
    <x v="0"/>
    <x v="370"/>
    <d v="2013-08-28T00:00:00"/>
    <x v="2"/>
    <s v="RF-19735"/>
    <s v="Roland Fjeld"/>
    <x v="0"/>
    <s v="United States"/>
    <s v="San Jose"/>
    <x v="1"/>
    <n v="95123"/>
    <x v="1"/>
    <s v="OFF-PA-10003625"/>
    <x v="1"/>
    <x v="10"/>
    <x v="750"/>
    <n v="154.9"/>
    <n v="5"/>
    <x v="0"/>
    <n v="69.704999999999998"/>
  </r>
  <r>
    <n v="995"/>
    <x v="477"/>
    <x v="2"/>
    <x v="371"/>
    <d v="2011-05-25T00:00:00"/>
    <x v="1"/>
    <s v="MW-18235"/>
    <s v="Mitch Willingham"/>
    <x v="1"/>
    <s v="United States"/>
    <s v="Virginia Beach"/>
    <x v="17"/>
    <n v="23464"/>
    <x v="0"/>
    <s v="OFF-BI-10003925"/>
    <x v="1"/>
    <x v="8"/>
    <x v="751"/>
    <n v="2715.93"/>
    <n v="7"/>
    <x v="0"/>
    <n v="1276.4871000000001"/>
  </r>
  <r>
    <n v="996"/>
    <x v="477"/>
    <x v="2"/>
    <x v="371"/>
    <d v="2011-05-25T00:00:00"/>
    <x v="1"/>
    <s v="MW-18235"/>
    <s v="Mitch Willingham"/>
    <x v="1"/>
    <s v="United States"/>
    <s v="Virginia Beach"/>
    <x v="17"/>
    <n v="23464"/>
    <x v="0"/>
    <s v="TEC-PH-10001530"/>
    <x v="2"/>
    <x v="7"/>
    <x v="752"/>
    <n v="617.97"/>
    <n v="3"/>
    <x v="0"/>
    <n v="173.0316"/>
  </r>
  <r>
    <n v="997"/>
    <x v="478"/>
    <x v="1"/>
    <x v="372"/>
    <d v="2012-11-03T00:00:00"/>
    <x v="1"/>
    <s v="RD-19585"/>
    <s v="Rob Dowd"/>
    <x v="0"/>
    <s v="United States"/>
    <s v="Henderson"/>
    <x v="0"/>
    <n v="42420"/>
    <x v="0"/>
    <s v="OFF-EN-10003862"/>
    <x v="1"/>
    <x v="12"/>
    <x v="753"/>
    <n v="10.67"/>
    <n v="1"/>
    <x v="0"/>
    <n v="4.9081999999999999"/>
  </r>
  <r>
    <n v="998"/>
    <x v="478"/>
    <x v="1"/>
    <x v="372"/>
    <d v="2012-11-03T00:00:00"/>
    <x v="1"/>
    <s v="RD-19585"/>
    <s v="Rob Dowd"/>
    <x v="0"/>
    <s v="United States"/>
    <s v="Henderson"/>
    <x v="0"/>
    <n v="42420"/>
    <x v="0"/>
    <s v="OFF-ST-10004258"/>
    <x v="1"/>
    <x v="4"/>
    <x v="754"/>
    <n v="36.630000000000003"/>
    <n v="3"/>
    <x v="0"/>
    <n v="9.8901000000000003"/>
  </r>
  <r>
    <n v="999"/>
    <x v="478"/>
    <x v="1"/>
    <x v="372"/>
    <d v="2012-11-03T00:00:00"/>
    <x v="1"/>
    <s v="RD-19585"/>
    <s v="Rob Dowd"/>
    <x v="0"/>
    <s v="United States"/>
    <s v="Henderson"/>
    <x v="0"/>
    <n v="42420"/>
    <x v="0"/>
    <s v="FUR-FU-10002885"/>
    <x v="0"/>
    <x v="5"/>
    <x v="755"/>
    <n v="24.1"/>
    <n v="5"/>
    <x v="0"/>
    <n v="9.1579999999999995"/>
  </r>
  <r>
    <n v="1000"/>
    <x v="478"/>
    <x v="1"/>
    <x v="372"/>
    <d v="2012-11-03T00:00:00"/>
    <x v="1"/>
    <s v="RD-19585"/>
    <s v="Rob Dowd"/>
    <x v="0"/>
    <s v="United States"/>
    <s v="Henderson"/>
    <x v="0"/>
    <n v="42420"/>
    <x v="0"/>
    <s v="FUR-FU-10001918"/>
    <x v="0"/>
    <x v="5"/>
    <x v="280"/>
    <n v="33.11"/>
    <n v="7"/>
    <x v="0"/>
    <n v="12.9129"/>
  </r>
  <r>
    <n v="1001"/>
    <x v="479"/>
    <x v="0"/>
    <x v="373"/>
    <d v="2013-11-18T00:00:00"/>
    <x v="1"/>
    <s v="FM-14290"/>
    <s v="Frank Merwin"/>
    <x v="2"/>
    <s v="United States"/>
    <s v="Vancouver"/>
    <x v="4"/>
    <n v="98661"/>
    <x v="1"/>
    <s v="OFF-AR-10002956"/>
    <x v="1"/>
    <x v="6"/>
    <x v="660"/>
    <n v="44.02"/>
    <n v="2"/>
    <x v="0"/>
    <n v="11.4452"/>
  </r>
  <r>
    <n v="1002"/>
    <x v="480"/>
    <x v="1"/>
    <x v="374"/>
    <d v="2012-07-31T00:00:00"/>
    <x v="3"/>
    <s v="RH-19495"/>
    <s v="Rick Hansen"/>
    <x v="0"/>
    <s v="United States"/>
    <s v="New York City"/>
    <x v="15"/>
    <n v="10024"/>
    <x v="3"/>
    <s v="TEC-AC-10003033"/>
    <x v="2"/>
    <x v="11"/>
    <x v="756"/>
    <n v="2309.65"/>
    <n v="7"/>
    <x v="0"/>
    <n v="762.18449999999996"/>
  </r>
  <r>
    <n v="1003"/>
    <x v="480"/>
    <x v="1"/>
    <x v="374"/>
    <d v="2012-07-31T00:00:00"/>
    <x v="3"/>
    <s v="RH-19495"/>
    <s v="Rick Hansen"/>
    <x v="0"/>
    <s v="United States"/>
    <s v="New York City"/>
    <x v="15"/>
    <n v="10024"/>
    <x v="3"/>
    <s v="FUR-TA-10002903"/>
    <x v="0"/>
    <x v="3"/>
    <x v="255"/>
    <n v="1090.7819999999999"/>
    <n v="7"/>
    <x v="10"/>
    <n v="-290.87520000000001"/>
  </r>
  <r>
    <n v="1004"/>
    <x v="480"/>
    <x v="1"/>
    <x v="374"/>
    <d v="2012-07-31T00:00:00"/>
    <x v="3"/>
    <s v="RH-19495"/>
    <s v="Rick Hansen"/>
    <x v="0"/>
    <s v="United States"/>
    <s v="New York City"/>
    <x v="15"/>
    <n v="10024"/>
    <x v="3"/>
    <s v="OFF-PA-10004621"/>
    <x v="1"/>
    <x v="10"/>
    <x v="738"/>
    <n v="19.440000000000001"/>
    <n v="3"/>
    <x v="0"/>
    <n v="9.3312000000000008"/>
  </r>
  <r>
    <n v="1005"/>
    <x v="481"/>
    <x v="1"/>
    <x v="375"/>
    <d v="2012-08-31T00:00:00"/>
    <x v="1"/>
    <s v="RA-19945"/>
    <s v="Ryan Akin"/>
    <x v="0"/>
    <s v="United States"/>
    <s v="Murrieta"/>
    <x v="1"/>
    <n v="92563"/>
    <x v="1"/>
    <s v="OFF-ST-10000046"/>
    <x v="1"/>
    <x v="4"/>
    <x v="757"/>
    <n v="484.65"/>
    <n v="3"/>
    <x v="0"/>
    <n v="92.083500000000001"/>
  </r>
  <r>
    <n v="1006"/>
    <x v="482"/>
    <x v="1"/>
    <x v="50"/>
    <d v="2012-11-17T00:00:00"/>
    <x v="1"/>
    <s v="JK-15730"/>
    <s v="Joe Kamberova"/>
    <x v="0"/>
    <s v="United States"/>
    <s v="Jacksonville"/>
    <x v="3"/>
    <n v="28540"/>
    <x v="0"/>
    <s v="OFF-PA-10001790"/>
    <x v="1"/>
    <x v="10"/>
    <x v="687"/>
    <n v="115.29600000000001"/>
    <n v="3"/>
    <x v="2"/>
    <n v="40.3536"/>
  </r>
  <r>
    <n v="1007"/>
    <x v="483"/>
    <x v="1"/>
    <x v="376"/>
    <d v="2012-11-09T00:00:00"/>
    <x v="2"/>
    <s v="MT-17815"/>
    <s v="Meg Tillman"/>
    <x v="0"/>
    <s v="United States"/>
    <s v="Scottsdale"/>
    <x v="16"/>
    <n v="85254"/>
    <x v="1"/>
    <s v="OFF-EN-10002600"/>
    <x v="1"/>
    <x v="12"/>
    <x v="111"/>
    <n v="7.08"/>
    <n v="3"/>
    <x v="2"/>
    <n v="2.4780000000000002"/>
  </r>
  <r>
    <n v="1008"/>
    <x v="483"/>
    <x v="1"/>
    <x v="376"/>
    <d v="2012-11-09T00:00:00"/>
    <x v="2"/>
    <s v="MT-17815"/>
    <s v="Meg Tillman"/>
    <x v="0"/>
    <s v="United States"/>
    <s v="Scottsdale"/>
    <x v="16"/>
    <n v="85254"/>
    <x v="1"/>
    <s v="OFF-BI-10002049"/>
    <x v="1"/>
    <x v="8"/>
    <x v="758"/>
    <n v="4.4009999999999998"/>
    <n v="3"/>
    <x v="6"/>
    <n v="-3.5207999999999999"/>
  </r>
  <r>
    <n v="1009"/>
    <x v="484"/>
    <x v="3"/>
    <x v="377"/>
    <d v="2015-01-02T00:00:00"/>
    <x v="1"/>
    <s v="PO-18850"/>
    <s v="Patrick O'Brill"/>
    <x v="0"/>
    <s v="United States"/>
    <s v="Burlington"/>
    <x v="23"/>
    <n v="52601"/>
    <x v="2"/>
    <s v="OFF-PA-10001509"/>
    <x v="1"/>
    <x v="10"/>
    <x v="417"/>
    <n v="44.75"/>
    <n v="5"/>
    <x v="0"/>
    <n v="20.585000000000001"/>
  </r>
  <r>
    <n v="1010"/>
    <x v="485"/>
    <x v="3"/>
    <x v="378"/>
    <d v="2014-08-04T00:00:00"/>
    <x v="2"/>
    <s v="AT-10735"/>
    <s v="Annie Thurman"/>
    <x v="0"/>
    <s v="United States"/>
    <s v="Chicago"/>
    <x v="10"/>
    <n v="60653"/>
    <x v="2"/>
    <s v="TEC-PH-10003931"/>
    <x v="2"/>
    <x v="7"/>
    <x v="159"/>
    <n v="95.983999999999995"/>
    <n v="2"/>
    <x v="2"/>
    <n v="5.9989999999999997"/>
  </r>
  <r>
    <n v="1011"/>
    <x v="486"/>
    <x v="2"/>
    <x v="156"/>
    <d v="2011-11-26T00:00:00"/>
    <x v="2"/>
    <s v="VG-21790"/>
    <s v="Vivek Gonzalez"/>
    <x v="0"/>
    <s v="United States"/>
    <s v="San Diego"/>
    <x v="1"/>
    <n v="92037"/>
    <x v="1"/>
    <s v="FUR-FU-10001602"/>
    <x v="0"/>
    <x v="5"/>
    <x v="759"/>
    <n v="151.72"/>
    <n v="4"/>
    <x v="0"/>
    <n v="27.3096"/>
  </r>
  <r>
    <n v="1012"/>
    <x v="487"/>
    <x v="3"/>
    <x v="46"/>
    <d v="2014-06-22T00:00:00"/>
    <x v="0"/>
    <s v="PF-19165"/>
    <s v="Philip Fox"/>
    <x v="0"/>
    <s v="United States"/>
    <s v="Olympia"/>
    <x v="4"/>
    <n v="98502"/>
    <x v="1"/>
    <s v="FUR-FU-10004848"/>
    <x v="0"/>
    <x v="5"/>
    <x v="28"/>
    <n v="155.25"/>
    <n v="3"/>
    <x v="0"/>
    <n v="46.575000000000003"/>
  </r>
  <r>
    <n v="1013"/>
    <x v="487"/>
    <x v="3"/>
    <x v="46"/>
    <d v="2014-06-22T00:00:00"/>
    <x v="0"/>
    <s v="PF-19165"/>
    <s v="Philip Fox"/>
    <x v="0"/>
    <s v="United States"/>
    <s v="Olympia"/>
    <x v="4"/>
    <n v="98502"/>
    <x v="1"/>
    <s v="OFF-ST-10003722"/>
    <x v="1"/>
    <x v="4"/>
    <x v="760"/>
    <n v="14.03"/>
    <n v="1"/>
    <x v="0"/>
    <n v="4.0686999999999998"/>
  </r>
  <r>
    <n v="1014"/>
    <x v="488"/>
    <x v="1"/>
    <x v="379"/>
    <d v="2012-12-24T00:00:00"/>
    <x v="0"/>
    <s v="JS-15880"/>
    <s v="John Stevenson"/>
    <x v="0"/>
    <s v="United States"/>
    <s v="Seattle"/>
    <x v="4"/>
    <n v="98103"/>
    <x v="1"/>
    <s v="FUR-TA-10003748"/>
    <x v="0"/>
    <x v="3"/>
    <x v="208"/>
    <n v="1618.37"/>
    <n v="13"/>
    <x v="0"/>
    <n v="356.04140000000001"/>
  </r>
  <r>
    <n v="1015"/>
    <x v="488"/>
    <x v="1"/>
    <x v="379"/>
    <d v="2012-12-24T00:00:00"/>
    <x v="0"/>
    <s v="JS-15880"/>
    <s v="John Stevenson"/>
    <x v="0"/>
    <s v="United States"/>
    <s v="Seattle"/>
    <x v="4"/>
    <n v="98103"/>
    <x v="1"/>
    <s v="TEC-AC-10003198"/>
    <x v="2"/>
    <x v="11"/>
    <x v="761"/>
    <n v="99.6"/>
    <n v="1"/>
    <x v="0"/>
    <n v="36.851999999999997"/>
  </r>
  <r>
    <n v="1016"/>
    <x v="489"/>
    <x v="1"/>
    <x v="14"/>
    <d v="2012-09-19T00:00:00"/>
    <x v="0"/>
    <s v="MO-17800"/>
    <s v="Meg O'Connel"/>
    <x v="2"/>
    <s v="United States"/>
    <s v="Los Angeles"/>
    <x v="1"/>
    <n v="90036"/>
    <x v="1"/>
    <s v="OFF-PA-10004100"/>
    <x v="1"/>
    <x v="10"/>
    <x v="257"/>
    <n v="32.4"/>
    <n v="5"/>
    <x v="0"/>
    <n v="15.552"/>
  </r>
  <r>
    <n v="1017"/>
    <x v="490"/>
    <x v="1"/>
    <x v="380"/>
    <d v="2012-07-10T00:00:00"/>
    <x v="1"/>
    <s v="KM-16225"/>
    <s v="Kalyca Meade"/>
    <x v="1"/>
    <s v="United States"/>
    <s v="New York City"/>
    <x v="15"/>
    <n v="10011"/>
    <x v="3"/>
    <s v="FUR-FU-10002191"/>
    <x v="0"/>
    <x v="5"/>
    <x v="762"/>
    <n v="13.96"/>
    <n v="2"/>
    <x v="0"/>
    <n v="6.7008000000000001"/>
  </r>
  <r>
    <n v="1018"/>
    <x v="490"/>
    <x v="1"/>
    <x v="380"/>
    <d v="2012-07-10T00:00:00"/>
    <x v="1"/>
    <s v="KM-16225"/>
    <s v="Kalyca Meade"/>
    <x v="1"/>
    <s v="United States"/>
    <s v="New York City"/>
    <x v="15"/>
    <n v="10011"/>
    <x v="3"/>
    <s v="FUR-FU-10000965"/>
    <x v="0"/>
    <x v="5"/>
    <x v="682"/>
    <n v="155.82"/>
    <n v="3"/>
    <x v="0"/>
    <n v="63.886200000000002"/>
  </r>
  <r>
    <n v="1019"/>
    <x v="490"/>
    <x v="1"/>
    <x v="380"/>
    <d v="2012-07-10T00:00:00"/>
    <x v="1"/>
    <s v="KM-16225"/>
    <s v="Kalyca Meade"/>
    <x v="1"/>
    <s v="United States"/>
    <s v="New York City"/>
    <x v="15"/>
    <n v="10011"/>
    <x v="3"/>
    <s v="TEC-PH-10004188"/>
    <x v="2"/>
    <x v="7"/>
    <x v="763"/>
    <n v="124.95"/>
    <n v="5"/>
    <x v="0"/>
    <n v="2.4990000000000001"/>
  </r>
  <r>
    <n v="1020"/>
    <x v="490"/>
    <x v="1"/>
    <x v="380"/>
    <d v="2012-07-10T00:00:00"/>
    <x v="1"/>
    <s v="KM-16225"/>
    <s v="Kalyca Meade"/>
    <x v="1"/>
    <s v="United States"/>
    <s v="New York City"/>
    <x v="15"/>
    <n v="10011"/>
    <x v="3"/>
    <s v="OFF-ST-10001526"/>
    <x v="1"/>
    <x v="4"/>
    <x v="764"/>
    <n v="601.65"/>
    <n v="5"/>
    <x v="0"/>
    <n v="156.429"/>
  </r>
  <r>
    <n v="1021"/>
    <x v="491"/>
    <x v="1"/>
    <x v="381"/>
    <d v="2012-05-03T00:00:00"/>
    <x v="1"/>
    <s v="GT-14710"/>
    <s v="Greg Tran"/>
    <x v="0"/>
    <s v="United States"/>
    <s v="Washington"/>
    <x v="40"/>
    <n v="20016"/>
    <x v="3"/>
    <s v="OFF-AR-10001166"/>
    <x v="1"/>
    <x v="6"/>
    <x v="33"/>
    <n v="22.74"/>
    <n v="3"/>
    <x v="0"/>
    <n v="8.8686000000000007"/>
  </r>
  <r>
    <n v="1022"/>
    <x v="491"/>
    <x v="1"/>
    <x v="381"/>
    <d v="2012-05-03T00:00:00"/>
    <x v="1"/>
    <s v="GT-14710"/>
    <s v="Greg Tran"/>
    <x v="0"/>
    <s v="United States"/>
    <s v="Washington"/>
    <x v="40"/>
    <n v="20016"/>
    <x v="3"/>
    <s v="FUR-CH-10000309"/>
    <x v="0"/>
    <x v="1"/>
    <x v="765"/>
    <n v="1267.53"/>
    <n v="3"/>
    <x v="0"/>
    <n v="316.88249999999999"/>
  </r>
  <r>
    <n v="1023"/>
    <x v="491"/>
    <x v="1"/>
    <x v="381"/>
    <d v="2012-05-03T00:00:00"/>
    <x v="1"/>
    <s v="GT-14710"/>
    <s v="Greg Tran"/>
    <x v="0"/>
    <s v="United States"/>
    <s v="Washington"/>
    <x v="40"/>
    <n v="20016"/>
    <x v="3"/>
    <s v="TEC-MA-10004212"/>
    <x v="2"/>
    <x v="15"/>
    <x v="766"/>
    <n v="1379.92"/>
    <n v="8"/>
    <x v="0"/>
    <n v="648.56240000000003"/>
  </r>
  <r>
    <n v="1024"/>
    <x v="492"/>
    <x v="1"/>
    <x v="382"/>
    <d v="2012-06-20T00:00:00"/>
    <x v="1"/>
    <s v="PB-19150"/>
    <s v="Philip Brown"/>
    <x v="0"/>
    <s v="United States"/>
    <s v="Philadelphia"/>
    <x v="9"/>
    <n v="19134"/>
    <x v="3"/>
    <s v="OFF-EN-10003072"/>
    <x v="1"/>
    <x v="12"/>
    <x v="767"/>
    <n v="6.2080000000000002"/>
    <n v="2"/>
    <x v="2"/>
    <n v="2.1728000000000001"/>
  </r>
  <r>
    <n v="1025"/>
    <x v="493"/>
    <x v="3"/>
    <x v="94"/>
    <d v="2014-12-21T00:00:00"/>
    <x v="2"/>
    <s v="HR-14770"/>
    <s v="Hallie Redmond"/>
    <x v="2"/>
    <s v="United States"/>
    <s v="Los Angeles"/>
    <x v="1"/>
    <n v="90045"/>
    <x v="1"/>
    <s v="OFF-BI-10000320"/>
    <x v="1"/>
    <x v="8"/>
    <x v="768"/>
    <n v="11.808"/>
    <n v="2"/>
    <x v="2"/>
    <n v="4.2804000000000002"/>
  </r>
  <r>
    <n v="1026"/>
    <x v="494"/>
    <x v="0"/>
    <x v="383"/>
    <d v="2013-01-13T00:00:00"/>
    <x v="0"/>
    <s v="DE-13255"/>
    <s v="Deanra Eno"/>
    <x v="2"/>
    <s v="United States"/>
    <s v="Springfield"/>
    <x v="24"/>
    <n v="45503"/>
    <x v="3"/>
    <s v="OFF-PA-10001166"/>
    <x v="1"/>
    <x v="10"/>
    <x v="769"/>
    <n v="15.552"/>
    <n v="3"/>
    <x v="2"/>
    <n v="5.4432"/>
  </r>
  <r>
    <n v="1027"/>
    <x v="494"/>
    <x v="0"/>
    <x v="383"/>
    <d v="2013-01-13T00:00:00"/>
    <x v="0"/>
    <s v="DE-13255"/>
    <s v="Deanra Eno"/>
    <x v="2"/>
    <s v="United States"/>
    <s v="Springfield"/>
    <x v="24"/>
    <n v="45503"/>
    <x v="3"/>
    <s v="OFF-PA-10003656"/>
    <x v="1"/>
    <x v="10"/>
    <x v="770"/>
    <n v="63.311999999999998"/>
    <n v="3"/>
    <x v="2"/>
    <n v="20.5764"/>
  </r>
  <r>
    <n v="1028"/>
    <x v="494"/>
    <x v="0"/>
    <x v="383"/>
    <d v="2013-01-13T00:00:00"/>
    <x v="0"/>
    <s v="DE-13255"/>
    <s v="Deanra Eno"/>
    <x v="2"/>
    <s v="United States"/>
    <s v="Springfield"/>
    <x v="24"/>
    <n v="45503"/>
    <x v="3"/>
    <s v="TEC-PH-10000148"/>
    <x v="2"/>
    <x v="7"/>
    <x v="771"/>
    <n v="15.587999999999999"/>
    <n v="2"/>
    <x v="10"/>
    <n v="-9.8724000000000007"/>
  </r>
  <r>
    <n v="1029"/>
    <x v="495"/>
    <x v="2"/>
    <x v="384"/>
    <d v="2011-07-15T00:00:00"/>
    <x v="1"/>
    <s v="LA-16780"/>
    <s v="Laura Armstrong"/>
    <x v="1"/>
    <s v="United States"/>
    <s v="Hackensack"/>
    <x v="30"/>
    <n v="7601"/>
    <x v="3"/>
    <s v="OFF-PA-10000474"/>
    <x v="1"/>
    <x v="10"/>
    <x v="33"/>
    <n v="177.2"/>
    <n v="5"/>
    <x v="0"/>
    <n v="83.284000000000006"/>
  </r>
  <r>
    <n v="1030"/>
    <x v="495"/>
    <x v="2"/>
    <x v="384"/>
    <d v="2011-07-15T00:00:00"/>
    <x v="1"/>
    <s v="LA-16780"/>
    <s v="Laura Armstrong"/>
    <x v="1"/>
    <s v="United States"/>
    <s v="Hackensack"/>
    <x v="30"/>
    <n v="7601"/>
    <x v="3"/>
    <s v="TEC-PH-10003885"/>
    <x v="2"/>
    <x v="7"/>
    <x v="772"/>
    <n v="197.97"/>
    <n v="3"/>
    <x v="0"/>
    <n v="57.411299999999997"/>
  </r>
  <r>
    <n v="1031"/>
    <x v="495"/>
    <x v="2"/>
    <x v="384"/>
    <d v="2011-07-15T00:00:00"/>
    <x v="1"/>
    <s v="LA-16780"/>
    <s v="Laura Armstrong"/>
    <x v="1"/>
    <s v="United States"/>
    <s v="Hackensack"/>
    <x v="30"/>
    <n v="7601"/>
    <x v="3"/>
    <s v="FUR-CH-10003379"/>
    <x v="0"/>
    <x v="1"/>
    <x v="459"/>
    <n v="854.94"/>
    <n v="3"/>
    <x v="0"/>
    <n v="213.73500000000001"/>
  </r>
  <r>
    <n v="1032"/>
    <x v="495"/>
    <x v="2"/>
    <x v="384"/>
    <d v="2011-07-15T00:00:00"/>
    <x v="1"/>
    <s v="LA-16780"/>
    <s v="Laura Armstrong"/>
    <x v="1"/>
    <s v="United States"/>
    <s v="Hackensack"/>
    <x v="30"/>
    <n v="7601"/>
    <x v="3"/>
    <s v="FUR-FU-10000629"/>
    <x v="0"/>
    <x v="5"/>
    <x v="93"/>
    <n v="124.11"/>
    <n v="9"/>
    <x v="0"/>
    <n v="52.126199999999997"/>
  </r>
  <r>
    <n v="1033"/>
    <x v="495"/>
    <x v="2"/>
    <x v="384"/>
    <d v="2011-07-15T00:00:00"/>
    <x v="1"/>
    <s v="LA-16780"/>
    <s v="Laura Armstrong"/>
    <x v="1"/>
    <s v="United States"/>
    <s v="Hackensack"/>
    <x v="30"/>
    <n v="7601"/>
    <x v="3"/>
    <s v="OFF-LA-10001175"/>
    <x v="1"/>
    <x v="2"/>
    <x v="773"/>
    <n v="14.4"/>
    <n v="5"/>
    <x v="0"/>
    <n v="7.056"/>
  </r>
  <r>
    <n v="1034"/>
    <x v="496"/>
    <x v="0"/>
    <x v="73"/>
    <d v="2013-11-23T00:00:00"/>
    <x v="2"/>
    <s v="AG-10390"/>
    <s v="Allen Goldenen"/>
    <x v="0"/>
    <s v="United States"/>
    <s v="Cincinnati"/>
    <x v="24"/>
    <n v="45231"/>
    <x v="3"/>
    <s v="OFF-PA-10000955"/>
    <x v="1"/>
    <x v="10"/>
    <x v="774"/>
    <n v="15.696"/>
    <n v="3"/>
    <x v="2"/>
    <n v="5.1012000000000004"/>
  </r>
  <r>
    <n v="1035"/>
    <x v="496"/>
    <x v="0"/>
    <x v="73"/>
    <d v="2013-11-23T00:00:00"/>
    <x v="2"/>
    <s v="AG-10390"/>
    <s v="Allen Goldenen"/>
    <x v="0"/>
    <s v="United States"/>
    <s v="Cincinnati"/>
    <x v="24"/>
    <n v="45231"/>
    <x v="3"/>
    <s v="OFF-BI-10003460"/>
    <x v="1"/>
    <x v="8"/>
    <x v="234"/>
    <n v="2.6280000000000001"/>
    <n v="2"/>
    <x v="6"/>
    <n v="-1.9272"/>
  </r>
  <r>
    <n v="1036"/>
    <x v="496"/>
    <x v="0"/>
    <x v="73"/>
    <d v="2013-11-23T00:00:00"/>
    <x v="2"/>
    <s v="AG-10390"/>
    <s v="Allen Goldenen"/>
    <x v="0"/>
    <s v="United States"/>
    <s v="Cincinnati"/>
    <x v="24"/>
    <n v="45231"/>
    <x v="3"/>
    <s v="OFF-BI-10000474"/>
    <x v="1"/>
    <x v="8"/>
    <x v="27"/>
    <n v="14.427"/>
    <n v="3"/>
    <x v="6"/>
    <n v="-10.579800000000001"/>
  </r>
  <r>
    <n v="1037"/>
    <x v="497"/>
    <x v="0"/>
    <x v="183"/>
    <d v="2013-04-27T00:00:00"/>
    <x v="1"/>
    <s v="EL-13735"/>
    <s v="Ed Ludwig"/>
    <x v="2"/>
    <s v="United States"/>
    <s v="Jefferson City"/>
    <x v="25"/>
    <n v="65109"/>
    <x v="2"/>
    <s v="FUR-FU-10003975"/>
    <x v="0"/>
    <x v="5"/>
    <x v="775"/>
    <n v="86.62"/>
    <n v="2"/>
    <x v="0"/>
    <n v="8.6620000000000008"/>
  </r>
  <r>
    <n v="1038"/>
    <x v="498"/>
    <x v="1"/>
    <x v="385"/>
    <d v="2012-06-14T00:00:00"/>
    <x v="2"/>
    <s v="JJ-15445"/>
    <s v="Jennifer Jackson"/>
    <x v="0"/>
    <s v="United States"/>
    <s v="Los Angeles"/>
    <x v="1"/>
    <n v="90004"/>
    <x v="1"/>
    <s v="OFF-BI-10003707"/>
    <x v="1"/>
    <x v="8"/>
    <x v="776"/>
    <n v="36.624000000000002"/>
    <n v="3"/>
    <x v="2"/>
    <n v="13.734"/>
  </r>
  <r>
    <n v="1039"/>
    <x v="499"/>
    <x v="3"/>
    <x v="225"/>
    <d v="2014-11-22T00:00:00"/>
    <x v="2"/>
    <s v="JH-15430"/>
    <s v="Jennifer Halladay"/>
    <x v="0"/>
    <s v="United States"/>
    <s v="Burlington"/>
    <x v="3"/>
    <n v="27217"/>
    <x v="0"/>
    <s v="OFF-AR-10000203"/>
    <x v="1"/>
    <x v="6"/>
    <x v="777"/>
    <n v="23.968"/>
    <n v="7"/>
    <x v="2"/>
    <n v="2.6964000000000001"/>
  </r>
  <r>
    <n v="1040"/>
    <x v="499"/>
    <x v="3"/>
    <x v="225"/>
    <d v="2014-11-22T00:00:00"/>
    <x v="2"/>
    <s v="JH-15430"/>
    <s v="Jennifer Halladay"/>
    <x v="0"/>
    <s v="United States"/>
    <s v="Burlington"/>
    <x v="3"/>
    <n v="27217"/>
    <x v="0"/>
    <s v="OFF-AR-10004790"/>
    <x v="1"/>
    <x v="6"/>
    <x v="33"/>
    <n v="28.728000000000002"/>
    <n v="3"/>
    <x v="2"/>
    <n v="1.7955000000000001"/>
  </r>
  <r>
    <n v="1041"/>
    <x v="500"/>
    <x v="0"/>
    <x v="231"/>
    <d v="2013-03-25T00:00:00"/>
    <x v="1"/>
    <s v="RD-19660"/>
    <s v="Robert Dilbeck"/>
    <x v="2"/>
    <s v="United States"/>
    <s v="Saint Peters"/>
    <x v="25"/>
    <n v="63376"/>
    <x v="2"/>
    <s v="FUR-TA-10001095"/>
    <x v="0"/>
    <x v="3"/>
    <x v="611"/>
    <n v="697.16"/>
    <n v="4"/>
    <x v="0"/>
    <n v="146.40360000000001"/>
  </r>
  <r>
    <n v="1042"/>
    <x v="501"/>
    <x v="0"/>
    <x v="47"/>
    <d v="2013-09-10T00:00:00"/>
    <x v="0"/>
    <s v="MO-17500"/>
    <s v="Mary O'Rourke"/>
    <x v="0"/>
    <s v="United States"/>
    <s v="New York City"/>
    <x v="15"/>
    <n v="10035"/>
    <x v="3"/>
    <s v="TEC-AC-10004761"/>
    <x v="2"/>
    <x v="11"/>
    <x v="778"/>
    <n v="31.86"/>
    <n v="2"/>
    <x v="0"/>
    <n v="11.151"/>
  </r>
  <r>
    <n v="1043"/>
    <x v="501"/>
    <x v="0"/>
    <x v="47"/>
    <d v="2013-09-10T00:00:00"/>
    <x v="0"/>
    <s v="MO-17500"/>
    <s v="Mary O'Rourke"/>
    <x v="0"/>
    <s v="United States"/>
    <s v="New York City"/>
    <x v="15"/>
    <n v="10035"/>
    <x v="3"/>
    <s v="FUR-BO-10001811"/>
    <x v="0"/>
    <x v="0"/>
    <x v="779"/>
    <n v="722.35199999999998"/>
    <n v="3"/>
    <x v="2"/>
    <n v="90.293999999999997"/>
  </r>
  <r>
    <n v="1044"/>
    <x v="502"/>
    <x v="3"/>
    <x v="362"/>
    <d v="2014-07-13T00:00:00"/>
    <x v="2"/>
    <s v="NS-18640"/>
    <s v="Noel Staavos"/>
    <x v="1"/>
    <s v="United States"/>
    <s v="Chicago"/>
    <x v="10"/>
    <n v="60610"/>
    <x v="2"/>
    <s v="OFF-AR-10001130"/>
    <x v="1"/>
    <x v="6"/>
    <x v="780"/>
    <n v="8.84"/>
    <n v="5"/>
    <x v="2"/>
    <n v="2.9834999999999998"/>
  </r>
  <r>
    <n v="1045"/>
    <x v="502"/>
    <x v="3"/>
    <x v="362"/>
    <d v="2014-07-13T00:00:00"/>
    <x v="2"/>
    <s v="NS-18640"/>
    <s v="Noel Staavos"/>
    <x v="1"/>
    <s v="United States"/>
    <s v="Chicago"/>
    <x v="10"/>
    <n v="60610"/>
    <x v="2"/>
    <s v="OFF-AP-10000055"/>
    <x v="1"/>
    <x v="9"/>
    <x v="781"/>
    <n v="58.463999999999999"/>
    <n v="9"/>
    <x v="3"/>
    <n v="-146.16"/>
  </r>
  <r>
    <n v="1046"/>
    <x v="503"/>
    <x v="3"/>
    <x v="386"/>
    <d v="2014-10-17T00:00:00"/>
    <x v="1"/>
    <s v="SN-20710"/>
    <s v="Steve Nguyen"/>
    <x v="2"/>
    <s v="United States"/>
    <s v="Rockford"/>
    <x v="10"/>
    <n v="61107"/>
    <x v="2"/>
    <s v="FUR-CH-10002304"/>
    <x v="0"/>
    <x v="1"/>
    <x v="782"/>
    <n v="254.60400000000001"/>
    <n v="14"/>
    <x v="4"/>
    <n v="-18.186"/>
  </r>
  <r>
    <n v="1047"/>
    <x v="504"/>
    <x v="0"/>
    <x v="387"/>
    <d v="2013-03-14T00:00:00"/>
    <x v="1"/>
    <s v="ZC-21910"/>
    <s v="Zuschuss Carroll"/>
    <x v="0"/>
    <s v="United States"/>
    <s v="Miami"/>
    <x v="2"/>
    <n v="33142"/>
    <x v="0"/>
    <s v="TEC-PH-10001530"/>
    <x v="2"/>
    <x v="7"/>
    <x v="632"/>
    <n v="1363.96"/>
    <n v="5"/>
    <x v="2"/>
    <n v="85.247500000000002"/>
  </r>
  <r>
    <n v="1048"/>
    <x v="504"/>
    <x v="0"/>
    <x v="387"/>
    <d v="2013-03-14T00:00:00"/>
    <x v="1"/>
    <s v="ZC-21910"/>
    <s v="Zuschuss Carroll"/>
    <x v="0"/>
    <s v="United States"/>
    <s v="Miami"/>
    <x v="2"/>
    <n v="33142"/>
    <x v="0"/>
    <s v="FUR-FU-10004006"/>
    <x v="0"/>
    <x v="5"/>
    <x v="101"/>
    <n v="102.36"/>
    <n v="3"/>
    <x v="2"/>
    <n v="-3.8384999999999998"/>
  </r>
  <r>
    <n v="1049"/>
    <x v="505"/>
    <x v="2"/>
    <x v="279"/>
    <d v="2011-06-01T00:00:00"/>
    <x v="0"/>
    <s v="LC-16885"/>
    <s v="Lena Creighton"/>
    <x v="0"/>
    <s v="United States"/>
    <s v="San Francisco"/>
    <x v="1"/>
    <n v="94109"/>
    <x v="1"/>
    <s v="TEC-PH-10000486"/>
    <x v="2"/>
    <x v="7"/>
    <x v="39"/>
    <n v="1113.5039999999999"/>
    <n v="12"/>
    <x v="2"/>
    <n v="125.2692"/>
  </r>
  <r>
    <n v="1050"/>
    <x v="505"/>
    <x v="2"/>
    <x v="279"/>
    <d v="2011-06-01T00:00:00"/>
    <x v="0"/>
    <s v="LC-16885"/>
    <s v="Lena Creighton"/>
    <x v="0"/>
    <s v="United States"/>
    <s v="San Francisco"/>
    <x v="1"/>
    <n v="94109"/>
    <x v="1"/>
    <s v="TEC-AC-10001606"/>
    <x v="2"/>
    <x v="11"/>
    <x v="585"/>
    <n v="99.99"/>
    <n v="1"/>
    <x v="0"/>
    <n v="37.996200000000002"/>
  </r>
  <r>
    <n v="1051"/>
    <x v="506"/>
    <x v="1"/>
    <x v="230"/>
    <d v="2012-07-05T00:00:00"/>
    <x v="2"/>
    <s v="DG-13300"/>
    <s v="Deirdre Greer"/>
    <x v="1"/>
    <s v="United States"/>
    <s v="Philadelphia"/>
    <x v="9"/>
    <n v="19134"/>
    <x v="3"/>
    <s v="FUR-FU-10000293"/>
    <x v="0"/>
    <x v="5"/>
    <x v="783"/>
    <n v="168.464"/>
    <n v="2"/>
    <x v="2"/>
    <n v="-29.481200000000001"/>
  </r>
  <r>
    <n v="1052"/>
    <x v="506"/>
    <x v="1"/>
    <x v="230"/>
    <d v="2012-07-05T00:00:00"/>
    <x v="2"/>
    <s v="DG-13300"/>
    <s v="Deirdre Greer"/>
    <x v="1"/>
    <s v="United States"/>
    <s v="Philadelphia"/>
    <x v="9"/>
    <n v="19134"/>
    <x v="3"/>
    <s v="OFF-PA-10001307"/>
    <x v="1"/>
    <x v="10"/>
    <x v="784"/>
    <n v="6.72"/>
    <n v="2"/>
    <x v="2"/>
    <n v="2.4359999999999999"/>
  </r>
  <r>
    <n v="1053"/>
    <x v="506"/>
    <x v="1"/>
    <x v="230"/>
    <d v="2012-07-05T00:00:00"/>
    <x v="2"/>
    <s v="DG-13300"/>
    <s v="Deirdre Greer"/>
    <x v="1"/>
    <s v="United States"/>
    <s v="Philadelphia"/>
    <x v="9"/>
    <n v="19134"/>
    <x v="3"/>
    <s v="FUR-FU-10004460"/>
    <x v="0"/>
    <x v="5"/>
    <x v="785"/>
    <n v="282.88799999999998"/>
    <n v="9"/>
    <x v="2"/>
    <n v="56.577599999999997"/>
  </r>
  <r>
    <n v="1054"/>
    <x v="507"/>
    <x v="1"/>
    <x v="388"/>
    <d v="2012-04-08T00:00:00"/>
    <x v="1"/>
    <s v="NF-18595"/>
    <s v="Nicole Fjeld"/>
    <x v="2"/>
    <s v="United States"/>
    <s v="New York City"/>
    <x v="15"/>
    <n v="10009"/>
    <x v="3"/>
    <s v="OFF-AR-10000716"/>
    <x v="1"/>
    <x v="6"/>
    <x v="786"/>
    <n v="11.16"/>
    <n v="2"/>
    <x v="0"/>
    <n v="4.3524000000000003"/>
  </r>
  <r>
    <n v="1055"/>
    <x v="507"/>
    <x v="1"/>
    <x v="388"/>
    <d v="2012-04-08T00:00:00"/>
    <x v="1"/>
    <s v="NF-18595"/>
    <s v="Nicole Fjeld"/>
    <x v="2"/>
    <s v="United States"/>
    <s v="New York City"/>
    <x v="15"/>
    <n v="10009"/>
    <x v="3"/>
    <s v="FUR-FU-10004622"/>
    <x v="0"/>
    <x v="5"/>
    <x v="787"/>
    <n v="108.4"/>
    <n v="2"/>
    <x v="0"/>
    <n v="22.763999999999999"/>
  </r>
  <r>
    <n v="1056"/>
    <x v="507"/>
    <x v="1"/>
    <x v="388"/>
    <d v="2012-04-08T00:00:00"/>
    <x v="1"/>
    <s v="NF-18595"/>
    <s v="Nicole Fjeld"/>
    <x v="2"/>
    <s v="United States"/>
    <s v="New York City"/>
    <x v="15"/>
    <n v="10009"/>
    <x v="3"/>
    <s v="OFF-BI-10002735"/>
    <x v="1"/>
    <x v="8"/>
    <x v="141"/>
    <n v="82.343999999999994"/>
    <n v="3"/>
    <x v="2"/>
    <n v="27.7911"/>
  </r>
  <r>
    <n v="1057"/>
    <x v="507"/>
    <x v="1"/>
    <x v="388"/>
    <d v="2012-04-08T00:00:00"/>
    <x v="1"/>
    <s v="NF-18595"/>
    <s v="Nicole Fjeld"/>
    <x v="2"/>
    <s v="United States"/>
    <s v="New York City"/>
    <x v="15"/>
    <n v="10009"/>
    <x v="3"/>
    <s v="OFF-BI-10003529"/>
    <x v="1"/>
    <x v="8"/>
    <x v="788"/>
    <n v="9.0879999999999992"/>
    <n v="4"/>
    <x v="2"/>
    <n v="3.2944"/>
  </r>
  <r>
    <n v="1058"/>
    <x v="508"/>
    <x v="3"/>
    <x v="389"/>
    <d v="2014-12-18T00:00:00"/>
    <x v="1"/>
    <s v="BP-11185"/>
    <s v="Ben Peterman"/>
    <x v="1"/>
    <s v="United States"/>
    <s v="San Diego"/>
    <x v="1"/>
    <n v="92037"/>
    <x v="1"/>
    <s v="OFF-BI-10001097"/>
    <x v="1"/>
    <x v="8"/>
    <x v="789"/>
    <n v="19.936"/>
    <n v="4"/>
    <x v="2"/>
    <n v="7.2267999999999999"/>
  </r>
  <r>
    <n v="1059"/>
    <x v="508"/>
    <x v="3"/>
    <x v="389"/>
    <d v="2014-12-18T00:00:00"/>
    <x v="1"/>
    <s v="BP-11185"/>
    <s v="Ben Peterman"/>
    <x v="1"/>
    <s v="United States"/>
    <s v="San Diego"/>
    <x v="1"/>
    <n v="92037"/>
    <x v="1"/>
    <s v="OFF-BI-10001597"/>
    <x v="1"/>
    <x v="8"/>
    <x v="790"/>
    <n v="65.567999999999998"/>
    <n v="2"/>
    <x v="2"/>
    <n v="22.948799999999999"/>
  </r>
  <r>
    <n v="1060"/>
    <x v="509"/>
    <x v="0"/>
    <x v="390"/>
    <d v="2013-12-02T00:00:00"/>
    <x v="1"/>
    <s v="MG-17650"/>
    <s v="Matthew Grinstein"/>
    <x v="2"/>
    <s v="United States"/>
    <s v="Philadelphia"/>
    <x v="9"/>
    <n v="19143"/>
    <x v="3"/>
    <s v="OFF-FA-10001754"/>
    <x v="1"/>
    <x v="13"/>
    <x v="791"/>
    <n v="4.4160000000000004"/>
    <n v="3"/>
    <x v="2"/>
    <n v="1.6008"/>
  </r>
  <r>
    <n v="1061"/>
    <x v="510"/>
    <x v="1"/>
    <x v="391"/>
    <d v="2012-03-29T00:00:00"/>
    <x v="1"/>
    <s v="JD-16060"/>
    <s v="Julia Dunbar"/>
    <x v="0"/>
    <s v="United States"/>
    <s v="Houston"/>
    <x v="5"/>
    <n v="77095"/>
    <x v="2"/>
    <s v="FUR-CH-10003396"/>
    <x v="0"/>
    <x v="1"/>
    <x v="385"/>
    <n v="107.77200000000001"/>
    <n v="2"/>
    <x v="4"/>
    <n v="-29.252400000000002"/>
  </r>
  <r>
    <n v="1062"/>
    <x v="511"/>
    <x v="1"/>
    <x v="392"/>
    <d v="2012-04-21T00:00:00"/>
    <x v="1"/>
    <s v="TS-21160"/>
    <s v="Theresa Swint"/>
    <x v="1"/>
    <s v="United States"/>
    <s v="Toledo"/>
    <x v="24"/>
    <n v="43615"/>
    <x v="3"/>
    <s v="OFF-AP-10002350"/>
    <x v="1"/>
    <x v="9"/>
    <x v="545"/>
    <n v="45.216000000000001"/>
    <n v="3"/>
    <x v="2"/>
    <n v="4.5216000000000003"/>
  </r>
  <r>
    <n v="1063"/>
    <x v="511"/>
    <x v="1"/>
    <x v="392"/>
    <d v="2012-04-21T00:00:00"/>
    <x v="1"/>
    <s v="TS-21160"/>
    <s v="Theresa Swint"/>
    <x v="1"/>
    <s v="United States"/>
    <s v="Toledo"/>
    <x v="24"/>
    <n v="43615"/>
    <x v="3"/>
    <s v="OFF-FA-10004838"/>
    <x v="1"/>
    <x v="13"/>
    <x v="792"/>
    <n v="10.416"/>
    <n v="7"/>
    <x v="2"/>
    <n v="-2.2134"/>
  </r>
  <r>
    <n v="1064"/>
    <x v="511"/>
    <x v="1"/>
    <x v="392"/>
    <d v="2012-04-21T00:00:00"/>
    <x v="1"/>
    <s v="TS-21160"/>
    <s v="Theresa Swint"/>
    <x v="1"/>
    <s v="United States"/>
    <s v="Toledo"/>
    <x v="24"/>
    <n v="43615"/>
    <x v="3"/>
    <s v="OFF-AR-10004757"/>
    <x v="1"/>
    <x v="6"/>
    <x v="342"/>
    <n v="7.8719999999999999"/>
    <n v="3"/>
    <x v="2"/>
    <n v="1.2791999999999999"/>
  </r>
  <r>
    <n v="1065"/>
    <x v="511"/>
    <x v="1"/>
    <x v="392"/>
    <d v="2012-04-21T00:00:00"/>
    <x v="1"/>
    <s v="TS-21160"/>
    <s v="Theresa Swint"/>
    <x v="1"/>
    <s v="United States"/>
    <s v="Toledo"/>
    <x v="24"/>
    <n v="43615"/>
    <x v="3"/>
    <s v="TEC-PH-10002115"/>
    <x v="2"/>
    <x v="7"/>
    <x v="793"/>
    <n v="118.782"/>
    <n v="3"/>
    <x v="10"/>
    <n v="-27.715800000000002"/>
  </r>
  <r>
    <n v="1066"/>
    <x v="511"/>
    <x v="1"/>
    <x v="392"/>
    <d v="2012-04-21T00:00:00"/>
    <x v="1"/>
    <s v="TS-21160"/>
    <s v="Theresa Swint"/>
    <x v="1"/>
    <s v="United States"/>
    <s v="Toledo"/>
    <x v="24"/>
    <n v="43615"/>
    <x v="3"/>
    <s v="OFF-FA-10003059"/>
    <x v="1"/>
    <x v="13"/>
    <x v="794"/>
    <n v="1.448"/>
    <n v="1"/>
    <x v="2"/>
    <n v="0.23530000000000001"/>
  </r>
  <r>
    <n v="1067"/>
    <x v="511"/>
    <x v="1"/>
    <x v="392"/>
    <d v="2012-04-21T00:00:00"/>
    <x v="1"/>
    <s v="TS-21160"/>
    <s v="Theresa Swint"/>
    <x v="1"/>
    <s v="United States"/>
    <s v="Toledo"/>
    <x v="24"/>
    <n v="43615"/>
    <x v="3"/>
    <s v="OFF-BI-10004330"/>
    <x v="1"/>
    <x v="8"/>
    <x v="795"/>
    <n v="55.47"/>
    <n v="5"/>
    <x v="6"/>
    <n v="-46.225000000000001"/>
  </r>
  <r>
    <n v="1068"/>
    <x v="512"/>
    <x v="0"/>
    <x v="393"/>
    <d v="2013-10-03T00:00:00"/>
    <x v="2"/>
    <s v="BD-11620"/>
    <s v="Brian DeCherney"/>
    <x v="0"/>
    <s v="United States"/>
    <s v="San Francisco"/>
    <x v="1"/>
    <n v="94122"/>
    <x v="1"/>
    <s v="FUR-CH-10001146"/>
    <x v="0"/>
    <x v="1"/>
    <x v="64"/>
    <n v="194.84800000000001"/>
    <n v="4"/>
    <x v="2"/>
    <n v="12.178000000000001"/>
  </r>
  <r>
    <n v="1069"/>
    <x v="513"/>
    <x v="3"/>
    <x v="394"/>
    <d v="2014-10-01T00:00:00"/>
    <x v="0"/>
    <s v="CM-12160"/>
    <s v="Charles McCrossin"/>
    <x v="0"/>
    <s v="United States"/>
    <s v="Brownsville"/>
    <x v="5"/>
    <n v="78521"/>
    <x v="2"/>
    <s v="OFF-SU-10001935"/>
    <x v="1"/>
    <x v="14"/>
    <x v="33"/>
    <n v="1.744"/>
    <n v="1"/>
    <x v="2"/>
    <n v="-0.3488"/>
  </r>
  <r>
    <n v="1070"/>
    <x v="514"/>
    <x v="1"/>
    <x v="395"/>
    <d v="2012-07-29T00:00:00"/>
    <x v="1"/>
    <s v="RB-19795"/>
    <s v="Ross Baird"/>
    <x v="2"/>
    <s v="United States"/>
    <s v="Philadelphia"/>
    <x v="9"/>
    <n v="19143"/>
    <x v="3"/>
    <s v="OFF-BI-10001524"/>
    <x v="1"/>
    <x v="8"/>
    <x v="298"/>
    <n v="25.175999999999998"/>
    <n v="4"/>
    <x v="6"/>
    <n v="-18.462399999999999"/>
  </r>
  <r>
    <n v="1071"/>
    <x v="515"/>
    <x v="1"/>
    <x v="312"/>
    <d v="2012-11-26T00:00:00"/>
    <x v="1"/>
    <s v="SN-20560"/>
    <s v="Skye Norling"/>
    <x v="2"/>
    <s v="United States"/>
    <s v="Los Angeles"/>
    <x v="1"/>
    <n v="90008"/>
    <x v="1"/>
    <s v="OFF-AR-10003732"/>
    <x v="1"/>
    <x v="6"/>
    <x v="321"/>
    <n v="19.46"/>
    <n v="7"/>
    <x v="0"/>
    <n v="5.0595999999999997"/>
  </r>
  <r>
    <n v="1072"/>
    <x v="516"/>
    <x v="0"/>
    <x v="236"/>
    <d v="2013-05-03T00:00:00"/>
    <x v="1"/>
    <s v="EH-14005"/>
    <s v="Erica Hernandez"/>
    <x v="2"/>
    <s v="United States"/>
    <s v="Denver"/>
    <x v="22"/>
    <n v="80219"/>
    <x v="1"/>
    <s v="OFF-PA-10001970"/>
    <x v="1"/>
    <x v="10"/>
    <x v="311"/>
    <n v="29.472000000000001"/>
    <n v="3"/>
    <x v="2"/>
    <n v="9.9467999999999996"/>
  </r>
  <r>
    <n v="1073"/>
    <x v="517"/>
    <x v="3"/>
    <x v="237"/>
    <d v="2014-11-20T00:00:00"/>
    <x v="1"/>
    <s v="FO-14305"/>
    <s v="Frank Olsen"/>
    <x v="0"/>
    <s v="United States"/>
    <s v="New York City"/>
    <x v="15"/>
    <n v="10035"/>
    <x v="3"/>
    <s v="OFF-BI-10003669"/>
    <x v="1"/>
    <x v="8"/>
    <x v="796"/>
    <n v="8.64"/>
    <n v="2"/>
    <x v="2"/>
    <n v="3.024"/>
  </r>
  <r>
    <n v="1074"/>
    <x v="518"/>
    <x v="0"/>
    <x v="396"/>
    <d v="2013-11-20T00:00:00"/>
    <x v="1"/>
    <s v="MS-17710"/>
    <s v="Maurice Satty"/>
    <x v="0"/>
    <s v="United States"/>
    <s v="Mesa"/>
    <x v="16"/>
    <n v="85204"/>
    <x v="1"/>
    <s v="OFF-BI-10003727"/>
    <x v="1"/>
    <x v="8"/>
    <x v="797"/>
    <n v="6.27"/>
    <n v="5"/>
    <x v="6"/>
    <n v="-4.5979999999999999"/>
  </r>
  <r>
    <n v="1075"/>
    <x v="518"/>
    <x v="0"/>
    <x v="396"/>
    <d v="2013-11-20T00:00:00"/>
    <x v="1"/>
    <s v="MS-17710"/>
    <s v="Maurice Satty"/>
    <x v="0"/>
    <s v="United States"/>
    <s v="Mesa"/>
    <x v="16"/>
    <n v="85204"/>
    <x v="1"/>
    <s v="OFF-BI-10004967"/>
    <x v="1"/>
    <x v="8"/>
    <x v="253"/>
    <n v="4.3680000000000003"/>
    <n v="7"/>
    <x v="6"/>
    <n v="-3.3488000000000002"/>
  </r>
  <r>
    <n v="1076"/>
    <x v="518"/>
    <x v="0"/>
    <x v="396"/>
    <d v="2013-11-20T00:00:00"/>
    <x v="1"/>
    <s v="MS-17710"/>
    <s v="Maurice Satty"/>
    <x v="0"/>
    <s v="United States"/>
    <s v="Mesa"/>
    <x v="16"/>
    <n v="85204"/>
    <x v="1"/>
    <s v="TEC-AC-10003447"/>
    <x v="2"/>
    <x v="11"/>
    <x v="798"/>
    <n v="31.984000000000002"/>
    <n v="2"/>
    <x v="2"/>
    <n v="1.9990000000000001"/>
  </r>
  <r>
    <n v="1077"/>
    <x v="519"/>
    <x v="0"/>
    <x v="321"/>
    <d v="2013-10-01T00:00:00"/>
    <x v="2"/>
    <s v="CC-12100"/>
    <s v="Chad Cunningham"/>
    <x v="2"/>
    <s v="United States"/>
    <s v="Columbus"/>
    <x v="14"/>
    <n v="47201"/>
    <x v="2"/>
    <s v="OFF-AR-10000255"/>
    <x v="1"/>
    <x v="6"/>
    <x v="799"/>
    <n v="40.880000000000003"/>
    <n v="7"/>
    <x v="0"/>
    <n v="10.6288"/>
  </r>
  <r>
    <n v="1078"/>
    <x v="520"/>
    <x v="3"/>
    <x v="397"/>
    <d v="2014-09-26T00:00:00"/>
    <x v="0"/>
    <s v="DW-13540"/>
    <s v="Don Weiss"/>
    <x v="0"/>
    <s v="United States"/>
    <s v="Seattle"/>
    <x v="4"/>
    <n v="98105"/>
    <x v="1"/>
    <s v="OFF-AP-10002191"/>
    <x v="1"/>
    <x v="9"/>
    <x v="800"/>
    <n v="119.96"/>
    <n v="2"/>
    <x v="0"/>
    <n v="33.588799999999999"/>
  </r>
  <r>
    <n v="1079"/>
    <x v="520"/>
    <x v="3"/>
    <x v="397"/>
    <d v="2014-09-26T00:00:00"/>
    <x v="0"/>
    <s v="DW-13540"/>
    <s v="Don Weiss"/>
    <x v="0"/>
    <s v="United States"/>
    <s v="Seattle"/>
    <x v="4"/>
    <n v="98105"/>
    <x v="1"/>
    <s v="OFF-ST-10001325"/>
    <x v="1"/>
    <x v="4"/>
    <x v="466"/>
    <n v="31.44"/>
    <n v="3"/>
    <x v="0"/>
    <n v="8.4887999999999995"/>
  </r>
  <r>
    <n v="1080"/>
    <x v="520"/>
    <x v="3"/>
    <x v="397"/>
    <d v="2014-09-26T00:00:00"/>
    <x v="0"/>
    <s v="DW-13540"/>
    <s v="Don Weiss"/>
    <x v="0"/>
    <s v="United States"/>
    <s v="Seattle"/>
    <x v="4"/>
    <n v="98105"/>
    <x v="1"/>
    <s v="OFF-BI-10000404"/>
    <x v="1"/>
    <x v="8"/>
    <x v="476"/>
    <n v="6.88"/>
    <n v="1"/>
    <x v="2"/>
    <n v="2.3220000000000001"/>
  </r>
  <r>
    <n v="1081"/>
    <x v="521"/>
    <x v="1"/>
    <x v="239"/>
    <d v="2012-12-04T00:00:00"/>
    <x v="1"/>
    <s v="BT-11395"/>
    <s v="Bill Tyler"/>
    <x v="1"/>
    <s v="United States"/>
    <s v="Detroit"/>
    <x v="12"/>
    <n v="48227"/>
    <x v="2"/>
    <s v="OFF-PA-10000349"/>
    <x v="1"/>
    <x v="10"/>
    <x v="33"/>
    <n v="19.920000000000002"/>
    <n v="4"/>
    <x v="0"/>
    <n v="9.3623999999999992"/>
  </r>
  <r>
    <n v="1082"/>
    <x v="521"/>
    <x v="1"/>
    <x v="239"/>
    <d v="2012-12-04T00:00:00"/>
    <x v="1"/>
    <s v="BT-11395"/>
    <s v="Bill Tyler"/>
    <x v="1"/>
    <s v="United States"/>
    <s v="Detroit"/>
    <x v="12"/>
    <n v="48227"/>
    <x v="2"/>
    <s v="FUR-CH-10002880"/>
    <x v="0"/>
    <x v="1"/>
    <x v="801"/>
    <n v="1106.9100000000001"/>
    <n v="9"/>
    <x v="0"/>
    <n v="121.76009999999999"/>
  </r>
  <r>
    <n v="1083"/>
    <x v="522"/>
    <x v="0"/>
    <x v="398"/>
    <d v="2013-03-06T00:00:00"/>
    <x v="1"/>
    <s v="KD-16270"/>
    <s v="Karen Daniels"/>
    <x v="0"/>
    <s v="United States"/>
    <s v="Yonkers"/>
    <x v="15"/>
    <n v="10701"/>
    <x v="3"/>
    <s v="FUR-TA-10001095"/>
    <x v="0"/>
    <x v="3"/>
    <x v="611"/>
    <n v="836.59199999999998"/>
    <n v="8"/>
    <x v="10"/>
    <n v="-264.92079999999999"/>
  </r>
  <r>
    <n v="1084"/>
    <x v="522"/>
    <x v="0"/>
    <x v="398"/>
    <d v="2013-03-06T00:00:00"/>
    <x v="1"/>
    <s v="KD-16270"/>
    <s v="Karen Daniels"/>
    <x v="0"/>
    <s v="United States"/>
    <s v="Yonkers"/>
    <x v="15"/>
    <n v="10701"/>
    <x v="3"/>
    <s v="OFF-PA-10003127"/>
    <x v="1"/>
    <x v="10"/>
    <x v="33"/>
    <n v="26.38"/>
    <n v="1"/>
    <x v="0"/>
    <n v="12.1348"/>
  </r>
  <r>
    <n v="1085"/>
    <x v="522"/>
    <x v="0"/>
    <x v="398"/>
    <d v="2013-03-06T00:00:00"/>
    <x v="1"/>
    <s v="KD-16270"/>
    <s v="Karen Daniels"/>
    <x v="0"/>
    <s v="United States"/>
    <s v="Yonkers"/>
    <x v="15"/>
    <n v="10701"/>
    <x v="3"/>
    <s v="OFF-ST-10003208"/>
    <x v="1"/>
    <x v="4"/>
    <x v="243"/>
    <n v="362.92"/>
    <n v="2"/>
    <x v="0"/>
    <n v="105.24679999999999"/>
  </r>
  <r>
    <n v="1086"/>
    <x v="522"/>
    <x v="0"/>
    <x v="398"/>
    <d v="2013-03-06T00:00:00"/>
    <x v="1"/>
    <s v="KD-16270"/>
    <s v="Karen Daniels"/>
    <x v="0"/>
    <s v="United States"/>
    <s v="Yonkers"/>
    <x v="15"/>
    <n v="10701"/>
    <x v="3"/>
    <s v="TEC-MA-10003979"/>
    <x v="2"/>
    <x v="15"/>
    <x v="802"/>
    <n v="4899.93"/>
    <n v="7"/>
    <x v="0"/>
    <n v="2400.9657000000002"/>
  </r>
  <r>
    <n v="1087"/>
    <x v="523"/>
    <x v="0"/>
    <x v="399"/>
    <d v="2013-08-13T00:00:00"/>
    <x v="3"/>
    <s v="LC-16870"/>
    <s v="Lena Cacioppo"/>
    <x v="0"/>
    <s v="United States"/>
    <s v="Des Moines"/>
    <x v="23"/>
    <n v="50315"/>
    <x v="2"/>
    <s v="OFF-PA-10000029"/>
    <x v="1"/>
    <x v="10"/>
    <x v="803"/>
    <n v="6.48"/>
    <n v="1"/>
    <x v="0"/>
    <n v="3.1103999999999998"/>
  </r>
  <r>
    <n v="1088"/>
    <x v="524"/>
    <x v="0"/>
    <x v="243"/>
    <d v="2013-08-21T00:00:00"/>
    <x v="0"/>
    <s v="CY-12745"/>
    <s v="Craig Yedwab"/>
    <x v="1"/>
    <s v="United States"/>
    <s v="Oakland"/>
    <x v="1"/>
    <n v="94601"/>
    <x v="1"/>
    <s v="TEC-PH-10004896"/>
    <x v="2"/>
    <x v="7"/>
    <x v="172"/>
    <n v="71.975999999999999"/>
    <n v="3"/>
    <x v="2"/>
    <n v="7.1976000000000004"/>
  </r>
  <r>
    <n v="1089"/>
    <x v="524"/>
    <x v="0"/>
    <x v="243"/>
    <d v="2013-08-21T00:00:00"/>
    <x v="0"/>
    <s v="CY-12745"/>
    <s v="Craig Yedwab"/>
    <x v="1"/>
    <s v="United States"/>
    <s v="Oakland"/>
    <x v="1"/>
    <n v="94601"/>
    <x v="1"/>
    <s v="OFF-LA-10000452"/>
    <x v="1"/>
    <x v="2"/>
    <x v="804"/>
    <n v="3.15"/>
    <n v="1"/>
    <x v="0"/>
    <n v="1.512"/>
  </r>
  <r>
    <n v="1090"/>
    <x v="525"/>
    <x v="3"/>
    <x v="400"/>
    <d v="2014-06-11T00:00:00"/>
    <x v="1"/>
    <s v="LW-16990"/>
    <s v="Lindsay Williams"/>
    <x v="1"/>
    <s v="United States"/>
    <s v="Monroe"/>
    <x v="3"/>
    <n v="28110"/>
    <x v="0"/>
    <s v="FUR-FU-10001967"/>
    <x v="0"/>
    <x v="5"/>
    <x v="293"/>
    <n v="31.984000000000002"/>
    <n v="2"/>
    <x v="2"/>
    <n v="1.9990000000000001"/>
  </r>
  <r>
    <n v="1091"/>
    <x v="525"/>
    <x v="3"/>
    <x v="400"/>
    <d v="2014-06-11T00:00:00"/>
    <x v="1"/>
    <s v="LW-16990"/>
    <s v="Lindsay Williams"/>
    <x v="1"/>
    <s v="United States"/>
    <s v="Monroe"/>
    <x v="3"/>
    <n v="28110"/>
    <x v="0"/>
    <s v="TEC-PH-10001819"/>
    <x v="2"/>
    <x v="7"/>
    <x v="805"/>
    <n v="71.983999999999995"/>
    <n v="2"/>
    <x v="2"/>
    <n v="25.194400000000002"/>
  </r>
  <r>
    <n v="1092"/>
    <x v="526"/>
    <x v="1"/>
    <x v="401"/>
    <d v="2012-12-13T00:00:00"/>
    <x v="1"/>
    <s v="NP-18325"/>
    <s v="Naresj Patel"/>
    <x v="0"/>
    <s v="United States"/>
    <s v="San Diego"/>
    <x v="1"/>
    <n v="92105"/>
    <x v="1"/>
    <s v="OFF-AR-10002952"/>
    <x v="1"/>
    <x v="6"/>
    <x v="806"/>
    <n v="120.15"/>
    <n v="9"/>
    <x v="0"/>
    <n v="33.642000000000003"/>
  </r>
  <r>
    <n v="1093"/>
    <x v="526"/>
    <x v="1"/>
    <x v="401"/>
    <d v="2012-12-13T00:00:00"/>
    <x v="1"/>
    <s v="NP-18325"/>
    <s v="Naresj Patel"/>
    <x v="0"/>
    <s v="United States"/>
    <s v="San Diego"/>
    <x v="1"/>
    <n v="92105"/>
    <x v="1"/>
    <s v="TEC-PH-10000576"/>
    <x v="2"/>
    <x v="7"/>
    <x v="807"/>
    <n v="219.184"/>
    <n v="2"/>
    <x v="2"/>
    <n v="19.178599999999999"/>
  </r>
  <r>
    <n v="1094"/>
    <x v="527"/>
    <x v="1"/>
    <x v="17"/>
    <d v="2012-12-31T00:00:00"/>
    <x v="1"/>
    <s v="BT-11485"/>
    <s v="Brad Thomas"/>
    <x v="2"/>
    <s v="United States"/>
    <s v="Clinton"/>
    <x v="39"/>
    <n v="20735"/>
    <x v="3"/>
    <s v="OFF-PA-10000605"/>
    <x v="1"/>
    <x v="10"/>
    <x v="808"/>
    <n v="28.9"/>
    <n v="5"/>
    <x v="0"/>
    <n v="14.161"/>
  </r>
  <r>
    <n v="1095"/>
    <x v="527"/>
    <x v="1"/>
    <x v="17"/>
    <d v="2012-12-31T00:00:00"/>
    <x v="1"/>
    <s v="BT-11485"/>
    <s v="Brad Thomas"/>
    <x v="2"/>
    <s v="United States"/>
    <s v="Clinton"/>
    <x v="39"/>
    <n v="20735"/>
    <x v="3"/>
    <s v="OFF-AP-10002518"/>
    <x v="1"/>
    <x v="9"/>
    <x v="158"/>
    <n v="355.96"/>
    <n v="2"/>
    <x v="0"/>
    <n v="103.22839999999999"/>
  </r>
  <r>
    <n v="1096"/>
    <x v="528"/>
    <x v="3"/>
    <x v="276"/>
    <d v="2014-01-27T00:00:00"/>
    <x v="1"/>
    <s v="PS-19045"/>
    <s v="Penelope Sewall"/>
    <x v="2"/>
    <s v="United States"/>
    <s v="Charlotte"/>
    <x v="3"/>
    <n v="28205"/>
    <x v="0"/>
    <s v="OFF-ST-10004340"/>
    <x v="1"/>
    <x v="4"/>
    <x v="809"/>
    <n v="348.20800000000003"/>
    <n v="7"/>
    <x v="2"/>
    <n v="30.4682"/>
  </r>
  <r>
    <n v="1097"/>
    <x v="528"/>
    <x v="3"/>
    <x v="276"/>
    <d v="2014-01-27T00:00:00"/>
    <x v="1"/>
    <s v="PS-19045"/>
    <s v="Penelope Sewall"/>
    <x v="2"/>
    <s v="United States"/>
    <s v="Charlotte"/>
    <x v="3"/>
    <n v="28205"/>
    <x v="0"/>
    <s v="OFF-BI-10004001"/>
    <x v="1"/>
    <x v="8"/>
    <x v="810"/>
    <n v="35.783999999999999"/>
    <n v="7"/>
    <x v="6"/>
    <n v="-28.627199999999998"/>
  </r>
  <r>
    <n v="1098"/>
    <x v="529"/>
    <x v="2"/>
    <x v="402"/>
    <d v="2011-06-28T00:00:00"/>
    <x v="2"/>
    <s v="NS-18640"/>
    <s v="Noel Staavos"/>
    <x v="1"/>
    <s v="United States"/>
    <s v="Los Angeles"/>
    <x v="1"/>
    <n v="90049"/>
    <x v="1"/>
    <s v="FUR-TA-10004147"/>
    <x v="0"/>
    <x v="3"/>
    <x v="811"/>
    <n v="447.84"/>
    <n v="5"/>
    <x v="2"/>
    <n v="11.196"/>
  </r>
  <r>
    <n v="1099"/>
    <x v="530"/>
    <x v="0"/>
    <x v="403"/>
    <d v="2013-06-18T00:00:00"/>
    <x v="2"/>
    <s v="PV-18985"/>
    <s v="Paul Van Hugh"/>
    <x v="2"/>
    <s v="United States"/>
    <s v="San Francisco"/>
    <x v="1"/>
    <n v="94122"/>
    <x v="1"/>
    <s v="OFF-AR-10001545"/>
    <x v="1"/>
    <x v="6"/>
    <x v="812"/>
    <n v="7.04"/>
    <n v="4"/>
    <x v="0"/>
    <n v="2.0415999999999999"/>
  </r>
  <r>
    <n v="1100"/>
    <x v="530"/>
    <x v="0"/>
    <x v="403"/>
    <d v="2013-06-18T00:00:00"/>
    <x v="2"/>
    <s v="PV-18985"/>
    <s v="Paul Van Hugh"/>
    <x v="2"/>
    <s v="United States"/>
    <s v="San Francisco"/>
    <x v="1"/>
    <n v="94122"/>
    <x v="1"/>
    <s v="FUR-FU-10000206"/>
    <x v="0"/>
    <x v="5"/>
    <x v="392"/>
    <n v="8.73"/>
    <n v="3"/>
    <x v="0"/>
    <n v="4.1031000000000004"/>
  </r>
  <r>
    <n v="1101"/>
    <x v="530"/>
    <x v="0"/>
    <x v="403"/>
    <d v="2013-06-18T00:00:00"/>
    <x v="2"/>
    <s v="PV-18985"/>
    <s v="Paul Van Hugh"/>
    <x v="2"/>
    <s v="United States"/>
    <s v="San Francisco"/>
    <x v="1"/>
    <n v="94122"/>
    <x v="1"/>
    <s v="TEC-AC-10001013"/>
    <x v="2"/>
    <x v="11"/>
    <x v="813"/>
    <n v="29.29"/>
    <n v="1"/>
    <x v="0"/>
    <n v="9.6656999999999993"/>
  </r>
  <r>
    <n v="1102"/>
    <x v="530"/>
    <x v="0"/>
    <x v="403"/>
    <d v="2013-06-18T00:00:00"/>
    <x v="2"/>
    <s v="PV-18985"/>
    <s v="Paul Van Hugh"/>
    <x v="2"/>
    <s v="United States"/>
    <s v="San Francisco"/>
    <x v="1"/>
    <n v="94122"/>
    <x v="1"/>
    <s v="OFF-AR-10002255"/>
    <x v="1"/>
    <x v="6"/>
    <x v="814"/>
    <n v="8.64"/>
    <n v="3"/>
    <x v="0"/>
    <n v="2.5055999999999998"/>
  </r>
  <r>
    <n v="1103"/>
    <x v="531"/>
    <x v="3"/>
    <x v="81"/>
    <d v="2014-04-28T00:00:00"/>
    <x v="1"/>
    <s v="RP-19390"/>
    <s v="Resi Pölking"/>
    <x v="0"/>
    <s v="United States"/>
    <s v="Houston"/>
    <x v="5"/>
    <n v="77041"/>
    <x v="2"/>
    <s v="OFF-BI-10004140"/>
    <x v="1"/>
    <x v="8"/>
    <x v="304"/>
    <n v="2.694"/>
    <n v="3"/>
    <x v="3"/>
    <n v="-4.7145000000000001"/>
  </r>
  <r>
    <n v="1104"/>
    <x v="531"/>
    <x v="3"/>
    <x v="81"/>
    <d v="2014-04-28T00:00:00"/>
    <x v="1"/>
    <s v="RP-19390"/>
    <s v="Resi Pölking"/>
    <x v="0"/>
    <s v="United States"/>
    <s v="Houston"/>
    <x v="5"/>
    <n v="77041"/>
    <x v="2"/>
    <s v="OFF-BI-10002049"/>
    <x v="1"/>
    <x v="8"/>
    <x v="758"/>
    <n v="2.9340000000000002"/>
    <n v="3"/>
    <x v="3"/>
    <n v="-4.9878"/>
  </r>
  <r>
    <n v="1105"/>
    <x v="532"/>
    <x v="0"/>
    <x v="147"/>
    <d v="2013-10-28T00:00:00"/>
    <x v="1"/>
    <s v="NM-18520"/>
    <s v="Neoma Murray"/>
    <x v="0"/>
    <s v="United States"/>
    <s v="Riverside"/>
    <x v="1"/>
    <n v="92503"/>
    <x v="1"/>
    <s v="OFF-PA-10001892"/>
    <x v="1"/>
    <x v="10"/>
    <x v="815"/>
    <n v="22.92"/>
    <n v="3"/>
    <x v="0"/>
    <n v="11.2308"/>
  </r>
  <r>
    <n v="1106"/>
    <x v="533"/>
    <x v="0"/>
    <x v="258"/>
    <d v="2013-11-25T00:00:00"/>
    <x v="1"/>
    <s v="EH-13945"/>
    <s v="Eric Hoffmann"/>
    <x v="0"/>
    <s v="United States"/>
    <s v="Houston"/>
    <x v="5"/>
    <n v="77041"/>
    <x v="2"/>
    <s v="OFF-ST-10000642"/>
    <x v="1"/>
    <x v="4"/>
    <x v="192"/>
    <n v="100.70399999999999"/>
    <n v="6"/>
    <x v="2"/>
    <n v="-16.3644"/>
  </r>
  <r>
    <n v="1107"/>
    <x v="533"/>
    <x v="0"/>
    <x v="258"/>
    <d v="2013-11-25T00:00:00"/>
    <x v="1"/>
    <s v="EH-13945"/>
    <s v="Eric Hoffmann"/>
    <x v="0"/>
    <s v="United States"/>
    <s v="Houston"/>
    <x v="5"/>
    <n v="77041"/>
    <x v="2"/>
    <s v="FUR-FU-10000206"/>
    <x v="0"/>
    <x v="5"/>
    <x v="392"/>
    <n v="2.3279999999999998"/>
    <n v="2"/>
    <x v="7"/>
    <n v="-0.75660000000000005"/>
  </r>
  <r>
    <n v="1108"/>
    <x v="533"/>
    <x v="0"/>
    <x v="258"/>
    <d v="2013-11-25T00:00:00"/>
    <x v="1"/>
    <s v="EH-13945"/>
    <s v="Eric Hoffmann"/>
    <x v="0"/>
    <s v="United States"/>
    <s v="Houston"/>
    <x v="5"/>
    <n v="77041"/>
    <x v="2"/>
    <s v="OFF-BI-10003676"/>
    <x v="1"/>
    <x v="8"/>
    <x v="816"/>
    <n v="10.78"/>
    <n v="5"/>
    <x v="3"/>
    <n v="-17.248000000000001"/>
  </r>
  <r>
    <n v="1109"/>
    <x v="533"/>
    <x v="0"/>
    <x v="258"/>
    <d v="2013-11-25T00:00:00"/>
    <x v="1"/>
    <s v="EH-13945"/>
    <s v="Eric Hoffmann"/>
    <x v="0"/>
    <s v="United States"/>
    <s v="Houston"/>
    <x v="5"/>
    <n v="77041"/>
    <x v="2"/>
    <s v="OFF-FA-10003495"/>
    <x v="1"/>
    <x v="13"/>
    <x v="33"/>
    <n v="58.368000000000002"/>
    <n v="12"/>
    <x v="2"/>
    <n v="21.888000000000002"/>
  </r>
  <r>
    <n v="1110"/>
    <x v="533"/>
    <x v="0"/>
    <x v="258"/>
    <d v="2013-11-25T00:00:00"/>
    <x v="1"/>
    <s v="EH-13945"/>
    <s v="Eric Hoffmann"/>
    <x v="0"/>
    <s v="United States"/>
    <s v="Houston"/>
    <x v="5"/>
    <n v="77041"/>
    <x v="2"/>
    <s v="OFF-EN-10003798"/>
    <x v="1"/>
    <x v="12"/>
    <x v="817"/>
    <n v="40.968000000000004"/>
    <n v="3"/>
    <x v="2"/>
    <n v="13.826700000000001"/>
  </r>
  <r>
    <n v="1111"/>
    <x v="533"/>
    <x v="0"/>
    <x v="258"/>
    <d v="2013-11-25T00:00:00"/>
    <x v="1"/>
    <s v="EH-13945"/>
    <s v="Eric Hoffmann"/>
    <x v="0"/>
    <s v="United States"/>
    <s v="Houston"/>
    <x v="5"/>
    <n v="77041"/>
    <x v="2"/>
    <s v="TEC-PH-10003589"/>
    <x v="2"/>
    <x v="7"/>
    <x v="818"/>
    <n v="71.959999999999994"/>
    <n v="5"/>
    <x v="2"/>
    <n v="25.186"/>
  </r>
  <r>
    <n v="1112"/>
    <x v="533"/>
    <x v="0"/>
    <x v="258"/>
    <d v="2013-11-25T00:00:00"/>
    <x v="1"/>
    <s v="EH-13945"/>
    <s v="Eric Hoffmann"/>
    <x v="0"/>
    <s v="United States"/>
    <s v="Houston"/>
    <x v="5"/>
    <n v="77041"/>
    <x v="2"/>
    <s v="OFF-PA-10004735"/>
    <x v="1"/>
    <x v="10"/>
    <x v="819"/>
    <n v="10.368"/>
    <n v="2"/>
    <x v="2"/>
    <n v="3.6288"/>
  </r>
  <r>
    <n v="1113"/>
    <x v="533"/>
    <x v="0"/>
    <x v="258"/>
    <d v="2013-11-25T00:00:00"/>
    <x v="1"/>
    <s v="EH-13945"/>
    <s v="Eric Hoffmann"/>
    <x v="0"/>
    <s v="United States"/>
    <s v="Houston"/>
    <x v="5"/>
    <n v="77041"/>
    <x v="2"/>
    <s v="OFF-BI-10002609"/>
    <x v="1"/>
    <x v="8"/>
    <x v="98"/>
    <n v="1.1919999999999999"/>
    <n v="2"/>
    <x v="3"/>
    <n v="-2.0264000000000002"/>
  </r>
  <r>
    <n v="1114"/>
    <x v="534"/>
    <x v="3"/>
    <x v="404"/>
    <d v="2014-12-24T00:00:00"/>
    <x v="0"/>
    <s v="RA-19915"/>
    <s v="Russell Applegate"/>
    <x v="0"/>
    <s v="United States"/>
    <s v="Encinitas"/>
    <x v="1"/>
    <n v="92024"/>
    <x v="1"/>
    <s v="OFF-BI-10003364"/>
    <x v="1"/>
    <x v="8"/>
    <x v="698"/>
    <n v="46.671999999999997"/>
    <n v="2"/>
    <x v="2"/>
    <n v="16.3352"/>
  </r>
  <r>
    <n v="1115"/>
    <x v="534"/>
    <x v="3"/>
    <x v="404"/>
    <d v="2014-12-24T00:00:00"/>
    <x v="0"/>
    <s v="RA-19915"/>
    <s v="Russell Applegate"/>
    <x v="0"/>
    <s v="United States"/>
    <s v="Encinitas"/>
    <x v="1"/>
    <n v="92024"/>
    <x v="1"/>
    <s v="FUR-BO-10002206"/>
    <x v="0"/>
    <x v="0"/>
    <x v="820"/>
    <n v="119.833"/>
    <n v="1"/>
    <x v="11"/>
    <n v="-12.6882"/>
  </r>
  <r>
    <n v="1116"/>
    <x v="534"/>
    <x v="3"/>
    <x v="404"/>
    <d v="2014-12-24T00:00:00"/>
    <x v="0"/>
    <s v="RA-19915"/>
    <s v="Russell Applegate"/>
    <x v="0"/>
    <s v="United States"/>
    <s v="Encinitas"/>
    <x v="1"/>
    <n v="92024"/>
    <x v="1"/>
    <s v="TEC-AC-10003610"/>
    <x v="2"/>
    <x v="11"/>
    <x v="598"/>
    <n v="119.98"/>
    <n v="2"/>
    <x v="0"/>
    <n v="57.590400000000002"/>
  </r>
  <r>
    <n v="1117"/>
    <x v="535"/>
    <x v="0"/>
    <x v="405"/>
    <d v="2013-07-25T00:00:00"/>
    <x v="0"/>
    <s v="DL-13495"/>
    <s v="Dionis Lloyd"/>
    <x v="1"/>
    <s v="United States"/>
    <s v="San Francisco"/>
    <x v="1"/>
    <n v="94110"/>
    <x v="1"/>
    <s v="OFF-LA-10003766"/>
    <x v="1"/>
    <x v="2"/>
    <x v="360"/>
    <n v="6.3"/>
    <n v="2"/>
    <x v="0"/>
    <n v="3.024"/>
  </r>
  <r>
    <n v="1118"/>
    <x v="536"/>
    <x v="1"/>
    <x v="406"/>
    <d v="2012-09-08T00:00:00"/>
    <x v="1"/>
    <s v="CS-12355"/>
    <s v="Christine Sundaresam"/>
    <x v="0"/>
    <s v="United States"/>
    <s v="Roswell"/>
    <x v="32"/>
    <n v="30076"/>
    <x v="0"/>
    <s v="OFF-PA-10001970"/>
    <x v="1"/>
    <x v="10"/>
    <x v="361"/>
    <n v="279.89999999999998"/>
    <n v="5"/>
    <x v="0"/>
    <n v="137.15100000000001"/>
  </r>
  <r>
    <n v="1119"/>
    <x v="536"/>
    <x v="1"/>
    <x v="406"/>
    <d v="2012-09-08T00:00:00"/>
    <x v="1"/>
    <s v="CS-12355"/>
    <s v="Christine Sundaresam"/>
    <x v="0"/>
    <s v="United States"/>
    <s v="Roswell"/>
    <x v="32"/>
    <n v="30076"/>
    <x v="0"/>
    <s v="TEC-AC-10002049"/>
    <x v="2"/>
    <x v="11"/>
    <x v="688"/>
    <n v="619.95000000000005"/>
    <n v="5"/>
    <x v="0"/>
    <n v="111.59099999999999"/>
  </r>
  <r>
    <n v="1120"/>
    <x v="536"/>
    <x v="1"/>
    <x v="406"/>
    <d v="2012-09-08T00:00:00"/>
    <x v="1"/>
    <s v="CS-12355"/>
    <s v="Christine Sundaresam"/>
    <x v="0"/>
    <s v="United States"/>
    <s v="Roswell"/>
    <x v="32"/>
    <n v="30076"/>
    <x v="0"/>
    <s v="OFF-PA-10000141"/>
    <x v="1"/>
    <x v="10"/>
    <x v="821"/>
    <n v="4.3600000000000003"/>
    <n v="2"/>
    <x v="0"/>
    <n v="2.0491999999999999"/>
  </r>
  <r>
    <n v="1121"/>
    <x v="536"/>
    <x v="1"/>
    <x v="406"/>
    <d v="2012-09-08T00:00:00"/>
    <x v="1"/>
    <s v="CS-12355"/>
    <s v="Christine Sundaresam"/>
    <x v="0"/>
    <s v="United States"/>
    <s v="Roswell"/>
    <x v="32"/>
    <n v="30076"/>
    <x v="0"/>
    <s v="OFF-EN-10004459"/>
    <x v="1"/>
    <x v="12"/>
    <x v="655"/>
    <n v="15.28"/>
    <n v="2"/>
    <x v="0"/>
    <n v="7.4871999999999996"/>
  </r>
  <r>
    <n v="1122"/>
    <x v="537"/>
    <x v="2"/>
    <x v="407"/>
    <d v="2011-01-27T00:00:00"/>
    <x v="1"/>
    <s v="HL-15040"/>
    <s v="Hunter Lopez"/>
    <x v="0"/>
    <s v="United States"/>
    <s v="Jonesboro"/>
    <x v="36"/>
    <n v="72401"/>
    <x v="0"/>
    <s v="TEC-PH-10001061"/>
    <x v="2"/>
    <x v="7"/>
    <x v="822"/>
    <n v="699.93"/>
    <n v="7"/>
    <x v="0"/>
    <n v="181.98179999999999"/>
  </r>
  <r>
    <n v="1123"/>
    <x v="537"/>
    <x v="2"/>
    <x v="407"/>
    <d v="2011-01-27T00:00:00"/>
    <x v="1"/>
    <s v="HL-15040"/>
    <s v="Hunter Lopez"/>
    <x v="0"/>
    <s v="United States"/>
    <s v="Jonesboro"/>
    <x v="36"/>
    <n v="72401"/>
    <x v="0"/>
    <s v="OFF-AR-10002375"/>
    <x v="1"/>
    <x v="6"/>
    <x v="823"/>
    <n v="22.96"/>
    <n v="7"/>
    <x v="0"/>
    <n v="6.6584000000000003"/>
  </r>
  <r>
    <n v="1124"/>
    <x v="537"/>
    <x v="2"/>
    <x v="407"/>
    <d v="2011-01-27T00:00:00"/>
    <x v="1"/>
    <s v="HL-15040"/>
    <s v="Hunter Lopez"/>
    <x v="0"/>
    <s v="United States"/>
    <s v="Jonesboro"/>
    <x v="36"/>
    <n v="72401"/>
    <x v="0"/>
    <s v="FUR-FU-10003194"/>
    <x v="0"/>
    <x v="5"/>
    <x v="76"/>
    <n v="38.6"/>
    <n v="4"/>
    <x v="0"/>
    <n v="11.58"/>
  </r>
  <r>
    <n v="1125"/>
    <x v="537"/>
    <x v="2"/>
    <x v="407"/>
    <d v="2011-01-27T00:00:00"/>
    <x v="1"/>
    <s v="HL-15040"/>
    <s v="Hunter Lopez"/>
    <x v="0"/>
    <s v="United States"/>
    <s v="Jonesboro"/>
    <x v="36"/>
    <n v="72401"/>
    <x v="0"/>
    <s v="OFF-AR-10003811"/>
    <x v="1"/>
    <x v="6"/>
    <x v="449"/>
    <n v="6.63"/>
    <n v="3"/>
    <x v="0"/>
    <n v="1.7901"/>
  </r>
  <r>
    <n v="1126"/>
    <x v="537"/>
    <x v="2"/>
    <x v="407"/>
    <d v="2011-01-27T00:00:00"/>
    <x v="1"/>
    <s v="HL-15040"/>
    <s v="Hunter Lopez"/>
    <x v="0"/>
    <s v="United States"/>
    <s v="Jonesboro"/>
    <x v="36"/>
    <n v="72401"/>
    <x v="0"/>
    <s v="OFF-EN-10001539"/>
    <x v="1"/>
    <x v="12"/>
    <x v="33"/>
    <n v="23.34"/>
    <n v="3"/>
    <x v="0"/>
    <n v="10.969799999999999"/>
  </r>
  <r>
    <n v="1127"/>
    <x v="537"/>
    <x v="2"/>
    <x v="407"/>
    <d v="2011-01-27T00:00:00"/>
    <x v="1"/>
    <s v="HL-15040"/>
    <s v="Hunter Lopez"/>
    <x v="0"/>
    <s v="United States"/>
    <s v="Jonesboro"/>
    <x v="36"/>
    <n v="72401"/>
    <x v="0"/>
    <s v="FUR-CH-10002331"/>
    <x v="0"/>
    <x v="1"/>
    <x v="402"/>
    <n v="1067.94"/>
    <n v="3"/>
    <x v="0"/>
    <n v="224.26740000000001"/>
  </r>
  <r>
    <n v="1128"/>
    <x v="538"/>
    <x v="1"/>
    <x v="56"/>
    <d v="2012-03-07T00:00:00"/>
    <x v="1"/>
    <s v="PA-19060"/>
    <s v="Pete Armstrong"/>
    <x v="2"/>
    <s v="United States"/>
    <s v="Richmond"/>
    <x v="14"/>
    <n v="47374"/>
    <x v="2"/>
    <s v="OFF-AR-10003156"/>
    <x v="1"/>
    <x v="6"/>
    <x v="396"/>
    <n v="10.16"/>
    <n v="1"/>
    <x v="0"/>
    <n v="2.6415999999999999"/>
  </r>
  <r>
    <n v="1129"/>
    <x v="538"/>
    <x v="1"/>
    <x v="56"/>
    <d v="2012-03-07T00:00:00"/>
    <x v="1"/>
    <s v="PA-19060"/>
    <s v="Pete Armstrong"/>
    <x v="2"/>
    <s v="United States"/>
    <s v="Richmond"/>
    <x v="14"/>
    <n v="47374"/>
    <x v="2"/>
    <s v="OFF-EN-10001532"/>
    <x v="1"/>
    <x v="12"/>
    <x v="613"/>
    <n v="101.88"/>
    <n v="6"/>
    <x v="0"/>
    <n v="50.94"/>
  </r>
  <r>
    <n v="1130"/>
    <x v="539"/>
    <x v="0"/>
    <x v="408"/>
    <d v="2013-04-17T00:00:00"/>
    <x v="1"/>
    <s v="BD-11605"/>
    <s v="Brian Dahlen"/>
    <x v="0"/>
    <s v="United States"/>
    <s v="Springfield"/>
    <x v="17"/>
    <n v="22153"/>
    <x v="0"/>
    <s v="FUR-TA-10004086"/>
    <x v="0"/>
    <x v="3"/>
    <x v="824"/>
    <n v="343.92"/>
    <n v="4"/>
    <x v="0"/>
    <n v="75.662400000000005"/>
  </r>
  <r>
    <n v="1131"/>
    <x v="539"/>
    <x v="0"/>
    <x v="408"/>
    <d v="2013-04-17T00:00:00"/>
    <x v="1"/>
    <s v="BD-11605"/>
    <s v="Brian Dahlen"/>
    <x v="0"/>
    <s v="United States"/>
    <s v="Springfield"/>
    <x v="17"/>
    <n v="22153"/>
    <x v="0"/>
    <s v="OFF-PA-10000100"/>
    <x v="1"/>
    <x v="10"/>
    <x v="825"/>
    <n v="40.99"/>
    <n v="1"/>
    <x v="0"/>
    <n v="20.085100000000001"/>
  </r>
  <r>
    <n v="1132"/>
    <x v="539"/>
    <x v="0"/>
    <x v="408"/>
    <d v="2013-04-17T00:00:00"/>
    <x v="1"/>
    <s v="BD-11605"/>
    <s v="Brian Dahlen"/>
    <x v="0"/>
    <s v="United States"/>
    <s v="Springfield"/>
    <x v="17"/>
    <n v="22153"/>
    <x v="0"/>
    <s v="OFF-EN-10002500"/>
    <x v="1"/>
    <x v="12"/>
    <x v="118"/>
    <n v="63.9"/>
    <n v="5"/>
    <x v="0"/>
    <n v="28.754999999999999"/>
  </r>
  <r>
    <n v="1133"/>
    <x v="540"/>
    <x v="0"/>
    <x v="409"/>
    <d v="2013-12-08T00:00:00"/>
    <x v="2"/>
    <s v="GG-14650"/>
    <s v="Greg Guthrie"/>
    <x v="1"/>
    <s v="United States"/>
    <s v="Antioch"/>
    <x v="1"/>
    <n v="94509"/>
    <x v="1"/>
    <s v="OFF-PA-10004100"/>
    <x v="1"/>
    <x v="10"/>
    <x v="257"/>
    <n v="19.440000000000001"/>
    <n v="3"/>
    <x v="0"/>
    <n v="9.3312000000000008"/>
  </r>
  <r>
    <n v="1134"/>
    <x v="541"/>
    <x v="0"/>
    <x v="410"/>
    <d v="2013-06-10T00:00:00"/>
    <x v="1"/>
    <s v="JS-15940"/>
    <s v="Joni Sundaresam"/>
    <x v="2"/>
    <s v="United States"/>
    <s v="Philadelphia"/>
    <x v="9"/>
    <n v="19134"/>
    <x v="3"/>
    <s v="OFF-ST-10003479"/>
    <x v="1"/>
    <x v="4"/>
    <x v="41"/>
    <n v="124.608"/>
    <n v="4"/>
    <x v="2"/>
    <n v="-23.364000000000001"/>
  </r>
  <r>
    <n v="1135"/>
    <x v="541"/>
    <x v="0"/>
    <x v="410"/>
    <d v="2013-06-10T00:00:00"/>
    <x v="1"/>
    <s v="JS-15940"/>
    <s v="Joni Sundaresam"/>
    <x v="2"/>
    <s v="United States"/>
    <s v="Philadelphia"/>
    <x v="9"/>
    <n v="19134"/>
    <x v="3"/>
    <s v="OFF-LA-10000973"/>
    <x v="1"/>
    <x v="2"/>
    <x v="826"/>
    <n v="7.56"/>
    <n v="3"/>
    <x v="2"/>
    <n v="2.6459999999999999"/>
  </r>
  <r>
    <n v="1136"/>
    <x v="542"/>
    <x v="0"/>
    <x v="25"/>
    <d v="2013-12-12T00:00:00"/>
    <x v="3"/>
    <s v="LR-16915"/>
    <s v="Lena Radford"/>
    <x v="0"/>
    <s v="United States"/>
    <s v="Homestead"/>
    <x v="2"/>
    <n v="33030"/>
    <x v="0"/>
    <s v="OFF-ST-10001476"/>
    <x v="1"/>
    <x v="4"/>
    <x v="827"/>
    <n v="85.224000000000004"/>
    <n v="3"/>
    <x v="2"/>
    <n v="7.4570999999999996"/>
  </r>
  <r>
    <n v="1137"/>
    <x v="543"/>
    <x v="0"/>
    <x v="396"/>
    <d v="2013-11-16T00:00:00"/>
    <x v="0"/>
    <s v="FH-14275"/>
    <s v="Frank Hawley"/>
    <x v="1"/>
    <s v="United States"/>
    <s v="La Porte"/>
    <x v="14"/>
    <n v="46350"/>
    <x v="2"/>
    <s v="OFF-EN-10002831"/>
    <x v="1"/>
    <x v="12"/>
    <x v="828"/>
    <n v="287.52"/>
    <n v="8"/>
    <x v="0"/>
    <n v="129.38399999999999"/>
  </r>
  <r>
    <n v="1138"/>
    <x v="543"/>
    <x v="0"/>
    <x v="396"/>
    <d v="2013-11-16T00:00:00"/>
    <x v="0"/>
    <s v="FH-14275"/>
    <s v="Frank Hawley"/>
    <x v="1"/>
    <s v="United States"/>
    <s v="La Porte"/>
    <x v="14"/>
    <n v="46350"/>
    <x v="2"/>
    <s v="OFF-AP-10002350"/>
    <x v="1"/>
    <x v="9"/>
    <x v="545"/>
    <n v="37.68"/>
    <n v="2"/>
    <x v="0"/>
    <n v="10.5504"/>
  </r>
  <r>
    <n v="1139"/>
    <x v="543"/>
    <x v="0"/>
    <x v="396"/>
    <d v="2013-11-16T00:00:00"/>
    <x v="0"/>
    <s v="FH-14275"/>
    <s v="Frank Hawley"/>
    <x v="1"/>
    <s v="United States"/>
    <s v="La Porte"/>
    <x v="14"/>
    <n v="46350"/>
    <x v="2"/>
    <s v="OFF-PA-10001763"/>
    <x v="1"/>
    <x v="10"/>
    <x v="829"/>
    <n v="19.98"/>
    <n v="2"/>
    <x v="0"/>
    <n v="8.9909999999999997"/>
  </r>
  <r>
    <n v="1140"/>
    <x v="543"/>
    <x v="0"/>
    <x v="396"/>
    <d v="2013-11-16T00:00:00"/>
    <x v="0"/>
    <s v="FH-14275"/>
    <s v="Frank Hawley"/>
    <x v="1"/>
    <s v="United States"/>
    <s v="La Porte"/>
    <x v="14"/>
    <n v="46350"/>
    <x v="2"/>
    <s v="OFF-AR-10003394"/>
    <x v="1"/>
    <x v="6"/>
    <x v="496"/>
    <n v="20.58"/>
    <n v="7"/>
    <x v="0"/>
    <n v="5.5566000000000004"/>
  </r>
  <r>
    <n v="1141"/>
    <x v="543"/>
    <x v="0"/>
    <x v="396"/>
    <d v="2013-11-16T00:00:00"/>
    <x v="0"/>
    <s v="FH-14275"/>
    <s v="Frank Hawley"/>
    <x v="1"/>
    <s v="United States"/>
    <s v="La Porte"/>
    <x v="14"/>
    <n v="46350"/>
    <x v="2"/>
    <s v="OFF-BI-10002072"/>
    <x v="1"/>
    <x v="8"/>
    <x v="830"/>
    <n v="17.38"/>
    <n v="2"/>
    <x v="0"/>
    <n v="8.69"/>
  </r>
  <r>
    <n v="1142"/>
    <x v="544"/>
    <x v="2"/>
    <x v="411"/>
    <d v="2011-10-03T00:00:00"/>
    <x v="1"/>
    <s v="AP-10915"/>
    <s v="Arthur Prichep"/>
    <x v="0"/>
    <s v="United States"/>
    <s v="Los Angeles"/>
    <x v="1"/>
    <n v="90045"/>
    <x v="1"/>
    <s v="FUR-FU-10004188"/>
    <x v="0"/>
    <x v="5"/>
    <x v="734"/>
    <n v="204.6"/>
    <n v="2"/>
    <x v="0"/>
    <n v="53.195999999999998"/>
  </r>
  <r>
    <n v="1143"/>
    <x v="544"/>
    <x v="2"/>
    <x v="411"/>
    <d v="2011-10-03T00:00:00"/>
    <x v="1"/>
    <s v="AP-10915"/>
    <s v="Arthur Prichep"/>
    <x v="0"/>
    <s v="United States"/>
    <s v="Los Angeles"/>
    <x v="1"/>
    <n v="90045"/>
    <x v="1"/>
    <s v="OFF-FA-10001561"/>
    <x v="1"/>
    <x v="13"/>
    <x v="831"/>
    <n v="8.7200000000000006"/>
    <n v="4"/>
    <x v="0"/>
    <n v="2.8776000000000002"/>
  </r>
  <r>
    <n v="1144"/>
    <x v="544"/>
    <x v="2"/>
    <x v="411"/>
    <d v="2011-10-03T00:00:00"/>
    <x v="1"/>
    <s v="AP-10915"/>
    <s v="Arthur Prichep"/>
    <x v="0"/>
    <s v="United States"/>
    <s v="Los Angeles"/>
    <x v="1"/>
    <n v="90045"/>
    <x v="1"/>
    <s v="OFF-PA-10002105"/>
    <x v="1"/>
    <x v="10"/>
    <x v="269"/>
    <n v="6.48"/>
    <n v="1"/>
    <x v="0"/>
    <n v="3.1103999999999998"/>
  </r>
  <r>
    <n v="1145"/>
    <x v="544"/>
    <x v="2"/>
    <x v="411"/>
    <d v="2011-10-03T00:00:00"/>
    <x v="1"/>
    <s v="AP-10915"/>
    <s v="Arthur Prichep"/>
    <x v="0"/>
    <s v="United States"/>
    <s v="Los Angeles"/>
    <x v="1"/>
    <n v="90045"/>
    <x v="1"/>
    <s v="TEC-MA-10004241"/>
    <x v="2"/>
    <x v="15"/>
    <x v="832"/>
    <n v="686.32"/>
    <n v="2"/>
    <x v="2"/>
    <n v="223.054"/>
  </r>
  <r>
    <n v="1146"/>
    <x v="544"/>
    <x v="2"/>
    <x v="411"/>
    <d v="2011-10-03T00:00:00"/>
    <x v="1"/>
    <s v="AP-10915"/>
    <s v="Arthur Prichep"/>
    <x v="0"/>
    <s v="United States"/>
    <s v="Los Angeles"/>
    <x v="1"/>
    <n v="90045"/>
    <x v="1"/>
    <s v="OFF-ST-10004340"/>
    <x v="1"/>
    <x v="4"/>
    <x v="809"/>
    <n v="62.18"/>
    <n v="1"/>
    <x v="0"/>
    <n v="16.788599999999999"/>
  </r>
  <r>
    <n v="1147"/>
    <x v="545"/>
    <x v="1"/>
    <x v="388"/>
    <d v="2012-04-04T00:00:00"/>
    <x v="3"/>
    <s v="NC-18340"/>
    <s v="Nat Carroll"/>
    <x v="0"/>
    <s v="United States"/>
    <s v="Lansing"/>
    <x v="12"/>
    <n v="48911"/>
    <x v="2"/>
    <s v="OFF-AP-10003849"/>
    <x v="1"/>
    <x v="9"/>
    <x v="833"/>
    <n v="644.07600000000002"/>
    <n v="2"/>
    <x v="9"/>
    <n v="107.346"/>
  </r>
  <r>
    <n v="1148"/>
    <x v="545"/>
    <x v="1"/>
    <x v="388"/>
    <d v="2012-04-04T00:00:00"/>
    <x v="3"/>
    <s v="NC-18340"/>
    <s v="Nat Carroll"/>
    <x v="0"/>
    <s v="United States"/>
    <s v="Lansing"/>
    <x v="12"/>
    <n v="48911"/>
    <x v="2"/>
    <s v="OFF-FA-10000735"/>
    <x v="1"/>
    <x v="13"/>
    <x v="33"/>
    <n v="5.84"/>
    <n v="2"/>
    <x v="0"/>
    <n v="2.6280000000000001"/>
  </r>
  <r>
    <n v="1149"/>
    <x v="545"/>
    <x v="1"/>
    <x v="388"/>
    <d v="2012-04-04T00:00:00"/>
    <x v="3"/>
    <s v="NC-18340"/>
    <s v="Nat Carroll"/>
    <x v="0"/>
    <s v="United States"/>
    <s v="Lansing"/>
    <x v="12"/>
    <n v="48911"/>
    <x v="2"/>
    <s v="OFF-BI-10003350"/>
    <x v="1"/>
    <x v="8"/>
    <x v="834"/>
    <n v="12.76"/>
    <n v="2"/>
    <x v="0"/>
    <n v="5.8696000000000002"/>
  </r>
  <r>
    <n v="1150"/>
    <x v="545"/>
    <x v="1"/>
    <x v="388"/>
    <d v="2012-04-04T00:00:00"/>
    <x v="3"/>
    <s v="NC-18340"/>
    <s v="Nat Carroll"/>
    <x v="0"/>
    <s v="United States"/>
    <s v="Lansing"/>
    <x v="12"/>
    <n v="48911"/>
    <x v="2"/>
    <s v="TEC-PH-10000307"/>
    <x v="2"/>
    <x v="7"/>
    <x v="835"/>
    <n v="10.95"/>
    <n v="1"/>
    <x v="0"/>
    <n v="0.438"/>
  </r>
  <r>
    <n v="1151"/>
    <x v="545"/>
    <x v="1"/>
    <x v="388"/>
    <d v="2012-04-04T00:00:00"/>
    <x v="3"/>
    <s v="NC-18340"/>
    <s v="Nat Carroll"/>
    <x v="0"/>
    <s v="United States"/>
    <s v="Lansing"/>
    <x v="12"/>
    <n v="48911"/>
    <x v="2"/>
    <s v="TEC-CO-10004202"/>
    <x v="2"/>
    <x v="16"/>
    <x v="836"/>
    <n v="599.98"/>
    <n v="2"/>
    <x v="0"/>
    <n v="209.99299999999999"/>
  </r>
  <r>
    <n v="1152"/>
    <x v="546"/>
    <x v="1"/>
    <x v="412"/>
    <d v="2012-05-14T00:00:00"/>
    <x v="1"/>
    <s v="CB-12535"/>
    <s v="Claudia Bergmann"/>
    <x v="1"/>
    <s v="United States"/>
    <s v="Cuyahoga Falls"/>
    <x v="24"/>
    <n v="44221"/>
    <x v="3"/>
    <s v="FUR-FU-10001852"/>
    <x v="0"/>
    <x v="5"/>
    <x v="837"/>
    <n v="8.3520000000000003"/>
    <n v="6"/>
    <x v="2"/>
    <n v="1.2527999999999999"/>
  </r>
  <r>
    <n v="1153"/>
    <x v="547"/>
    <x v="3"/>
    <x v="413"/>
    <d v="2014-01-07T00:00:00"/>
    <x v="1"/>
    <s v="KL-16555"/>
    <s v="Kelly Lampkin"/>
    <x v="1"/>
    <s v="United States"/>
    <s v="Reno"/>
    <x v="33"/>
    <n v="89502"/>
    <x v="1"/>
    <s v="OFF-AR-10003759"/>
    <x v="1"/>
    <x v="6"/>
    <x v="838"/>
    <n v="3.64"/>
    <n v="2"/>
    <x v="0"/>
    <n v="1.6379999999999999"/>
  </r>
  <r>
    <n v="1154"/>
    <x v="547"/>
    <x v="3"/>
    <x v="413"/>
    <d v="2014-01-07T00:00:00"/>
    <x v="1"/>
    <s v="KL-16555"/>
    <s v="Kelly Lampkin"/>
    <x v="1"/>
    <s v="United States"/>
    <s v="Reno"/>
    <x v="33"/>
    <n v="89502"/>
    <x v="1"/>
    <s v="OFF-BI-10003984"/>
    <x v="1"/>
    <x v="8"/>
    <x v="690"/>
    <n v="159.768"/>
    <n v="7"/>
    <x v="2"/>
    <n v="53.921700000000001"/>
  </r>
  <r>
    <n v="1155"/>
    <x v="548"/>
    <x v="2"/>
    <x v="414"/>
    <d v="2011-12-21T00:00:00"/>
    <x v="2"/>
    <s v="PS-19045"/>
    <s v="Penelope Sewall"/>
    <x v="2"/>
    <s v="United States"/>
    <s v="Harrisonburg"/>
    <x v="17"/>
    <n v="22801"/>
    <x v="0"/>
    <s v="OFF-ST-10004337"/>
    <x v="1"/>
    <x v="4"/>
    <x v="839"/>
    <n v="122.48"/>
    <n v="2"/>
    <x v="0"/>
    <n v="0"/>
  </r>
  <r>
    <n v="1156"/>
    <x v="548"/>
    <x v="2"/>
    <x v="414"/>
    <d v="2011-12-21T00:00:00"/>
    <x v="2"/>
    <s v="PS-19045"/>
    <s v="Penelope Sewall"/>
    <x v="2"/>
    <s v="United States"/>
    <s v="Harrisonburg"/>
    <x v="17"/>
    <n v="22801"/>
    <x v="0"/>
    <s v="FUR-TA-10001932"/>
    <x v="0"/>
    <x v="3"/>
    <x v="840"/>
    <n v="2244.48"/>
    <n v="7"/>
    <x v="0"/>
    <n v="493.78559999999999"/>
  </r>
  <r>
    <n v="1157"/>
    <x v="548"/>
    <x v="2"/>
    <x v="414"/>
    <d v="2011-12-21T00:00:00"/>
    <x v="2"/>
    <s v="PS-19045"/>
    <s v="Penelope Sewall"/>
    <x v="2"/>
    <s v="United States"/>
    <s v="Harrisonburg"/>
    <x v="17"/>
    <n v="22801"/>
    <x v="0"/>
    <s v="OFF-BI-10003982"/>
    <x v="1"/>
    <x v="8"/>
    <x v="346"/>
    <n v="62.31"/>
    <n v="3"/>
    <x v="0"/>
    <n v="29.285699999999999"/>
  </r>
  <r>
    <n v="1158"/>
    <x v="548"/>
    <x v="2"/>
    <x v="414"/>
    <d v="2011-12-21T00:00:00"/>
    <x v="2"/>
    <s v="PS-19045"/>
    <s v="Penelope Sewall"/>
    <x v="2"/>
    <s v="United States"/>
    <s v="Harrisonburg"/>
    <x v="17"/>
    <n v="22801"/>
    <x v="0"/>
    <s v="FUR-TA-10000617"/>
    <x v="0"/>
    <x v="3"/>
    <x v="338"/>
    <n v="455.1"/>
    <n v="2"/>
    <x v="0"/>
    <n v="100.122"/>
  </r>
  <r>
    <n v="1159"/>
    <x v="549"/>
    <x v="0"/>
    <x v="415"/>
    <d v="2013-07-08T00:00:00"/>
    <x v="0"/>
    <s v="GB-14530"/>
    <s v="George Bell"/>
    <x v="1"/>
    <s v="United States"/>
    <s v="Los Angeles"/>
    <x v="1"/>
    <n v="90004"/>
    <x v="1"/>
    <s v="FUR-CH-10002126"/>
    <x v="0"/>
    <x v="1"/>
    <x v="841"/>
    <n v="195.184"/>
    <n v="1"/>
    <x v="2"/>
    <n v="19.5184"/>
  </r>
  <r>
    <n v="1160"/>
    <x v="550"/>
    <x v="3"/>
    <x v="222"/>
    <d v="2014-07-05T00:00:00"/>
    <x v="1"/>
    <s v="AA-10315"/>
    <s v="Alex Avila"/>
    <x v="0"/>
    <s v="United States"/>
    <s v="Minneapolis"/>
    <x v="11"/>
    <n v="55407"/>
    <x v="2"/>
    <s v="OFF-AP-10000576"/>
    <x v="1"/>
    <x v="9"/>
    <x v="842"/>
    <n v="362.94"/>
    <n v="3"/>
    <x v="0"/>
    <n v="90.734999999999999"/>
  </r>
  <r>
    <n v="1161"/>
    <x v="550"/>
    <x v="3"/>
    <x v="222"/>
    <d v="2014-07-05T00:00:00"/>
    <x v="1"/>
    <s v="AA-10315"/>
    <s v="Alex Avila"/>
    <x v="0"/>
    <s v="United States"/>
    <s v="Minneapolis"/>
    <x v="11"/>
    <n v="55407"/>
    <x v="2"/>
    <s v="OFF-BI-10004654"/>
    <x v="1"/>
    <x v="8"/>
    <x v="68"/>
    <n v="11.54"/>
    <n v="2"/>
    <x v="0"/>
    <n v="5.77"/>
  </r>
  <r>
    <n v="1162"/>
    <x v="551"/>
    <x v="2"/>
    <x v="416"/>
    <d v="2011-09-05T00:00:00"/>
    <x v="0"/>
    <s v="LT-16765"/>
    <s v="Larry Tron"/>
    <x v="0"/>
    <s v="United States"/>
    <s v="Escondido"/>
    <x v="1"/>
    <n v="92025"/>
    <x v="1"/>
    <s v="OFF-AR-10004042"/>
    <x v="1"/>
    <x v="6"/>
    <x v="30"/>
    <n v="53.94"/>
    <n v="3"/>
    <x v="0"/>
    <n v="15.6426"/>
  </r>
  <r>
    <n v="1163"/>
    <x v="552"/>
    <x v="2"/>
    <x v="223"/>
    <d v="2011-03-08T00:00:00"/>
    <x v="1"/>
    <s v="AP-10720"/>
    <s v="Anne Pryor"/>
    <x v="2"/>
    <s v="United States"/>
    <s v="New York City"/>
    <x v="15"/>
    <n v="10035"/>
    <x v="3"/>
    <s v="TEC-PH-10004700"/>
    <x v="2"/>
    <x v="7"/>
    <x v="843"/>
    <n v="9.99"/>
    <n v="1"/>
    <x v="0"/>
    <n v="4.5953999999999997"/>
  </r>
  <r>
    <n v="1164"/>
    <x v="552"/>
    <x v="2"/>
    <x v="223"/>
    <d v="2011-03-08T00:00:00"/>
    <x v="1"/>
    <s v="AP-10720"/>
    <s v="Anne Pryor"/>
    <x v="2"/>
    <s v="United States"/>
    <s v="New York City"/>
    <x v="15"/>
    <n v="10035"/>
    <x v="3"/>
    <s v="OFF-BI-10004593"/>
    <x v="1"/>
    <x v="8"/>
    <x v="267"/>
    <n v="125.76"/>
    <n v="3"/>
    <x v="2"/>
    <n v="40.872"/>
  </r>
  <r>
    <n v="1165"/>
    <x v="552"/>
    <x v="2"/>
    <x v="223"/>
    <d v="2011-03-08T00:00:00"/>
    <x v="1"/>
    <s v="AP-10720"/>
    <s v="Anne Pryor"/>
    <x v="2"/>
    <s v="United States"/>
    <s v="New York City"/>
    <x v="15"/>
    <n v="10035"/>
    <x v="3"/>
    <s v="OFF-BI-10003429"/>
    <x v="1"/>
    <x v="8"/>
    <x v="844"/>
    <n v="25.32"/>
    <n v="5"/>
    <x v="2"/>
    <n v="9.1784999999999997"/>
  </r>
  <r>
    <n v="1166"/>
    <x v="553"/>
    <x v="2"/>
    <x v="417"/>
    <d v="2011-05-08T00:00:00"/>
    <x v="1"/>
    <s v="PM-18940"/>
    <s v="Paul MacIntyre"/>
    <x v="0"/>
    <s v="United States"/>
    <s v="Jackson"/>
    <x v="12"/>
    <n v="49201"/>
    <x v="2"/>
    <s v="OFF-BI-10001294"/>
    <x v="1"/>
    <x v="8"/>
    <x v="667"/>
    <n v="46.8"/>
    <n v="4"/>
    <x v="0"/>
    <n v="21.06"/>
  </r>
  <r>
    <n v="1167"/>
    <x v="554"/>
    <x v="1"/>
    <x v="121"/>
    <d v="2012-11-02T00:00:00"/>
    <x v="3"/>
    <s v="KC-16540"/>
    <s v="Kelly Collister"/>
    <x v="0"/>
    <s v="United States"/>
    <s v="Seattle"/>
    <x v="4"/>
    <n v="98115"/>
    <x v="1"/>
    <s v="TEC-AC-10001552"/>
    <x v="2"/>
    <x v="11"/>
    <x v="100"/>
    <n v="447.93"/>
    <n v="9"/>
    <x v="0"/>
    <n v="49.272300000000001"/>
  </r>
  <r>
    <n v="1168"/>
    <x v="555"/>
    <x v="3"/>
    <x v="166"/>
    <d v="2014-12-11T00:00:00"/>
    <x v="0"/>
    <s v="DL-13315"/>
    <s v="Delfina Latchford"/>
    <x v="0"/>
    <s v="United States"/>
    <s v="New York City"/>
    <x v="15"/>
    <n v="10035"/>
    <x v="3"/>
    <s v="FUR-FU-10004952"/>
    <x v="0"/>
    <x v="5"/>
    <x v="845"/>
    <n v="109.48"/>
    <n v="2"/>
    <x v="0"/>
    <n v="33.938800000000001"/>
  </r>
  <r>
    <n v="1169"/>
    <x v="555"/>
    <x v="3"/>
    <x v="166"/>
    <d v="2014-12-11T00:00:00"/>
    <x v="0"/>
    <s v="DL-13315"/>
    <s v="Delfina Latchford"/>
    <x v="0"/>
    <s v="United States"/>
    <s v="New York City"/>
    <x v="15"/>
    <n v="10035"/>
    <x v="3"/>
    <s v="OFF-ST-10004123"/>
    <x v="1"/>
    <x v="4"/>
    <x v="72"/>
    <n v="272.94"/>
    <n v="3"/>
    <x v="0"/>
    <n v="0"/>
  </r>
  <r>
    <n v="1170"/>
    <x v="555"/>
    <x v="3"/>
    <x v="166"/>
    <d v="2014-12-11T00:00:00"/>
    <x v="0"/>
    <s v="DL-13315"/>
    <s v="Delfina Latchford"/>
    <x v="0"/>
    <s v="United States"/>
    <s v="New York City"/>
    <x v="15"/>
    <n v="10035"/>
    <x v="3"/>
    <s v="OFF-PA-10003172"/>
    <x v="1"/>
    <x v="10"/>
    <x v="846"/>
    <n v="19.440000000000001"/>
    <n v="3"/>
    <x v="0"/>
    <n v="9.3312000000000008"/>
  </r>
  <r>
    <n v="1171"/>
    <x v="555"/>
    <x v="3"/>
    <x v="166"/>
    <d v="2014-12-11T00:00:00"/>
    <x v="0"/>
    <s v="DL-13315"/>
    <s v="Delfina Latchford"/>
    <x v="0"/>
    <s v="United States"/>
    <s v="New York City"/>
    <x v="15"/>
    <n v="10035"/>
    <x v="3"/>
    <s v="OFF-ST-10002352"/>
    <x v="1"/>
    <x v="4"/>
    <x v="847"/>
    <n v="31.92"/>
    <n v="4"/>
    <x v="0"/>
    <n v="8.2992000000000008"/>
  </r>
  <r>
    <n v="1172"/>
    <x v="556"/>
    <x v="2"/>
    <x v="418"/>
    <d v="2011-03-14T00:00:00"/>
    <x v="1"/>
    <s v="SW-20275"/>
    <s v="Scott Williamson"/>
    <x v="0"/>
    <s v="United States"/>
    <s v="Royal Oak"/>
    <x v="12"/>
    <n v="48073"/>
    <x v="2"/>
    <s v="OFF-PA-10002259"/>
    <x v="1"/>
    <x v="10"/>
    <x v="848"/>
    <n v="22.38"/>
    <n v="2"/>
    <x v="0"/>
    <n v="10.7424"/>
  </r>
  <r>
    <n v="1173"/>
    <x v="557"/>
    <x v="2"/>
    <x v="419"/>
    <d v="2011-04-25T00:00:00"/>
    <x v="1"/>
    <s v="AA-10375"/>
    <s v="Allen Armold"/>
    <x v="0"/>
    <s v="United States"/>
    <s v="Los Angeles"/>
    <x v="1"/>
    <n v="90008"/>
    <x v="1"/>
    <s v="OFF-BI-10002976"/>
    <x v="1"/>
    <x v="8"/>
    <x v="849"/>
    <n v="16.52"/>
    <n v="5"/>
    <x v="2"/>
    <n v="5.5754999999999999"/>
  </r>
  <r>
    <n v="1174"/>
    <x v="558"/>
    <x v="1"/>
    <x v="420"/>
    <d v="2012-10-26T00:00:00"/>
    <x v="1"/>
    <s v="LT-17110"/>
    <s v="Liz Thompson"/>
    <x v="0"/>
    <s v="United States"/>
    <s v="Bloomington"/>
    <x v="10"/>
    <n v="61701"/>
    <x v="2"/>
    <s v="OFF-BI-10000301"/>
    <x v="1"/>
    <x v="8"/>
    <x v="619"/>
    <n v="5.1760000000000002"/>
    <n v="4"/>
    <x v="3"/>
    <n v="-7.7640000000000002"/>
  </r>
  <r>
    <n v="1175"/>
    <x v="559"/>
    <x v="1"/>
    <x v="421"/>
    <d v="2012-08-25T00:00:00"/>
    <x v="2"/>
    <s v="DP-13105"/>
    <s v="Dave Poirier"/>
    <x v="1"/>
    <s v="United States"/>
    <s v="New York City"/>
    <x v="15"/>
    <n v="10035"/>
    <x v="3"/>
    <s v="OFF-BI-10003694"/>
    <x v="1"/>
    <x v="8"/>
    <x v="850"/>
    <n v="50.112000000000002"/>
    <n v="6"/>
    <x v="2"/>
    <n v="16.2864"/>
  </r>
  <r>
    <n v="1176"/>
    <x v="560"/>
    <x v="0"/>
    <x v="48"/>
    <d v="2013-09-04T00:00:00"/>
    <x v="1"/>
    <s v="AB-10060"/>
    <s v="Adam Bellavance"/>
    <x v="2"/>
    <s v="United States"/>
    <s v="Concord"/>
    <x v="38"/>
    <n v="3301"/>
    <x v="3"/>
    <s v="OFF-SU-10000381"/>
    <x v="1"/>
    <x v="14"/>
    <x v="654"/>
    <n v="27.93"/>
    <n v="3"/>
    <x v="0"/>
    <n v="8.0997000000000003"/>
  </r>
  <r>
    <n v="1177"/>
    <x v="561"/>
    <x v="2"/>
    <x v="422"/>
    <d v="2011-12-30T00:00:00"/>
    <x v="0"/>
    <s v="AT-10435"/>
    <s v="Alyssa Tate"/>
    <x v="2"/>
    <s v="United States"/>
    <s v="Los Angeles"/>
    <x v="1"/>
    <n v="90004"/>
    <x v="1"/>
    <s v="OFF-LA-10004425"/>
    <x v="1"/>
    <x v="2"/>
    <x v="33"/>
    <n v="11.56"/>
    <n v="4"/>
    <x v="0"/>
    <n v="5.4332000000000003"/>
  </r>
  <r>
    <n v="1178"/>
    <x v="562"/>
    <x v="0"/>
    <x v="49"/>
    <d v="2013-12-06T00:00:00"/>
    <x v="1"/>
    <s v="JE-15745"/>
    <s v="Joel Eaton"/>
    <x v="0"/>
    <s v="United States"/>
    <s v="Rockville"/>
    <x v="39"/>
    <n v="20852"/>
    <x v="3"/>
    <s v="FUR-CH-10001270"/>
    <x v="0"/>
    <x v="1"/>
    <x v="851"/>
    <n v="172.5"/>
    <n v="2"/>
    <x v="0"/>
    <n v="51.75"/>
  </r>
  <r>
    <n v="1179"/>
    <x v="562"/>
    <x v="0"/>
    <x v="49"/>
    <d v="2013-12-06T00:00:00"/>
    <x v="1"/>
    <s v="JE-15745"/>
    <s v="Joel Eaton"/>
    <x v="0"/>
    <s v="United States"/>
    <s v="Rockville"/>
    <x v="39"/>
    <n v="20852"/>
    <x v="3"/>
    <s v="TEC-PH-10003931"/>
    <x v="2"/>
    <x v="7"/>
    <x v="159"/>
    <n v="179.97"/>
    <n v="3"/>
    <x v="0"/>
    <n v="44.9925"/>
  </r>
  <r>
    <n v="1180"/>
    <x v="563"/>
    <x v="0"/>
    <x v="423"/>
    <d v="2013-04-28T00:00:00"/>
    <x v="0"/>
    <s v="CA-12055"/>
    <s v="Cathy Armstrong"/>
    <x v="2"/>
    <s v="United States"/>
    <s v="Houston"/>
    <x v="5"/>
    <n v="77070"/>
    <x v="2"/>
    <s v="TEC-AC-10003174"/>
    <x v="2"/>
    <x v="11"/>
    <x v="614"/>
    <n v="258.69600000000003"/>
    <n v="3"/>
    <x v="2"/>
    <n v="64.674000000000007"/>
  </r>
  <r>
    <n v="1181"/>
    <x v="564"/>
    <x v="2"/>
    <x v="261"/>
    <d v="2011-06-25T00:00:00"/>
    <x v="1"/>
    <s v="DB-13060"/>
    <s v="Dave Brooks"/>
    <x v="0"/>
    <s v="United States"/>
    <s v="Lakewood"/>
    <x v="30"/>
    <n v="8701"/>
    <x v="3"/>
    <s v="TEC-PH-10004539"/>
    <x v="2"/>
    <x v="7"/>
    <x v="852"/>
    <n v="1322.93"/>
    <n v="7"/>
    <x v="0"/>
    <n v="357.19110000000001"/>
  </r>
  <r>
    <n v="1182"/>
    <x v="564"/>
    <x v="2"/>
    <x v="261"/>
    <d v="2011-06-25T00:00:00"/>
    <x v="1"/>
    <s v="DB-13060"/>
    <s v="Dave Brooks"/>
    <x v="0"/>
    <s v="United States"/>
    <s v="Lakewood"/>
    <x v="30"/>
    <n v="8701"/>
    <x v="3"/>
    <s v="OFF-AR-10001919"/>
    <x v="1"/>
    <x v="6"/>
    <x v="853"/>
    <n v="3.76"/>
    <n v="2"/>
    <x v="0"/>
    <n v="1.0904"/>
  </r>
  <r>
    <n v="1183"/>
    <x v="565"/>
    <x v="3"/>
    <x v="424"/>
    <d v="2014-01-16T00:00:00"/>
    <x v="2"/>
    <s v="RB-19570"/>
    <s v="Rob Beeghly"/>
    <x v="0"/>
    <s v="United States"/>
    <s v="Jacksonville"/>
    <x v="3"/>
    <n v="28540"/>
    <x v="0"/>
    <s v="OFF-EN-10002504"/>
    <x v="1"/>
    <x v="12"/>
    <x v="113"/>
    <n v="21.744"/>
    <n v="1"/>
    <x v="2"/>
    <n v="7.3385999999999996"/>
  </r>
  <r>
    <n v="1184"/>
    <x v="565"/>
    <x v="3"/>
    <x v="424"/>
    <d v="2014-01-16T00:00:00"/>
    <x v="2"/>
    <s v="RB-19570"/>
    <s v="Rob Beeghly"/>
    <x v="0"/>
    <s v="United States"/>
    <s v="Jacksonville"/>
    <x v="3"/>
    <n v="28540"/>
    <x v="0"/>
    <s v="TEC-PH-10003655"/>
    <x v="2"/>
    <x v="7"/>
    <x v="854"/>
    <n v="7.92"/>
    <n v="5"/>
    <x v="2"/>
    <n v="0.69299999999999995"/>
  </r>
  <r>
    <n v="1185"/>
    <x v="566"/>
    <x v="2"/>
    <x v="156"/>
    <d v="2011-11-30T00:00:00"/>
    <x v="1"/>
    <s v="HR-14830"/>
    <s v="Harold Ryan"/>
    <x v="1"/>
    <s v="United States"/>
    <s v="Seattle"/>
    <x v="4"/>
    <n v="98103"/>
    <x v="1"/>
    <s v="OFF-BI-10004656"/>
    <x v="1"/>
    <x v="8"/>
    <x v="855"/>
    <n v="12.096"/>
    <n v="7"/>
    <x v="2"/>
    <n v="4.2336"/>
  </r>
  <r>
    <n v="1186"/>
    <x v="566"/>
    <x v="2"/>
    <x v="156"/>
    <d v="2011-11-30T00:00:00"/>
    <x v="1"/>
    <s v="HR-14830"/>
    <s v="Harold Ryan"/>
    <x v="1"/>
    <s v="United States"/>
    <s v="Seattle"/>
    <x v="4"/>
    <n v="98103"/>
    <x v="1"/>
    <s v="OFF-ST-10002344"/>
    <x v="1"/>
    <x v="4"/>
    <x v="856"/>
    <n v="485.88"/>
    <n v="6"/>
    <x v="0"/>
    <n v="9.7175999999999991"/>
  </r>
  <r>
    <n v="1187"/>
    <x v="566"/>
    <x v="2"/>
    <x v="156"/>
    <d v="2011-11-30T00:00:00"/>
    <x v="1"/>
    <s v="HR-14830"/>
    <s v="Harold Ryan"/>
    <x v="1"/>
    <s v="United States"/>
    <s v="Seattle"/>
    <x v="4"/>
    <n v="98103"/>
    <x v="1"/>
    <s v="OFF-PA-10001800"/>
    <x v="1"/>
    <x v="10"/>
    <x v="580"/>
    <n v="25.92"/>
    <n v="4"/>
    <x v="0"/>
    <n v="12.441599999999999"/>
  </r>
  <r>
    <n v="1188"/>
    <x v="566"/>
    <x v="2"/>
    <x v="156"/>
    <d v="2011-11-30T00:00:00"/>
    <x v="1"/>
    <s v="HR-14830"/>
    <s v="Harold Ryan"/>
    <x v="1"/>
    <s v="United States"/>
    <s v="Seattle"/>
    <x v="4"/>
    <n v="98103"/>
    <x v="1"/>
    <s v="OFF-ST-10000036"/>
    <x v="1"/>
    <x v="4"/>
    <x v="590"/>
    <n v="197.58"/>
    <n v="2"/>
    <x v="0"/>
    <n v="53.346600000000002"/>
  </r>
  <r>
    <n v="1189"/>
    <x v="567"/>
    <x v="3"/>
    <x v="425"/>
    <d v="2014-03-01T00:00:00"/>
    <x v="0"/>
    <s v="BT-11530"/>
    <s v="Bradley Talbott"/>
    <x v="2"/>
    <s v="United States"/>
    <s v="Los Angeles"/>
    <x v="1"/>
    <n v="90036"/>
    <x v="1"/>
    <s v="OFF-AP-10004532"/>
    <x v="1"/>
    <x v="9"/>
    <x v="559"/>
    <n v="81.92"/>
    <n v="4"/>
    <x v="0"/>
    <n v="22.118400000000001"/>
  </r>
  <r>
    <n v="1190"/>
    <x v="567"/>
    <x v="3"/>
    <x v="425"/>
    <d v="2014-03-01T00:00:00"/>
    <x v="0"/>
    <s v="BT-11530"/>
    <s v="Bradley Talbott"/>
    <x v="2"/>
    <s v="United States"/>
    <s v="Los Angeles"/>
    <x v="1"/>
    <n v="90036"/>
    <x v="1"/>
    <s v="TEC-PH-10004447"/>
    <x v="2"/>
    <x v="7"/>
    <x v="857"/>
    <n v="889.53599999999994"/>
    <n v="8"/>
    <x v="2"/>
    <n v="66.715199999999996"/>
  </r>
  <r>
    <n v="1191"/>
    <x v="567"/>
    <x v="3"/>
    <x v="425"/>
    <d v="2014-03-01T00:00:00"/>
    <x v="0"/>
    <s v="BT-11530"/>
    <s v="Bradley Talbott"/>
    <x v="2"/>
    <s v="United States"/>
    <s v="Los Angeles"/>
    <x v="1"/>
    <n v="90036"/>
    <x v="1"/>
    <s v="FUR-CH-10003973"/>
    <x v="0"/>
    <x v="1"/>
    <x v="858"/>
    <n v="892.22400000000005"/>
    <n v="3"/>
    <x v="2"/>
    <n v="89.222399999999993"/>
  </r>
  <r>
    <n v="1192"/>
    <x v="567"/>
    <x v="3"/>
    <x v="425"/>
    <d v="2014-03-01T00:00:00"/>
    <x v="0"/>
    <s v="BT-11530"/>
    <s v="Bradley Talbott"/>
    <x v="2"/>
    <s v="United States"/>
    <s v="Los Angeles"/>
    <x v="1"/>
    <n v="90036"/>
    <x v="1"/>
    <s v="OFF-PA-10001970"/>
    <x v="1"/>
    <x v="10"/>
    <x v="361"/>
    <n v="223.92"/>
    <n v="4"/>
    <x v="0"/>
    <n v="109.7208"/>
  </r>
  <r>
    <n v="1193"/>
    <x v="567"/>
    <x v="3"/>
    <x v="425"/>
    <d v="2014-03-01T00:00:00"/>
    <x v="0"/>
    <s v="BT-11530"/>
    <s v="Bradley Talbott"/>
    <x v="2"/>
    <s v="United States"/>
    <s v="Los Angeles"/>
    <x v="1"/>
    <n v="90036"/>
    <x v="1"/>
    <s v="OFF-PA-10000682"/>
    <x v="1"/>
    <x v="10"/>
    <x v="859"/>
    <n v="23.12"/>
    <n v="4"/>
    <x v="0"/>
    <n v="11.328799999999999"/>
  </r>
  <r>
    <n v="1194"/>
    <x v="568"/>
    <x v="1"/>
    <x v="426"/>
    <d v="2012-09-15T00:00:00"/>
    <x v="3"/>
    <s v="NG-18355"/>
    <s v="Nat Gilpin"/>
    <x v="1"/>
    <s v="United States"/>
    <s v="Coral Springs"/>
    <x v="2"/>
    <n v="33065"/>
    <x v="0"/>
    <s v="OFF-PA-10001937"/>
    <x v="1"/>
    <x v="10"/>
    <x v="286"/>
    <n v="15.552"/>
    <n v="3"/>
    <x v="2"/>
    <n v="5.4432"/>
  </r>
  <r>
    <n v="1195"/>
    <x v="568"/>
    <x v="1"/>
    <x v="426"/>
    <d v="2012-09-15T00:00:00"/>
    <x v="3"/>
    <s v="NG-18355"/>
    <s v="Nat Gilpin"/>
    <x v="1"/>
    <s v="United States"/>
    <s v="Coral Springs"/>
    <x v="2"/>
    <n v="33065"/>
    <x v="0"/>
    <s v="FUR-FU-10002268"/>
    <x v="0"/>
    <x v="5"/>
    <x v="860"/>
    <n v="15.712"/>
    <n v="4"/>
    <x v="2"/>
    <n v="2.5531999999999999"/>
  </r>
  <r>
    <n v="1196"/>
    <x v="568"/>
    <x v="1"/>
    <x v="426"/>
    <d v="2012-09-15T00:00:00"/>
    <x v="3"/>
    <s v="NG-18355"/>
    <s v="Nat Gilpin"/>
    <x v="1"/>
    <s v="United States"/>
    <s v="Coral Springs"/>
    <x v="2"/>
    <n v="33065"/>
    <x v="0"/>
    <s v="OFF-ST-10001321"/>
    <x v="1"/>
    <x v="4"/>
    <x v="416"/>
    <n v="24.672000000000001"/>
    <n v="2"/>
    <x v="2"/>
    <n v="2.1587999999999998"/>
  </r>
  <r>
    <n v="1197"/>
    <x v="568"/>
    <x v="1"/>
    <x v="426"/>
    <d v="2012-09-15T00:00:00"/>
    <x v="3"/>
    <s v="NG-18355"/>
    <s v="Nat Gilpin"/>
    <x v="1"/>
    <s v="United States"/>
    <s v="Coral Springs"/>
    <x v="2"/>
    <n v="33065"/>
    <x v="0"/>
    <s v="FUR-FU-10003394"/>
    <x v="0"/>
    <x v="5"/>
    <x v="578"/>
    <n v="55.968000000000004"/>
    <n v="1"/>
    <x v="2"/>
    <n v="-2.0988000000000002"/>
  </r>
  <r>
    <n v="1198"/>
    <x v="569"/>
    <x v="0"/>
    <x v="143"/>
    <d v="2013-04-13T00:00:00"/>
    <x v="1"/>
    <s v="ZC-21910"/>
    <s v="Zuschuss Carroll"/>
    <x v="0"/>
    <s v="United States"/>
    <s v="Houston"/>
    <x v="5"/>
    <n v="77041"/>
    <x v="2"/>
    <s v="TEC-AC-10001990"/>
    <x v="2"/>
    <x v="11"/>
    <x v="861"/>
    <n v="431.928"/>
    <n v="9"/>
    <x v="2"/>
    <n v="64.789199999999994"/>
  </r>
  <r>
    <n v="1199"/>
    <x v="569"/>
    <x v="0"/>
    <x v="143"/>
    <d v="2013-04-13T00:00:00"/>
    <x v="1"/>
    <s v="ZC-21910"/>
    <s v="Zuschuss Carroll"/>
    <x v="0"/>
    <s v="United States"/>
    <s v="Houston"/>
    <x v="5"/>
    <n v="77041"/>
    <x v="2"/>
    <s v="FUR-CH-10004540"/>
    <x v="0"/>
    <x v="1"/>
    <x v="862"/>
    <n v="95.983999999999995"/>
    <n v="4"/>
    <x v="4"/>
    <n v="-4.1135999999999999"/>
  </r>
  <r>
    <n v="1200"/>
    <x v="569"/>
    <x v="0"/>
    <x v="143"/>
    <d v="2013-04-13T00:00:00"/>
    <x v="1"/>
    <s v="ZC-21910"/>
    <s v="Zuschuss Carroll"/>
    <x v="0"/>
    <s v="United States"/>
    <s v="Houston"/>
    <x v="5"/>
    <n v="77041"/>
    <x v="2"/>
    <s v="OFF-BI-10004995"/>
    <x v="1"/>
    <x v="8"/>
    <x v="313"/>
    <n v="1088.7919999999999"/>
    <n v="4"/>
    <x v="3"/>
    <n v="-1850.9464"/>
  </r>
  <r>
    <n v="1201"/>
    <x v="570"/>
    <x v="0"/>
    <x v="427"/>
    <d v="2013-07-25T00:00:00"/>
    <x v="1"/>
    <s v="LS-16945"/>
    <s v="Linda Southworth"/>
    <x v="1"/>
    <s v="United States"/>
    <s v="Denver"/>
    <x v="22"/>
    <n v="80219"/>
    <x v="1"/>
    <s v="FUR-CH-10002335"/>
    <x v="0"/>
    <x v="1"/>
    <x v="623"/>
    <n v="544.00800000000004"/>
    <n v="3"/>
    <x v="2"/>
    <n v="40.800600000000003"/>
  </r>
  <r>
    <n v="1202"/>
    <x v="570"/>
    <x v="0"/>
    <x v="427"/>
    <d v="2013-07-25T00:00:00"/>
    <x v="1"/>
    <s v="LS-16945"/>
    <s v="Linda Southworth"/>
    <x v="1"/>
    <s v="United States"/>
    <s v="Denver"/>
    <x v="22"/>
    <n v="80219"/>
    <x v="1"/>
    <s v="OFF-BI-10004967"/>
    <x v="1"/>
    <x v="8"/>
    <x v="253"/>
    <n v="1.8720000000000001"/>
    <n v="3"/>
    <x v="6"/>
    <n v="-1.4352"/>
  </r>
  <r>
    <n v="1203"/>
    <x v="570"/>
    <x v="0"/>
    <x v="427"/>
    <d v="2013-07-25T00:00:00"/>
    <x v="1"/>
    <s v="LS-16945"/>
    <s v="Linda Southworth"/>
    <x v="1"/>
    <s v="United States"/>
    <s v="Denver"/>
    <x v="22"/>
    <n v="80219"/>
    <x v="1"/>
    <s v="FUR-CH-10002331"/>
    <x v="0"/>
    <x v="1"/>
    <x v="402"/>
    <n v="854.35199999999998"/>
    <n v="3"/>
    <x v="2"/>
    <n v="10.679399999999999"/>
  </r>
  <r>
    <n v="1204"/>
    <x v="570"/>
    <x v="0"/>
    <x v="427"/>
    <d v="2013-07-25T00:00:00"/>
    <x v="1"/>
    <s v="LS-16945"/>
    <s v="Linda Southworth"/>
    <x v="1"/>
    <s v="United States"/>
    <s v="Denver"/>
    <x v="22"/>
    <n v="80219"/>
    <x v="1"/>
    <s v="OFF-ST-10002292"/>
    <x v="1"/>
    <x v="4"/>
    <x v="863"/>
    <n v="593.56799999999998"/>
    <n v="2"/>
    <x v="2"/>
    <n v="0"/>
  </r>
  <r>
    <n v="1205"/>
    <x v="570"/>
    <x v="0"/>
    <x v="427"/>
    <d v="2013-07-25T00:00:00"/>
    <x v="1"/>
    <s v="LS-16945"/>
    <s v="Linda Southworth"/>
    <x v="1"/>
    <s v="United States"/>
    <s v="Denver"/>
    <x v="22"/>
    <n v="80219"/>
    <x v="1"/>
    <s v="OFF-ST-10000689"/>
    <x v="1"/>
    <x v="4"/>
    <x v="421"/>
    <n v="338.04"/>
    <n v="3"/>
    <x v="2"/>
    <n v="-33.804000000000002"/>
  </r>
  <r>
    <n v="1206"/>
    <x v="571"/>
    <x v="3"/>
    <x v="378"/>
    <d v="2014-08-05T00:00:00"/>
    <x v="2"/>
    <s v="LH-16750"/>
    <s v="Larry Hughes"/>
    <x v="0"/>
    <s v="United States"/>
    <s v="Charlotte"/>
    <x v="3"/>
    <n v="28205"/>
    <x v="0"/>
    <s v="TEC-PH-10002660"/>
    <x v="2"/>
    <x v="7"/>
    <x v="697"/>
    <n v="271.95999999999998"/>
    <n v="5"/>
    <x v="2"/>
    <n v="16.997499999999999"/>
  </r>
  <r>
    <n v="1207"/>
    <x v="572"/>
    <x v="0"/>
    <x v="216"/>
    <d v="2013-07-19T00:00:00"/>
    <x v="0"/>
    <s v="SW-20755"/>
    <s v="Steven Ward"/>
    <x v="1"/>
    <s v="United States"/>
    <s v="New York City"/>
    <x v="15"/>
    <n v="10009"/>
    <x v="3"/>
    <s v="OFF-ST-10004634"/>
    <x v="1"/>
    <x v="4"/>
    <x v="597"/>
    <n v="11.21"/>
    <n v="1"/>
    <x v="0"/>
    <n v="3.363"/>
  </r>
  <r>
    <n v="1208"/>
    <x v="572"/>
    <x v="0"/>
    <x v="216"/>
    <d v="2013-07-19T00:00:00"/>
    <x v="0"/>
    <s v="SW-20755"/>
    <s v="Steven Ward"/>
    <x v="1"/>
    <s v="United States"/>
    <s v="New York City"/>
    <x v="15"/>
    <n v="10009"/>
    <x v="3"/>
    <s v="OFF-BI-10002160"/>
    <x v="1"/>
    <x v="8"/>
    <x v="312"/>
    <n v="9.1440000000000001"/>
    <n v="3"/>
    <x v="2"/>
    <n v="3.2004000000000001"/>
  </r>
  <r>
    <n v="1209"/>
    <x v="572"/>
    <x v="0"/>
    <x v="216"/>
    <d v="2013-07-19T00:00:00"/>
    <x v="0"/>
    <s v="SW-20755"/>
    <s v="Steven Ward"/>
    <x v="1"/>
    <s v="United States"/>
    <s v="New York City"/>
    <x v="15"/>
    <n v="10009"/>
    <x v="3"/>
    <s v="OFF-FA-10002988"/>
    <x v="1"/>
    <x v="13"/>
    <x v="131"/>
    <n v="14.07"/>
    <n v="7"/>
    <x v="0"/>
    <n v="6.8943000000000003"/>
  </r>
  <r>
    <n v="1210"/>
    <x v="572"/>
    <x v="0"/>
    <x v="216"/>
    <d v="2013-07-19T00:00:00"/>
    <x v="0"/>
    <s v="SW-20755"/>
    <s v="Steven Ward"/>
    <x v="1"/>
    <s v="United States"/>
    <s v="New York City"/>
    <x v="15"/>
    <n v="10009"/>
    <x v="3"/>
    <s v="OFF-AR-10004999"/>
    <x v="1"/>
    <x v="6"/>
    <x v="864"/>
    <n v="41.86"/>
    <n v="7"/>
    <x v="0"/>
    <n v="10.465"/>
  </r>
  <r>
    <n v="1211"/>
    <x v="572"/>
    <x v="0"/>
    <x v="216"/>
    <d v="2013-07-19T00:00:00"/>
    <x v="0"/>
    <s v="SW-20755"/>
    <s v="Steven Ward"/>
    <x v="1"/>
    <s v="United States"/>
    <s v="New York City"/>
    <x v="15"/>
    <n v="10009"/>
    <x v="3"/>
    <s v="OFF-BI-10001031"/>
    <x v="1"/>
    <x v="8"/>
    <x v="865"/>
    <n v="8.5440000000000005"/>
    <n v="2"/>
    <x v="2"/>
    <n v="2.8835999999999999"/>
  </r>
  <r>
    <n v="1212"/>
    <x v="572"/>
    <x v="0"/>
    <x v="216"/>
    <d v="2013-07-19T00:00:00"/>
    <x v="0"/>
    <s v="SW-20755"/>
    <s v="Steven Ward"/>
    <x v="1"/>
    <s v="United States"/>
    <s v="New York City"/>
    <x v="15"/>
    <n v="10009"/>
    <x v="3"/>
    <s v="FUR-BO-10004695"/>
    <x v="0"/>
    <x v="0"/>
    <x v="198"/>
    <n v="579.13599999999997"/>
    <n v="4"/>
    <x v="2"/>
    <n v="21.717600000000001"/>
  </r>
  <r>
    <n v="1213"/>
    <x v="573"/>
    <x v="3"/>
    <x v="428"/>
    <d v="2014-09-14T00:00:00"/>
    <x v="1"/>
    <s v="SP-20620"/>
    <s v="Stefania Perrino"/>
    <x v="1"/>
    <s v="United States"/>
    <s v="Philadelphia"/>
    <x v="9"/>
    <n v="19134"/>
    <x v="3"/>
    <s v="FUR-CH-10004860"/>
    <x v="0"/>
    <x v="1"/>
    <x v="210"/>
    <n v="141.37200000000001"/>
    <n v="2"/>
    <x v="4"/>
    <n v="-48.470399999999998"/>
  </r>
  <r>
    <n v="1214"/>
    <x v="573"/>
    <x v="3"/>
    <x v="428"/>
    <d v="2014-09-14T00:00:00"/>
    <x v="1"/>
    <s v="SP-20620"/>
    <s v="Stefania Perrino"/>
    <x v="1"/>
    <s v="United States"/>
    <s v="Philadelphia"/>
    <x v="9"/>
    <n v="19134"/>
    <x v="3"/>
    <s v="OFF-BI-10002432"/>
    <x v="1"/>
    <x v="8"/>
    <x v="866"/>
    <n v="3.036"/>
    <n v="2"/>
    <x v="6"/>
    <n v="-2.3275999999999999"/>
  </r>
  <r>
    <n v="1215"/>
    <x v="573"/>
    <x v="3"/>
    <x v="428"/>
    <d v="2014-09-14T00:00:00"/>
    <x v="1"/>
    <s v="SP-20620"/>
    <s v="Stefania Perrino"/>
    <x v="1"/>
    <s v="United States"/>
    <s v="Philadelphia"/>
    <x v="9"/>
    <n v="19134"/>
    <x v="3"/>
    <s v="OFF-BI-10000069"/>
    <x v="1"/>
    <x v="8"/>
    <x v="486"/>
    <n v="4.5030000000000001"/>
    <n v="1"/>
    <x v="6"/>
    <n v="-3.6023999999999998"/>
  </r>
  <r>
    <n v="1216"/>
    <x v="573"/>
    <x v="3"/>
    <x v="428"/>
    <d v="2014-09-14T00:00:00"/>
    <x v="1"/>
    <s v="SP-20620"/>
    <s v="Stefania Perrino"/>
    <x v="1"/>
    <s v="United States"/>
    <s v="Philadelphia"/>
    <x v="9"/>
    <n v="19134"/>
    <x v="3"/>
    <s v="OFF-AR-10003602"/>
    <x v="1"/>
    <x v="6"/>
    <x v="239"/>
    <n v="4.6719999999999997"/>
    <n v="1"/>
    <x v="2"/>
    <n v="1.5768"/>
  </r>
  <r>
    <n v="1217"/>
    <x v="573"/>
    <x v="3"/>
    <x v="428"/>
    <d v="2014-09-14T00:00:00"/>
    <x v="1"/>
    <s v="SP-20620"/>
    <s v="Stefania Perrino"/>
    <x v="1"/>
    <s v="United States"/>
    <s v="Philadelphia"/>
    <x v="9"/>
    <n v="19134"/>
    <x v="3"/>
    <s v="TEC-AC-10004469"/>
    <x v="2"/>
    <x v="11"/>
    <x v="238"/>
    <n v="95.88"/>
    <n v="3"/>
    <x v="2"/>
    <n v="28.763999999999999"/>
  </r>
  <r>
    <n v="1218"/>
    <x v="573"/>
    <x v="3"/>
    <x v="428"/>
    <d v="2014-09-14T00:00:00"/>
    <x v="1"/>
    <s v="SP-20620"/>
    <s v="Stefania Perrino"/>
    <x v="1"/>
    <s v="United States"/>
    <s v="Philadelphia"/>
    <x v="9"/>
    <n v="19134"/>
    <x v="3"/>
    <s v="FUR-FU-10001867"/>
    <x v="0"/>
    <x v="5"/>
    <x v="867"/>
    <n v="17.024000000000001"/>
    <n v="2"/>
    <x v="2"/>
    <n v="1.7023999999999999"/>
  </r>
  <r>
    <n v="1219"/>
    <x v="573"/>
    <x v="3"/>
    <x v="428"/>
    <d v="2014-09-14T00:00:00"/>
    <x v="1"/>
    <s v="SP-20620"/>
    <s v="Stefania Perrino"/>
    <x v="1"/>
    <s v="United States"/>
    <s v="Philadelphia"/>
    <x v="9"/>
    <n v="19134"/>
    <x v="3"/>
    <s v="TEC-AC-10003174"/>
    <x v="2"/>
    <x v="11"/>
    <x v="614"/>
    <n v="258.69600000000003"/>
    <n v="3"/>
    <x v="2"/>
    <n v="64.674000000000007"/>
  </r>
  <r>
    <n v="1220"/>
    <x v="573"/>
    <x v="3"/>
    <x v="428"/>
    <d v="2014-09-14T00:00:00"/>
    <x v="1"/>
    <s v="SP-20620"/>
    <s v="Stefania Perrino"/>
    <x v="1"/>
    <s v="United States"/>
    <s v="Philadelphia"/>
    <x v="9"/>
    <n v="19134"/>
    <x v="3"/>
    <s v="TEC-PH-10002200"/>
    <x v="2"/>
    <x v="7"/>
    <x v="868"/>
    <n v="1931.9580000000001"/>
    <n v="7"/>
    <x v="10"/>
    <n v="-386.39159999999998"/>
  </r>
  <r>
    <n v="1221"/>
    <x v="574"/>
    <x v="2"/>
    <x v="136"/>
    <d v="2011-07-16T00:00:00"/>
    <x v="1"/>
    <s v="BF-11170"/>
    <s v="Ben Ferrer"/>
    <x v="2"/>
    <s v="United States"/>
    <s v="Los Angeles"/>
    <x v="1"/>
    <n v="90036"/>
    <x v="1"/>
    <s v="OFF-ST-10000107"/>
    <x v="1"/>
    <x v="4"/>
    <x v="17"/>
    <n v="249.75"/>
    <n v="9"/>
    <x v="0"/>
    <n v="44.954999999999998"/>
  </r>
  <r>
    <n v="1222"/>
    <x v="574"/>
    <x v="2"/>
    <x v="136"/>
    <d v="2011-07-16T00:00:00"/>
    <x v="1"/>
    <s v="BF-11170"/>
    <s v="Ben Ferrer"/>
    <x v="2"/>
    <s v="United States"/>
    <s v="Los Angeles"/>
    <x v="1"/>
    <n v="90036"/>
    <x v="1"/>
    <s v="TEC-PH-10000439"/>
    <x v="2"/>
    <x v="7"/>
    <x v="869"/>
    <n v="255.93600000000001"/>
    <n v="8"/>
    <x v="2"/>
    <n v="28.7928"/>
  </r>
  <r>
    <n v="1223"/>
    <x v="575"/>
    <x v="0"/>
    <x v="429"/>
    <d v="2013-12-06T00:00:00"/>
    <x v="2"/>
    <s v="BM-11140"/>
    <s v="Becky Martin"/>
    <x v="0"/>
    <s v="United States"/>
    <s v="New York City"/>
    <x v="15"/>
    <n v="10024"/>
    <x v="3"/>
    <s v="FUR-FU-10001602"/>
    <x v="0"/>
    <x v="5"/>
    <x v="759"/>
    <n v="113.79"/>
    <n v="3"/>
    <x v="0"/>
    <n v="20.482199999999999"/>
  </r>
  <r>
    <n v="1224"/>
    <x v="575"/>
    <x v="0"/>
    <x v="429"/>
    <d v="2013-12-06T00:00:00"/>
    <x v="2"/>
    <s v="BM-11140"/>
    <s v="Becky Martin"/>
    <x v="0"/>
    <s v="United States"/>
    <s v="New York City"/>
    <x v="15"/>
    <n v="10024"/>
    <x v="3"/>
    <s v="TEC-AC-10001432"/>
    <x v="2"/>
    <x v="11"/>
    <x v="471"/>
    <n v="78.150000000000006"/>
    <n v="1"/>
    <x v="0"/>
    <n v="34.386000000000003"/>
  </r>
  <r>
    <n v="1225"/>
    <x v="575"/>
    <x v="0"/>
    <x v="429"/>
    <d v="2013-12-06T00:00:00"/>
    <x v="2"/>
    <s v="BM-11140"/>
    <s v="Becky Martin"/>
    <x v="0"/>
    <s v="United States"/>
    <s v="New York City"/>
    <x v="15"/>
    <n v="10024"/>
    <x v="3"/>
    <s v="OFF-BI-10004656"/>
    <x v="1"/>
    <x v="8"/>
    <x v="855"/>
    <n v="1.728"/>
    <n v="1"/>
    <x v="2"/>
    <n v="0.6048"/>
  </r>
  <r>
    <n v="1226"/>
    <x v="575"/>
    <x v="0"/>
    <x v="429"/>
    <d v="2013-12-06T00:00:00"/>
    <x v="2"/>
    <s v="BM-11140"/>
    <s v="Becky Martin"/>
    <x v="0"/>
    <s v="United States"/>
    <s v="New York City"/>
    <x v="15"/>
    <n v="10024"/>
    <x v="3"/>
    <s v="OFF-PA-10001685"/>
    <x v="1"/>
    <x v="10"/>
    <x v="33"/>
    <n v="40.56"/>
    <n v="4"/>
    <x v="0"/>
    <n v="19.874400000000001"/>
  </r>
  <r>
    <n v="1227"/>
    <x v="575"/>
    <x v="0"/>
    <x v="429"/>
    <d v="2013-12-06T00:00:00"/>
    <x v="2"/>
    <s v="BM-11140"/>
    <s v="Becky Martin"/>
    <x v="0"/>
    <s v="United States"/>
    <s v="New York City"/>
    <x v="15"/>
    <n v="10024"/>
    <x v="3"/>
    <s v="OFF-ST-10001418"/>
    <x v="1"/>
    <x v="4"/>
    <x v="870"/>
    <n v="182.94"/>
    <n v="3"/>
    <x v="0"/>
    <n v="3.6587999999999998"/>
  </r>
  <r>
    <n v="1228"/>
    <x v="575"/>
    <x v="0"/>
    <x v="429"/>
    <d v="2013-12-06T00:00:00"/>
    <x v="2"/>
    <s v="BM-11140"/>
    <s v="Becky Martin"/>
    <x v="0"/>
    <s v="United States"/>
    <s v="New York City"/>
    <x v="15"/>
    <n v="10024"/>
    <x v="3"/>
    <s v="OFF-ST-10000676"/>
    <x v="1"/>
    <x v="4"/>
    <x v="871"/>
    <n v="193.86"/>
    <n v="2"/>
    <x v="0"/>
    <n v="11.631600000000001"/>
  </r>
  <r>
    <n v="1229"/>
    <x v="576"/>
    <x v="3"/>
    <x v="44"/>
    <d v="2014-11-12T00:00:00"/>
    <x v="1"/>
    <s v="ZC-21910"/>
    <s v="Zuschuss Carroll"/>
    <x v="0"/>
    <s v="United States"/>
    <s v="Los Angeles"/>
    <x v="1"/>
    <n v="90045"/>
    <x v="1"/>
    <s v="OFF-EN-10001219"/>
    <x v="1"/>
    <x v="12"/>
    <x v="583"/>
    <n v="15.28"/>
    <n v="2"/>
    <x v="0"/>
    <n v="7.4871999999999996"/>
  </r>
  <r>
    <n v="1230"/>
    <x v="576"/>
    <x v="3"/>
    <x v="44"/>
    <d v="2014-11-12T00:00:00"/>
    <x v="1"/>
    <s v="ZC-21910"/>
    <s v="Zuschuss Carroll"/>
    <x v="0"/>
    <s v="United States"/>
    <s v="Los Angeles"/>
    <x v="1"/>
    <n v="90045"/>
    <x v="1"/>
    <s v="FUR-FU-10001424"/>
    <x v="0"/>
    <x v="5"/>
    <x v="691"/>
    <n v="8.73"/>
    <n v="1"/>
    <x v="0"/>
    <n v="2.9681999999999999"/>
  </r>
  <r>
    <n v="1231"/>
    <x v="576"/>
    <x v="3"/>
    <x v="44"/>
    <d v="2014-11-12T00:00:00"/>
    <x v="1"/>
    <s v="ZC-21910"/>
    <s v="Zuschuss Carroll"/>
    <x v="0"/>
    <s v="United States"/>
    <s v="Los Angeles"/>
    <x v="1"/>
    <n v="90045"/>
    <x v="1"/>
    <s v="OFF-AR-10001022"/>
    <x v="1"/>
    <x v="6"/>
    <x v="872"/>
    <n v="5.68"/>
    <n v="2"/>
    <x v="0"/>
    <n v="1.7607999999999999"/>
  </r>
  <r>
    <n v="1232"/>
    <x v="577"/>
    <x v="1"/>
    <x v="89"/>
    <d v="2012-11-02T00:00:00"/>
    <x v="0"/>
    <s v="KT-16480"/>
    <s v="Kean Thornton"/>
    <x v="0"/>
    <s v="United States"/>
    <s v="Buffalo"/>
    <x v="15"/>
    <n v="14215"/>
    <x v="3"/>
    <s v="OFF-AR-10000369"/>
    <x v="1"/>
    <x v="6"/>
    <x v="377"/>
    <n v="2.78"/>
    <n v="2"/>
    <x v="0"/>
    <n v="0.7228"/>
  </r>
  <r>
    <n v="1233"/>
    <x v="577"/>
    <x v="1"/>
    <x v="89"/>
    <d v="2012-11-02T00:00:00"/>
    <x v="0"/>
    <s v="KT-16480"/>
    <s v="Kean Thornton"/>
    <x v="0"/>
    <s v="United States"/>
    <s v="Buffalo"/>
    <x v="15"/>
    <n v="14215"/>
    <x v="3"/>
    <s v="OFF-EN-10003055"/>
    <x v="1"/>
    <x v="12"/>
    <x v="873"/>
    <n v="79.959999999999994"/>
    <n v="2"/>
    <x v="0"/>
    <n v="35.981999999999999"/>
  </r>
  <r>
    <n v="1234"/>
    <x v="578"/>
    <x v="0"/>
    <x v="198"/>
    <d v="2013-06-02T00:00:00"/>
    <x v="2"/>
    <s v="BG-11695"/>
    <s v="Brooke Gillingham"/>
    <x v="1"/>
    <s v="United States"/>
    <s v="Cincinnati"/>
    <x v="24"/>
    <n v="45231"/>
    <x v="3"/>
    <s v="TEC-CO-10001046"/>
    <x v="2"/>
    <x v="16"/>
    <x v="874"/>
    <n v="839.98800000000006"/>
    <n v="2"/>
    <x v="10"/>
    <n v="69.998999999999995"/>
  </r>
  <r>
    <n v="1235"/>
    <x v="579"/>
    <x v="0"/>
    <x v="99"/>
    <d v="2013-10-29T00:00:00"/>
    <x v="3"/>
    <s v="PG-18820"/>
    <s v="Patrick Gardner"/>
    <x v="0"/>
    <s v="United States"/>
    <s v="Boynton Beach"/>
    <x v="2"/>
    <n v="33437"/>
    <x v="0"/>
    <s v="FUR-FU-10000076"/>
    <x v="0"/>
    <x v="5"/>
    <x v="875"/>
    <n v="47.951999999999998"/>
    <n v="3"/>
    <x v="2"/>
    <n v="13.786199999999999"/>
  </r>
  <r>
    <n v="1236"/>
    <x v="579"/>
    <x v="0"/>
    <x v="99"/>
    <d v="2013-10-29T00:00:00"/>
    <x v="3"/>
    <s v="PG-18820"/>
    <s v="Patrick Gardner"/>
    <x v="0"/>
    <s v="United States"/>
    <s v="Boynton Beach"/>
    <x v="2"/>
    <n v="33437"/>
    <x v="0"/>
    <s v="OFF-BI-10003719"/>
    <x v="1"/>
    <x v="8"/>
    <x v="684"/>
    <n v="37.424999999999997"/>
    <n v="5"/>
    <x v="6"/>
    <n v="-29.94"/>
  </r>
  <r>
    <n v="1237"/>
    <x v="579"/>
    <x v="0"/>
    <x v="99"/>
    <d v="2013-10-29T00:00:00"/>
    <x v="3"/>
    <s v="PG-18820"/>
    <s v="Patrick Gardner"/>
    <x v="0"/>
    <s v="United States"/>
    <s v="Boynton Beach"/>
    <x v="2"/>
    <n v="33437"/>
    <x v="0"/>
    <s v="FUR-FU-10003268"/>
    <x v="0"/>
    <x v="5"/>
    <x v="876"/>
    <n v="63.968000000000004"/>
    <n v="2"/>
    <x v="2"/>
    <n v="0"/>
  </r>
  <r>
    <n v="1238"/>
    <x v="579"/>
    <x v="0"/>
    <x v="99"/>
    <d v="2013-10-29T00:00:00"/>
    <x v="3"/>
    <s v="PG-18820"/>
    <s v="Patrick Gardner"/>
    <x v="0"/>
    <s v="United States"/>
    <s v="Boynton Beach"/>
    <x v="2"/>
    <n v="33437"/>
    <x v="0"/>
    <s v="FUR-FU-10003553"/>
    <x v="0"/>
    <x v="5"/>
    <x v="563"/>
    <n v="165.048"/>
    <n v="3"/>
    <x v="2"/>
    <n v="41.262"/>
  </r>
  <r>
    <n v="1239"/>
    <x v="580"/>
    <x v="2"/>
    <x v="430"/>
    <d v="2011-08-15T00:00:00"/>
    <x v="1"/>
    <s v="GM-14680"/>
    <s v="Greg Matthias"/>
    <x v="0"/>
    <s v="United States"/>
    <s v="Seattle"/>
    <x v="4"/>
    <n v="98105"/>
    <x v="1"/>
    <s v="FUR-FU-10003691"/>
    <x v="0"/>
    <x v="5"/>
    <x v="877"/>
    <n v="12.35"/>
    <n v="1"/>
    <x v="0"/>
    <n v="5.4340000000000002"/>
  </r>
  <r>
    <n v="1240"/>
    <x v="580"/>
    <x v="2"/>
    <x v="430"/>
    <d v="2011-08-15T00:00:00"/>
    <x v="1"/>
    <s v="GM-14680"/>
    <s v="Greg Matthias"/>
    <x v="0"/>
    <s v="United States"/>
    <s v="Seattle"/>
    <x v="4"/>
    <n v="98105"/>
    <x v="1"/>
    <s v="OFF-AR-10003903"/>
    <x v="1"/>
    <x v="6"/>
    <x v="878"/>
    <n v="40.97"/>
    <n v="1"/>
    <x v="0"/>
    <n v="10.652200000000001"/>
  </r>
  <r>
    <n v="1241"/>
    <x v="580"/>
    <x v="2"/>
    <x v="430"/>
    <d v="2011-08-15T00:00:00"/>
    <x v="1"/>
    <s v="GM-14680"/>
    <s v="Greg Matthias"/>
    <x v="0"/>
    <s v="United States"/>
    <s v="Seattle"/>
    <x v="4"/>
    <n v="98105"/>
    <x v="1"/>
    <s v="OFF-FA-10004854"/>
    <x v="1"/>
    <x v="13"/>
    <x v="268"/>
    <n v="22.96"/>
    <n v="2"/>
    <x v="0"/>
    <n v="10.7912"/>
  </r>
  <r>
    <n v="1242"/>
    <x v="581"/>
    <x v="0"/>
    <x v="48"/>
    <d v="2013-09-05T00:00:00"/>
    <x v="1"/>
    <s v="MO-17800"/>
    <s v="Meg O'Connel"/>
    <x v="2"/>
    <s v="United States"/>
    <s v="New York City"/>
    <x v="15"/>
    <n v="10024"/>
    <x v="3"/>
    <s v="TEC-PH-10003442"/>
    <x v="2"/>
    <x v="7"/>
    <x v="879"/>
    <n v="22"/>
    <n v="4"/>
    <x v="0"/>
    <n v="5.5"/>
  </r>
  <r>
    <n v="1243"/>
    <x v="582"/>
    <x v="0"/>
    <x v="431"/>
    <d v="2013-02-22T00:00:00"/>
    <x v="1"/>
    <s v="PG-18820"/>
    <s v="Patrick Gardner"/>
    <x v="0"/>
    <s v="United States"/>
    <s v="New York City"/>
    <x v="15"/>
    <n v="10009"/>
    <x v="3"/>
    <s v="OFF-BI-10004519"/>
    <x v="1"/>
    <x v="8"/>
    <x v="880"/>
    <n v="398.35199999999998"/>
    <n v="3"/>
    <x v="2"/>
    <n v="124.485"/>
  </r>
  <r>
    <n v="1244"/>
    <x v="582"/>
    <x v="0"/>
    <x v="431"/>
    <d v="2013-02-22T00:00:00"/>
    <x v="1"/>
    <s v="PG-18820"/>
    <s v="Patrick Gardner"/>
    <x v="0"/>
    <s v="United States"/>
    <s v="New York City"/>
    <x v="15"/>
    <n v="10009"/>
    <x v="3"/>
    <s v="OFF-FA-10000304"/>
    <x v="1"/>
    <x v="13"/>
    <x v="52"/>
    <n v="8.7200000000000006"/>
    <n v="4"/>
    <x v="0"/>
    <n v="3.5752000000000002"/>
  </r>
  <r>
    <n v="1245"/>
    <x v="583"/>
    <x v="3"/>
    <x v="304"/>
    <d v="2014-05-22T00:00:00"/>
    <x v="1"/>
    <s v="EJ-14155"/>
    <s v="Eva Jacobs"/>
    <x v="0"/>
    <s v="United States"/>
    <s v="Gulfport"/>
    <x v="35"/>
    <n v="39503"/>
    <x v="0"/>
    <s v="OFF-EN-10004955"/>
    <x v="1"/>
    <x v="12"/>
    <x v="881"/>
    <n v="48.69"/>
    <n v="9"/>
    <x v="0"/>
    <n v="23.8581"/>
  </r>
  <r>
    <n v="1246"/>
    <x v="584"/>
    <x v="2"/>
    <x v="432"/>
    <d v="2011-12-14T00:00:00"/>
    <x v="0"/>
    <s v="NP-18700"/>
    <s v="Nora Preis"/>
    <x v="0"/>
    <s v="United States"/>
    <s v="Fresno"/>
    <x v="1"/>
    <n v="93727"/>
    <x v="1"/>
    <s v="FUR-TA-10004619"/>
    <x v="0"/>
    <x v="3"/>
    <x v="882"/>
    <n v="764.68799999999999"/>
    <n v="6"/>
    <x v="2"/>
    <n v="95.585999999999999"/>
  </r>
  <r>
    <n v="1247"/>
    <x v="584"/>
    <x v="2"/>
    <x v="432"/>
    <d v="2011-12-14T00:00:00"/>
    <x v="0"/>
    <s v="NP-18700"/>
    <s v="Nora Preis"/>
    <x v="0"/>
    <s v="United States"/>
    <s v="Fresno"/>
    <x v="1"/>
    <n v="93727"/>
    <x v="1"/>
    <s v="FUR-TA-10003473"/>
    <x v="0"/>
    <x v="3"/>
    <x v="214"/>
    <n v="3610.848"/>
    <n v="12"/>
    <x v="2"/>
    <n v="135.4068"/>
  </r>
  <r>
    <n v="1248"/>
    <x v="584"/>
    <x v="2"/>
    <x v="432"/>
    <d v="2011-12-14T00:00:00"/>
    <x v="0"/>
    <s v="NP-18700"/>
    <s v="Nora Preis"/>
    <x v="0"/>
    <s v="United States"/>
    <s v="Fresno"/>
    <x v="1"/>
    <n v="93727"/>
    <x v="1"/>
    <s v="FUR-BO-10004467"/>
    <x v="0"/>
    <x v="0"/>
    <x v="883"/>
    <n v="254.97450000000001"/>
    <n v="3"/>
    <x v="11"/>
    <n v="11.998799999999999"/>
  </r>
  <r>
    <n v="1249"/>
    <x v="585"/>
    <x v="3"/>
    <x v="404"/>
    <d v="2014-12-25T00:00:00"/>
    <x v="1"/>
    <s v="DJ-13630"/>
    <s v="Doug Jacobs"/>
    <x v="0"/>
    <s v="United States"/>
    <s v="New York City"/>
    <x v="15"/>
    <n v="10009"/>
    <x v="3"/>
    <s v="OFF-AR-10002280"/>
    <x v="1"/>
    <x v="6"/>
    <x v="33"/>
    <n v="38.82"/>
    <n v="6"/>
    <x v="0"/>
    <n v="17.469000000000001"/>
  </r>
  <r>
    <n v="1250"/>
    <x v="585"/>
    <x v="3"/>
    <x v="404"/>
    <d v="2014-12-25T00:00:00"/>
    <x v="1"/>
    <s v="DJ-13630"/>
    <s v="Doug Jacobs"/>
    <x v="0"/>
    <s v="United States"/>
    <s v="New York City"/>
    <x v="15"/>
    <n v="10009"/>
    <x v="3"/>
    <s v="FUR-CH-10001708"/>
    <x v="0"/>
    <x v="1"/>
    <x v="884"/>
    <n v="1141.9380000000001"/>
    <n v="9"/>
    <x v="9"/>
    <n v="139.5702"/>
  </r>
  <r>
    <n v="1251"/>
    <x v="585"/>
    <x v="3"/>
    <x v="404"/>
    <d v="2014-12-25T00:00:00"/>
    <x v="1"/>
    <s v="DJ-13630"/>
    <s v="Doug Jacobs"/>
    <x v="0"/>
    <s v="United States"/>
    <s v="New York City"/>
    <x v="15"/>
    <n v="10009"/>
    <x v="3"/>
    <s v="OFF-AP-10000891"/>
    <x v="1"/>
    <x v="9"/>
    <x v="163"/>
    <n v="1704.56"/>
    <n v="13"/>
    <x v="0"/>
    <n v="511.36799999999999"/>
  </r>
  <r>
    <n v="1252"/>
    <x v="585"/>
    <x v="3"/>
    <x v="404"/>
    <d v="2014-12-25T00:00:00"/>
    <x v="1"/>
    <s v="DJ-13630"/>
    <s v="Doug Jacobs"/>
    <x v="0"/>
    <s v="United States"/>
    <s v="New York City"/>
    <x v="15"/>
    <n v="10009"/>
    <x v="3"/>
    <s v="OFF-AR-10000462"/>
    <x v="1"/>
    <x v="6"/>
    <x v="885"/>
    <n v="3.2"/>
    <n v="2"/>
    <x v="0"/>
    <n v="1.3759999999999999"/>
  </r>
  <r>
    <n v="1253"/>
    <x v="586"/>
    <x v="1"/>
    <x v="433"/>
    <d v="2012-07-09T00:00:00"/>
    <x v="1"/>
    <s v="IM-15070"/>
    <s v="Irene Maddox"/>
    <x v="0"/>
    <s v="United States"/>
    <s v="Milwaukee"/>
    <x v="6"/>
    <n v="53209"/>
    <x v="2"/>
    <s v="TEC-PH-10004165"/>
    <x v="2"/>
    <x v="7"/>
    <x v="886"/>
    <n v="1099.96"/>
    <n v="4"/>
    <x v="0"/>
    <n v="285.9896"/>
  </r>
  <r>
    <n v="1254"/>
    <x v="587"/>
    <x v="3"/>
    <x v="434"/>
    <d v="2014-03-15T00:00:00"/>
    <x v="1"/>
    <s v="MH-18115"/>
    <s v="Mick Hernandez"/>
    <x v="2"/>
    <s v="United States"/>
    <s v="Chester"/>
    <x v="9"/>
    <n v="19013"/>
    <x v="3"/>
    <s v="OFF-AR-10003958"/>
    <x v="1"/>
    <x v="6"/>
    <x v="679"/>
    <n v="5.2480000000000002"/>
    <n v="2"/>
    <x v="2"/>
    <n v="0.59040000000000004"/>
  </r>
  <r>
    <n v="1255"/>
    <x v="587"/>
    <x v="3"/>
    <x v="434"/>
    <d v="2014-03-15T00:00:00"/>
    <x v="1"/>
    <s v="MH-18115"/>
    <s v="Mick Hernandez"/>
    <x v="2"/>
    <s v="United States"/>
    <s v="Chester"/>
    <x v="9"/>
    <n v="19013"/>
    <x v="3"/>
    <s v="TEC-PH-10000149"/>
    <x v="2"/>
    <x v="7"/>
    <x v="419"/>
    <n v="35.909999999999997"/>
    <n v="3"/>
    <x v="10"/>
    <n v="-8.3789999999999996"/>
  </r>
  <r>
    <n v="1256"/>
    <x v="587"/>
    <x v="3"/>
    <x v="434"/>
    <d v="2014-03-15T00:00:00"/>
    <x v="1"/>
    <s v="MH-18115"/>
    <s v="Mick Hernandez"/>
    <x v="2"/>
    <s v="United States"/>
    <s v="Chester"/>
    <x v="9"/>
    <n v="19013"/>
    <x v="3"/>
    <s v="FUR-FU-10003724"/>
    <x v="0"/>
    <x v="5"/>
    <x v="887"/>
    <n v="6.6959999999999997"/>
    <n v="1"/>
    <x v="2"/>
    <n v="0.50219999999999998"/>
  </r>
  <r>
    <n v="1257"/>
    <x v="587"/>
    <x v="3"/>
    <x v="434"/>
    <d v="2014-03-15T00:00:00"/>
    <x v="1"/>
    <s v="MH-18115"/>
    <s v="Mick Hernandez"/>
    <x v="2"/>
    <s v="United States"/>
    <s v="Chester"/>
    <x v="9"/>
    <n v="19013"/>
    <x v="3"/>
    <s v="FUR-FU-10003535"/>
    <x v="0"/>
    <x v="5"/>
    <x v="888"/>
    <n v="43.872"/>
    <n v="2"/>
    <x v="2"/>
    <n v="11.516400000000001"/>
  </r>
  <r>
    <n v="1258"/>
    <x v="588"/>
    <x v="0"/>
    <x v="435"/>
    <d v="2013-12-29T00:00:00"/>
    <x v="0"/>
    <s v="RB-19795"/>
    <s v="Ross Baird"/>
    <x v="2"/>
    <s v="United States"/>
    <s v="Charlotte"/>
    <x v="3"/>
    <n v="28205"/>
    <x v="0"/>
    <s v="OFF-BI-10001575"/>
    <x v="1"/>
    <x v="8"/>
    <x v="577"/>
    <n v="27.882000000000001"/>
    <n v="3"/>
    <x v="6"/>
    <n v="-20.4468"/>
  </r>
  <r>
    <n v="1259"/>
    <x v="588"/>
    <x v="0"/>
    <x v="435"/>
    <d v="2013-12-29T00:00:00"/>
    <x v="0"/>
    <s v="RB-19795"/>
    <s v="Ross Baird"/>
    <x v="2"/>
    <s v="United States"/>
    <s v="Charlotte"/>
    <x v="3"/>
    <n v="28205"/>
    <x v="0"/>
    <s v="OFF-ST-10003716"/>
    <x v="1"/>
    <x v="4"/>
    <x v="889"/>
    <n v="540.048"/>
    <n v="3"/>
    <x v="2"/>
    <n v="-47.254199999999997"/>
  </r>
  <r>
    <n v="1260"/>
    <x v="588"/>
    <x v="0"/>
    <x v="435"/>
    <d v="2013-12-29T00:00:00"/>
    <x v="0"/>
    <s v="RB-19795"/>
    <s v="Ross Baird"/>
    <x v="2"/>
    <s v="United States"/>
    <s v="Charlotte"/>
    <x v="3"/>
    <n v="28205"/>
    <x v="0"/>
    <s v="TEC-AC-10004469"/>
    <x v="2"/>
    <x v="11"/>
    <x v="238"/>
    <n v="255.68"/>
    <n v="8"/>
    <x v="2"/>
    <n v="76.703999999999994"/>
  </r>
  <r>
    <n v="1261"/>
    <x v="589"/>
    <x v="3"/>
    <x v="436"/>
    <d v="2014-10-28T00:00:00"/>
    <x v="1"/>
    <s v="JR-15700"/>
    <s v="Jocasta Rupert"/>
    <x v="0"/>
    <s v="United States"/>
    <s v="Jacksonville"/>
    <x v="2"/>
    <n v="32216"/>
    <x v="0"/>
    <s v="TEC-PH-10004586"/>
    <x v="2"/>
    <x v="7"/>
    <x v="890"/>
    <n v="863.88"/>
    <n v="3"/>
    <x v="2"/>
    <n v="107.985"/>
  </r>
  <r>
    <n v="1262"/>
    <x v="590"/>
    <x v="0"/>
    <x v="99"/>
    <d v="2013-11-05T00:00:00"/>
    <x v="1"/>
    <s v="SM-20950"/>
    <s v="Suzanne McNair"/>
    <x v="1"/>
    <s v="United States"/>
    <s v="Greenville"/>
    <x v="3"/>
    <n v="27834"/>
    <x v="0"/>
    <s v="OFF-BI-10004236"/>
    <x v="1"/>
    <x v="8"/>
    <x v="891"/>
    <n v="17.616"/>
    <n v="4"/>
    <x v="6"/>
    <n v="-14.0928"/>
  </r>
  <r>
    <n v="1263"/>
    <x v="591"/>
    <x v="3"/>
    <x v="437"/>
    <d v="2014-07-10T00:00:00"/>
    <x v="0"/>
    <s v="CS-12355"/>
    <s v="Christine Sundaresam"/>
    <x v="0"/>
    <s v="United States"/>
    <s v="Long Beach"/>
    <x v="15"/>
    <n v="11561"/>
    <x v="3"/>
    <s v="OFF-BI-10001634"/>
    <x v="1"/>
    <x v="8"/>
    <x v="24"/>
    <n v="17.472000000000001"/>
    <n v="3"/>
    <x v="2"/>
    <n v="6.3335999999999997"/>
  </r>
  <r>
    <n v="1264"/>
    <x v="592"/>
    <x v="0"/>
    <x v="393"/>
    <d v="2013-10-03T00:00:00"/>
    <x v="2"/>
    <s v="CC-12220"/>
    <s v="Chris Cortes"/>
    <x v="0"/>
    <s v="United States"/>
    <s v="La Porte"/>
    <x v="14"/>
    <n v="46350"/>
    <x v="2"/>
    <s v="TEC-PH-10000215"/>
    <x v="2"/>
    <x v="7"/>
    <x v="139"/>
    <n v="69.900000000000006"/>
    <n v="2"/>
    <x v="0"/>
    <n v="18.873000000000001"/>
  </r>
  <r>
    <n v="1265"/>
    <x v="592"/>
    <x v="0"/>
    <x v="393"/>
    <d v="2013-10-03T00:00:00"/>
    <x v="2"/>
    <s v="CC-12220"/>
    <s v="Chris Cortes"/>
    <x v="0"/>
    <s v="United States"/>
    <s v="La Porte"/>
    <x v="14"/>
    <n v="46350"/>
    <x v="2"/>
    <s v="FUR-FU-10003724"/>
    <x v="0"/>
    <x v="5"/>
    <x v="887"/>
    <n v="41.85"/>
    <n v="5"/>
    <x v="0"/>
    <n v="10.881"/>
  </r>
  <r>
    <n v="1266"/>
    <x v="593"/>
    <x v="3"/>
    <x v="264"/>
    <d v="2014-09-08T00:00:00"/>
    <x v="1"/>
    <s v="PF-19225"/>
    <s v="Phillip Flathmann"/>
    <x v="0"/>
    <s v="United States"/>
    <s v="San Francisco"/>
    <x v="1"/>
    <n v="94122"/>
    <x v="1"/>
    <s v="OFF-AR-10000422"/>
    <x v="1"/>
    <x v="6"/>
    <x v="892"/>
    <n v="6.57"/>
    <n v="3"/>
    <x v="0"/>
    <n v="1.7739"/>
  </r>
  <r>
    <n v="1267"/>
    <x v="594"/>
    <x v="2"/>
    <x v="163"/>
    <d v="2011-12-29T00:00:00"/>
    <x v="1"/>
    <s v="JC-16105"/>
    <s v="Julie Creighton"/>
    <x v="1"/>
    <s v="United States"/>
    <s v="Los Angeles"/>
    <x v="1"/>
    <n v="90045"/>
    <x v="1"/>
    <s v="OFF-ST-10003306"/>
    <x v="1"/>
    <x v="4"/>
    <x v="380"/>
    <n v="142.86000000000001"/>
    <n v="1"/>
    <x v="0"/>
    <n v="41.429400000000001"/>
  </r>
  <r>
    <n v="1268"/>
    <x v="594"/>
    <x v="2"/>
    <x v="163"/>
    <d v="2011-12-29T00:00:00"/>
    <x v="1"/>
    <s v="JC-16105"/>
    <s v="Julie Creighton"/>
    <x v="1"/>
    <s v="United States"/>
    <s v="Los Angeles"/>
    <x v="1"/>
    <n v="90045"/>
    <x v="1"/>
    <s v="FUR-CH-10001146"/>
    <x v="0"/>
    <x v="1"/>
    <x v="64"/>
    <n v="292.27199999999999"/>
    <n v="6"/>
    <x v="2"/>
    <n v="18.266999999999999"/>
  </r>
  <r>
    <n v="1269"/>
    <x v="595"/>
    <x v="3"/>
    <x v="397"/>
    <d v="2014-09-28T00:00:00"/>
    <x v="1"/>
    <s v="BG-11695"/>
    <s v="Brooke Gillingham"/>
    <x v="1"/>
    <s v="United States"/>
    <s v="Louisville"/>
    <x v="22"/>
    <n v="80027"/>
    <x v="1"/>
    <s v="FUR-FU-10000246"/>
    <x v="0"/>
    <x v="5"/>
    <x v="386"/>
    <n v="29.327999999999999"/>
    <n v="3"/>
    <x v="2"/>
    <n v="3.6659999999999999"/>
  </r>
  <r>
    <n v="1270"/>
    <x v="596"/>
    <x v="3"/>
    <x v="400"/>
    <d v="2014-06-09T00:00:00"/>
    <x v="1"/>
    <s v="DC-12850"/>
    <s v="Dan Campbell"/>
    <x v="0"/>
    <s v="United States"/>
    <s v="Florence"/>
    <x v="19"/>
    <n v="35630"/>
    <x v="0"/>
    <s v="OFF-PA-10002870"/>
    <x v="1"/>
    <x v="10"/>
    <x v="893"/>
    <n v="12.48"/>
    <n v="2"/>
    <x v="0"/>
    <n v="5.6159999999999997"/>
  </r>
  <r>
    <n v="1271"/>
    <x v="597"/>
    <x v="0"/>
    <x v="438"/>
    <d v="2013-04-27T00:00:00"/>
    <x v="1"/>
    <s v="SP-20545"/>
    <s v="Sibella Parks"/>
    <x v="1"/>
    <s v="United States"/>
    <s v="Chicago"/>
    <x v="10"/>
    <n v="60623"/>
    <x v="2"/>
    <s v="OFF-ST-10000563"/>
    <x v="1"/>
    <x v="4"/>
    <x v="894"/>
    <n v="102.336"/>
    <n v="4"/>
    <x v="2"/>
    <n v="-12.792"/>
  </r>
  <r>
    <n v="1272"/>
    <x v="597"/>
    <x v="0"/>
    <x v="438"/>
    <d v="2013-04-27T00:00:00"/>
    <x v="1"/>
    <s v="SP-20545"/>
    <s v="Sibella Parks"/>
    <x v="1"/>
    <s v="United States"/>
    <s v="Chicago"/>
    <x v="10"/>
    <n v="60623"/>
    <x v="2"/>
    <s v="OFF-AP-10004487"/>
    <x v="1"/>
    <x v="9"/>
    <x v="715"/>
    <n v="48.792000000000002"/>
    <n v="3"/>
    <x v="3"/>
    <n v="-126.8592"/>
  </r>
  <r>
    <n v="1273"/>
    <x v="597"/>
    <x v="0"/>
    <x v="438"/>
    <d v="2013-04-27T00:00:00"/>
    <x v="1"/>
    <s v="SP-20545"/>
    <s v="Sibella Parks"/>
    <x v="1"/>
    <s v="United States"/>
    <s v="Chicago"/>
    <x v="10"/>
    <n v="60623"/>
    <x v="2"/>
    <s v="OFF-BI-10002854"/>
    <x v="1"/>
    <x v="8"/>
    <x v="895"/>
    <n v="44.847999999999999"/>
    <n v="8"/>
    <x v="3"/>
    <n v="-67.272000000000006"/>
  </r>
  <r>
    <n v="1274"/>
    <x v="598"/>
    <x v="0"/>
    <x v="439"/>
    <d v="2013-05-27T00:00:00"/>
    <x v="3"/>
    <s v="MS-17710"/>
    <s v="Maurice Satty"/>
    <x v="0"/>
    <s v="United States"/>
    <s v="Fort Worth"/>
    <x v="5"/>
    <n v="76106"/>
    <x v="2"/>
    <s v="OFF-PA-10004621"/>
    <x v="1"/>
    <x v="10"/>
    <x v="738"/>
    <n v="10.368"/>
    <n v="2"/>
    <x v="2"/>
    <n v="3.6288"/>
  </r>
  <r>
    <n v="1275"/>
    <x v="598"/>
    <x v="0"/>
    <x v="439"/>
    <d v="2013-05-27T00:00:00"/>
    <x v="3"/>
    <s v="MS-17710"/>
    <s v="Maurice Satty"/>
    <x v="0"/>
    <s v="United States"/>
    <s v="Fort Worth"/>
    <x v="5"/>
    <n v="76106"/>
    <x v="2"/>
    <s v="FUR-CH-10001973"/>
    <x v="0"/>
    <x v="1"/>
    <x v="896"/>
    <n v="388.43"/>
    <n v="5"/>
    <x v="4"/>
    <n v="-88.784000000000006"/>
  </r>
  <r>
    <n v="1276"/>
    <x v="598"/>
    <x v="0"/>
    <x v="439"/>
    <d v="2013-05-27T00:00:00"/>
    <x v="3"/>
    <s v="MS-17710"/>
    <s v="Maurice Satty"/>
    <x v="0"/>
    <s v="United States"/>
    <s v="Fort Worth"/>
    <x v="5"/>
    <n v="76106"/>
    <x v="2"/>
    <s v="OFF-PA-10004040"/>
    <x v="1"/>
    <x v="10"/>
    <x v="99"/>
    <n v="14.352"/>
    <n v="3"/>
    <x v="2"/>
    <n v="5.2026000000000003"/>
  </r>
  <r>
    <n v="1277"/>
    <x v="598"/>
    <x v="0"/>
    <x v="439"/>
    <d v="2013-05-27T00:00:00"/>
    <x v="3"/>
    <s v="MS-17710"/>
    <s v="Maurice Satty"/>
    <x v="0"/>
    <s v="United States"/>
    <s v="Fort Worth"/>
    <x v="5"/>
    <n v="76106"/>
    <x v="2"/>
    <s v="TEC-AC-10000580"/>
    <x v="2"/>
    <x v="11"/>
    <x v="897"/>
    <n v="63.991999999999997"/>
    <n v="1"/>
    <x v="2"/>
    <n v="-7.1990999999999996"/>
  </r>
  <r>
    <n v="1278"/>
    <x v="599"/>
    <x v="0"/>
    <x v="440"/>
    <d v="2013-05-08T00:00:00"/>
    <x v="1"/>
    <s v="BD-11770"/>
    <s v="Bryan Davis"/>
    <x v="0"/>
    <s v="United States"/>
    <s v="Houston"/>
    <x v="5"/>
    <n v="77070"/>
    <x v="2"/>
    <s v="OFF-AR-10004022"/>
    <x v="1"/>
    <x v="6"/>
    <x v="898"/>
    <n v="86.352000000000004"/>
    <n v="3"/>
    <x v="2"/>
    <n v="5.3970000000000002"/>
  </r>
  <r>
    <n v="1279"/>
    <x v="600"/>
    <x v="2"/>
    <x v="78"/>
    <d v="2011-09-11T00:00:00"/>
    <x v="2"/>
    <s v="KC-16255"/>
    <s v="Karen Carlisle"/>
    <x v="1"/>
    <s v="United States"/>
    <s v="Macon"/>
    <x v="32"/>
    <n v="31204"/>
    <x v="0"/>
    <s v="TEC-AC-10004209"/>
    <x v="2"/>
    <x v="11"/>
    <x v="899"/>
    <n v="32.97"/>
    <n v="3"/>
    <x v="0"/>
    <n v="12.8583"/>
  </r>
  <r>
    <n v="1280"/>
    <x v="600"/>
    <x v="2"/>
    <x v="78"/>
    <d v="2011-09-11T00:00:00"/>
    <x v="2"/>
    <s v="KC-16255"/>
    <s v="Karen Carlisle"/>
    <x v="1"/>
    <s v="United States"/>
    <s v="Macon"/>
    <x v="32"/>
    <n v="31204"/>
    <x v="0"/>
    <s v="TEC-AC-10000023"/>
    <x v="2"/>
    <x v="11"/>
    <x v="900"/>
    <n v="83.88"/>
    <n v="4"/>
    <x v="0"/>
    <n v="30.1968"/>
  </r>
  <r>
    <n v="1281"/>
    <x v="601"/>
    <x v="0"/>
    <x v="64"/>
    <d v="2013-09-07T00:00:00"/>
    <x v="2"/>
    <s v="TR-21325"/>
    <s v="Toby Ritter"/>
    <x v="0"/>
    <s v="United States"/>
    <s v="Cedar Rapids"/>
    <x v="23"/>
    <n v="52402"/>
    <x v="2"/>
    <s v="TEC-PH-10003505"/>
    <x v="2"/>
    <x v="7"/>
    <x v="901"/>
    <n v="278.39999999999998"/>
    <n v="3"/>
    <x v="0"/>
    <n v="80.736000000000004"/>
  </r>
  <r>
    <n v="1282"/>
    <x v="602"/>
    <x v="3"/>
    <x v="359"/>
    <d v="2014-04-12T00:00:00"/>
    <x v="2"/>
    <s v="SA-20830"/>
    <s v="Sue Ann Reed"/>
    <x v="0"/>
    <s v="United States"/>
    <s v="Jacksonville"/>
    <x v="2"/>
    <n v="32216"/>
    <x v="0"/>
    <s v="OFF-LA-10000121"/>
    <x v="1"/>
    <x v="2"/>
    <x v="902"/>
    <n v="15.12"/>
    <n v="3"/>
    <x v="2"/>
    <n v="4.9139999999999997"/>
  </r>
  <r>
    <n v="1283"/>
    <x v="602"/>
    <x v="3"/>
    <x v="359"/>
    <d v="2014-04-12T00:00:00"/>
    <x v="2"/>
    <s v="SA-20830"/>
    <s v="Sue Ann Reed"/>
    <x v="0"/>
    <s v="United States"/>
    <s v="Jacksonville"/>
    <x v="2"/>
    <n v="32216"/>
    <x v="0"/>
    <s v="OFF-BI-10002026"/>
    <x v="1"/>
    <x v="8"/>
    <x v="903"/>
    <n v="17.43"/>
    <n v="1"/>
    <x v="6"/>
    <n v="-13.363"/>
  </r>
  <r>
    <n v="1284"/>
    <x v="602"/>
    <x v="3"/>
    <x v="359"/>
    <d v="2014-04-12T00:00:00"/>
    <x v="2"/>
    <s v="SA-20830"/>
    <s v="Sue Ann Reed"/>
    <x v="0"/>
    <s v="United States"/>
    <s v="Jacksonville"/>
    <x v="2"/>
    <n v="32216"/>
    <x v="0"/>
    <s v="OFF-PA-10000994"/>
    <x v="1"/>
    <x v="10"/>
    <x v="904"/>
    <n v="251.64"/>
    <n v="3"/>
    <x v="2"/>
    <n v="88.073999999999998"/>
  </r>
  <r>
    <n v="1285"/>
    <x v="603"/>
    <x v="1"/>
    <x v="401"/>
    <d v="2012-12-12T00:00:00"/>
    <x v="1"/>
    <s v="KW-16435"/>
    <s v="Katrina Willman"/>
    <x v="0"/>
    <s v="United States"/>
    <s v="Austin"/>
    <x v="5"/>
    <n v="78745"/>
    <x v="2"/>
    <s v="OFF-BI-10002813"/>
    <x v="1"/>
    <x v="8"/>
    <x v="905"/>
    <n v="2.7719999999999998"/>
    <n v="7"/>
    <x v="3"/>
    <n v="-4.851"/>
  </r>
  <r>
    <n v="1286"/>
    <x v="604"/>
    <x v="0"/>
    <x v="190"/>
    <d v="2013-07-04T00:00:00"/>
    <x v="1"/>
    <s v="GM-14500"/>
    <s v="Gene McClure"/>
    <x v="0"/>
    <s v="United States"/>
    <s v="Providence"/>
    <x v="34"/>
    <n v="2908"/>
    <x v="3"/>
    <s v="OFF-ST-10000617"/>
    <x v="1"/>
    <x v="4"/>
    <x v="379"/>
    <n v="14.9"/>
    <n v="5"/>
    <x v="0"/>
    <n v="1.0429999999999999"/>
  </r>
  <r>
    <n v="1287"/>
    <x v="605"/>
    <x v="1"/>
    <x v="433"/>
    <d v="2012-07-08T00:00:00"/>
    <x v="1"/>
    <s v="AD-10180"/>
    <s v="Alan Dominguez"/>
    <x v="2"/>
    <s v="United States"/>
    <s v="New York City"/>
    <x v="15"/>
    <n v="10035"/>
    <x v="3"/>
    <s v="OFF-AR-10004817"/>
    <x v="1"/>
    <x v="6"/>
    <x v="906"/>
    <n v="15.48"/>
    <n v="3"/>
    <x v="0"/>
    <n v="4.4892000000000003"/>
  </r>
  <r>
    <n v="1288"/>
    <x v="606"/>
    <x v="0"/>
    <x v="441"/>
    <d v="2013-11-27T00:00:00"/>
    <x v="1"/>
    <s v="TB-21355"/>
    <s v="Todd Boyes"/>
    <x v="1"/>
    <s v="United States"/>
    <s v="New York City"/>
    <x v="15"/>
    <n v="10009"/>
    <x v="3"/>
    <s v="FUR-FU-10000397"/>
    <x v="0"/>
    <x v="5"/>
    <x v="63"/>
    <n v="39.880000000000003"/>
    <n v="2"/>
    <x v="0"/>
    <n v="11.166399999999999"/>
  </r>
  <r>
    <n v="1289"/>
    <x v="606"/>
    <x v="0"/>
    <x v="441"/>
    <d v="2013-11-27T00:00:00"/>
    <x v="1"/>
    <s v="TB-21355"/>
    <s v="Todd Boyes"/>
    <x v="1"/>
    <s v="United States"/>
    <s v="New York City"/>
    <x v="15"/>
    <n v="10009"/>
    <x v="3"/>
    <s v="OFF-BI-10000605"/>
    <x v="1"/>
    <x v="8"/>
    <x v="531"/>
    <n v="12.192"/>
    <n v="4"/>
    <x v="2"/>
    <n v="4.1147999999999998"/>
  </r>
  <r>
    <n v="1290"/>
    <x v="606"/>
    <x v="0"/>
    <x v="441"/>
    <d v="2013-11-27T00:00:00"/>
    <x v="1"/>
    <s v="TB-21355"/>
    <s v="Todd Boyes"/>
    <x v="1"/>
    <s v="United States"/>
    <s v="New York City"/>
    <x v="15"/>
    <n v="10009"/>
    <x v="3"/>
    <s v="OFF-AR-10001860"/>
    <x v="1"/>
    <x v="6"/>
    <x v="907"/>
    <n v="20.82"/>
    <n v="3"/>
    <x v="0"/>
    <n v="7.4951999999999996"/>
  </r>
  <r>
    <n v="1291"/>
    <x v="607"/>
    <x v="0"/>
    <x v="338"/>
    <d v="2013-11-13T00:00:00"/>
    <x v="2"/>
    <s v="CC-12430"/>
    <s v="Chuck Clark"/>
    <x v="2"/>
    <s v="United States"/>
    <s v="San Francisco"/>
    <x v="1"/>
    <n v="94122"/>
    <x v="1"/>
    <s v="OFF-BI-10004970"/>
    <x v="1"/>
    <x v="8"/>
    <x v="908"/>
    <n v="13.215999999999999"/>
    <n v="4"/>
    <x v="2"/>
    <n v="4.4603999999999999"/>
  </r>
  <r>
    <n v="1292"/>
    <x v="607"/>
    <x v="0"/>
    <x v="338"/>
    <d v="2013-11-13T00:00:00"/>
    <x v="2"/>
    <s v="CC-12430"/>
    <s v="Chuck Clark"/>
    <x v="2"/>
    <s v="United States"/>
    <s v="San Francisco"/>
    <x v="1"/>
    <n v="94122"/>
    <x v="1"/>
    <s v="OFF-PA-10003172"/>
    <x v="1"/>
    <x v="10"/>
    <x v="846"/>
    <n v="32.4"/>
    <n v="5"/>
    <x v="0"/>
    <n v="15.552"/>
  </r>
  <r>
    <n v="1293"/>
    <x v="608"/>
    <x v="1"/>
    <x v="375"/>
    <d v="2012-09-01T00:00:00"/>
    <x v="1"/>
    <s v="PF-19165"/>
    <s v="Philip Fox"/>
    <x v="0"/>
    <s v="United States"/>
    <s v="San Diego"/>
    <x v="1"/>
    <n v="92105"/>
    <x v="1"/>
    <s v="OFF-SU-10001218"/>
    <x v="1"/>
    <x v="14"/>
    <x v="133"/>
    <n v="32.94"/>
    <n v="3"/>
    <x v="0"/>
    <n v="9.2232000000000003"/>
  </r>
  <r>
    <n v="1294"/>
    <x v="608"/>
    <x v="1"/>
    <x v="375"/>
    <d v="2012-09-01T00:00:00"/>
    <x v="1"/>
    <s v="PF-19165"/>
    <s v="Philip Fox"/>
    <x v="0"/>
    <s v="United States"/>
    <s v="San Diego"/>
    <x v="1"/>
    <n v="92105"/>
    <x v="1"/>
    <s v="OFF-PA-10002968"/>
    <x v="1"/>
    <x v="10"/>
    <x v="909"/>
    <n v="114.2"/>
    <n v="5"/>
    <x v="0"/>
    <n v="52.531999999999996"/>
  </r>
  <r>
    <n v="1295"/>
    <x v="608"/>
    <x v="1"/>
    <x v="375"/>
    <d v="2012-09-01T00:00:00"/>
    <x v="1"/>
    <s v="PF-19165"/>
    <s v="Philip Fox"/>
    <x v="0"/>
    <s v="United States"/>
    <s v="San Diego"/>
    <x v="1"/>
    <n v="92105"/>
    <x v="1"/>
    <s v="OFF-LA-10000134"/>
    <x v="1"/>
    <x v="2"/>
    <x v="85"/>
    <n v="3.08"/>
    <n v="1"/>
    <x v="0"/>
    <n v="1.4783999999999999"/>
  </r>
  <r>
    <n v="1296"/>
    <x v="609"/>
    <x v="1"/>
    <x v="442"/>
    <d v="2012-05-29T00:00:00"/>
    <x v="1"/>
    <s v="JH-16180"/>
    <s v="Justin Hirsh"/>
    <x v="0"/>
    <s v="United States"/>
    <s v="Pueblo"/>
    <x v="22"/>
    <n v="81001"/>
    <x v="1"/>
    <s v="OFF-AP-10004487"/>
    <x v="1"/>
    <x v="9"/>
    <x v="715"/>
    <n v="845.72799999999995"/>
    <n v="13"/>
    <x v="2"/>
    <n v="84.572800000000001"/>
  </r>
  <r>
    <n v="1297"/>
    <x v="610"/>
    <x v="3"/>
    <x v="247"/>
    <d v="2015-01-04T00:00:00"/>
    <x v="1"/>
    <s v="EB-13975"/>
    <s v="Erica Bern"/>
    <x v="1"/>
    <s v="United States"/>
    <s v="Fairfield"/>
    <x v="1"/>
    <n v="94533"/>
    <x v="1"/>
    <s v="OFF-BI-10002103"/>
    <x v="1"/>
    <x v="8"/>
    <x v="525"/>
    <n v="13.904"/>
    <n v="2"/>
    <x v="2"/>
    <n v="4.5187999999999997"/>
  </r>
  <r>
    <n v="1298"/>
    <x v="610"/>
    <x v="3"/>
    <x v="247"/>
    <d v="2015-01-04T00:00:00"/>
    <x v="1"/>
    <s v="EB-13975"/>
    <s v="Erica Bern"/>
    <x v="1"/>
    <s v="United States"/>
    <s v="Fairfield"/>
    <x v="1"/>
    <n v="94533"/>
    <x v="1"/>
    <s v="OFF-BI-10004632"/>
    <x v="1"/>
    <x v="8"/>
    <x v="910"/>
    <n v="20.72"/>
    <n v="2"/>
    <x v="2"/>
    <n v="6.4749999999999996"/>
  </r>
  <r>
    <n v="1299"/>
    <x v="611"/>
    <x v="0"/>
    <x v="16"/>
    <d v="2013-12-13T00:00:00"/>
    <x v="0"/>
    <s v="QJ-19255"/>
    <s v="Quincy Jones"/>
    <x v="1"/>
    <s v="United States"/>
    <s v="Saint Paul"/>
    <x v="11"/>
    <n v="55106"/>
    <x v="2"/>
    <s v="TEC-PH-10003555"/>
    <x v="2"/>
    <x v="7"/>
    <x v="457"/>
    <n v="114.95"/>
    <n v="5"/>
    <x v="0"/>
    <n v="2.2989999999999999"/>
  </r>
  <r>
    <n v="1300"/>
    <x v="612"/>
    <x v="1"/>
    <x v="242"/>
    <d v="2012-10-07T00:00:00"/>
    <x v="2"/>
    <s v="AA-10315"/>
    <s v="Alex Avila"/>
    <x v="0"/>
    <s v="United States"/>
    <s v="San Francisco"/>
    <x v="1"/>
    <n v="94109"/>
    <x v="1"/>
    <s v="OFF-ST-10001590"/>
    <x v="1"/>
    <x v="4"/>
    <x v="146"/>
    <n v="26.96"/>
    <n v="2"/>
    <x v="0"/>
    <n v="7.0095999999999998"/>
  </r>
  <r>
    <n v="1301"/>
    <x v="613"/>
    <x v="0"/>
    <x v="443"/>
    <d v="2013-12-26T00:00:00"/>
    <x v="0"/>
    <s v="LC-17140"/>
    <s v="Logan Currie"/>
    <x v="0"/>
    <s v="United States"/>
    <s v="Springfield"/>
    <x v="17"/>
    <n v="22153"/>
    <x v="0"/>
    <s v="FUR-FU-10003664"/>
    <x v="0"/>
    <x v="5"/>
    <x v="35"/>
    <n v="572.76"/>
    <n v="6"/>
    <x v="0"/>
    <n v="166.10040000000001"/>
  </r>
  <r>
    <n v="1302"/>
    <x v="613"/>
    <x v="0"/>
    <x v="443"/>
    <d v="2013-12-26T00:00:00"/>
    <x v="0"/>
    <s v="LC-17140"/>
    <s v="Logan Currie"/>
    <x v="0"/>
    <s v="United States"/>
    <s v="Springfield"/>
    <x v="17"/>
    <n v="22153"/>
    <x v="0"/>
    <s v="FUR-FU-10003664"/>
    <x v="0"/>
    <x v="5"/>
    <x v="35"/>
    <n v="286.38"/>
    <n v="3"/>
    <x v="0"/>
    <n v="83.050200000000004"/>
  </r>
  <r>
    <n v="1303"/>
    <x v="614"/>
    <x v="1"/>
    <x v="444"/>
    <d v="2012-09-24T00:00:00"/>
    <x v="0"/>
    <s v="TC-21535"/>
    <s v="Tracy Collins"/>
    <x v="2"/>
    <s v="United States"/>
    <s v="Arlington"/>
    <x v="17"/>
    <n v="22204"/>
    <x v="0"/>
    <s v="FUR-BO-10003433"/>
    <x v="0"/>
    <x v="0"/>
    <x v="911"/>
    <n v="61.96"/>
    <n v="2"/>
    <x v="0"/>
    <n v="4.3372000000000002"/>
  </r>
  <r>
    <n v="1304"/>
    <x v="615"/>
    <x v="3"/>
    <x v="445"/>
    <d v="2014-07-08T00:00:00"/>
    <x v="1"/>
    <s v="CS-12460"/>
    <s v="Chuck Sachs"/>
    <x v="0"/>
    <s v="United States"/>
    <s v="Columbus"/>
    <x v="32"/>
    <n v="31907"/>
    <x v="0"/>
    <s v="FUR-FU-10002554"/>
    <x v="0"/>
    <x v="5"/>
    <x v="912"/>
    <n v="23.99"/>
    <n v="1"/>
    <x v="0"/>
    <n v="5.5176999999999996"/>
  </r>
  <r>
    <n v="1305"/>
    <x v="615"/>
    <x v="3"/>
    <x v="445"/>
    <d v="2014-07-08T00:00:00"/>
    <x v="1"/>
    <s v="CS-12460"/>
    <s v="Chuck Sachs"/>
    <x v="0"/>
    <s v="United States"/>
    <s v="Columbus"/>
    <x v="32"/>
    <n v="31907"/>
    <x v="0"/>
    <s v="TEC-PH-10001557"/>
    <x v="2"/>
    <x v="7"/>
    <x v="658"/>
    <n v="287.97000000000003"/>
    <n v="3"/>
    <x v="0"/>
    <n v="77.751900000000006"/>
  </r>
  <r>
    <n v="1306"/>
    <x v="616"/>
    <x v="0"/>
    <x v="216"/>
    <d v="2013-07-17T00:00:00"/>
    <x v="0"/>
    <s v="BM-11785"/>
    <s v="Bryan Mills"/>
    <x v="0"/>
    <s v="United States"/>
    <s v="Houston"/>
    <x v="5"/>
    <n v="77036"/>
    <x v="2"/>
    <s v="TEC-PH-10003437"/>
    <x v="2"/>
    <x v="7"/>
    <x v="913"/>
    <n v="419.94400000000002"/>
    <n v="7"/>
    <x v="2"/>
    <n v="52.493000000000002"/>
  </r>
  <r>
    <n v="1307"/>
    <x v="617"/>
    <x v="0"/>
    <x v="23"/>
    <d v="2013-06-22T00:00:00"/>
    <x v="2"/>
    <s v="RC-19825"/>
    <s v="Roy Collins"/>
    <x v="0"/>
    <s v="United States"/>
    <s v="Pasadena"/>
    <x v="1"/>
    <n v="91104"/>
    <x v="1"/>
    <s v="OFF-PA-10002986"/>
    <x v="1"/>
    <x v="10"/>
    <x v="477"/>
    <n v="46.76"/>
    <n v="7"/>
    <x v="0"/>
    <n v="22.444800000000001"/>
  </r>
  <r>
    <n v="1308"/>
    <x v="617"/>
    <x v="0"/>
    <x v="23"/>
    <d v="2013-06-22T00:00:00"/>
    <x v="2"/>
    <s v="RC-19825"/>
    <s v="Roy Collins"/>
    <x v="0"/>
    <s v="United States"/>
    <s v="Pasadena"/>
    <x v="1"/>
    <n v="91104"/>
    <x v="1"/>
    <s v="OFF-BI-10000320"/>
    <x v="1"/>
    <x v="8"/>
    <x v="768"/>
    <n v="17.712"/>
    <n v="3"/>
    <x v="2"/>
    <n v="6.4206000000000003"/>
  </r>
  <r>
    <n v="1309"/>
    <x v="617"/>
    <x v="0"/>
    <x v="23"/>
    <d v="2013-06-22T00:00:00"/>
    <x v="2"/>
    <s v="RC-19825"/>
    <s v="Roy Collins"/>
    <x v="0"/>
    <s v="United States"/>
    <s v="Pasadena"/>
    <x v="1"/>
    <n v="91104"/>
    <x v="1"/>
    <s v="OFF-AP-10003971"/>
    <x v="1"/>
    <x v="9"/>
    <x v="914"/>
    <n v="21.78"/>
    <n v="2"/>
    <x v="0"/>
    <n v="5.6627999999999998"/>
  </r>
  <r>
    <n v="1310"/>
    <x v="617"/>
    <x v="0"/>
    <x v="23"/>
    <d v="2013-06-22T00:00:00"/>
    <x v="2"/>
    <s v="RC-19825"/>
    <s v="Roy Collins"/>
    <x v="0"/>
    <s v="United States"/>
    <s v="Pasadena"/>
    <x v="1"/>
    <n v="91104"/>
    <x v="1"/>
    <s v="OFF-ST-10001469"/>
    <x v="1"/>
    <x v="4"/>
    <x v="394"/>
    <n v="161.94"/>
    <n v="3"/>
    <x v="0"/>
    <n v="9.7164000000000001"/>
  </r>
  <r>
    <n v="1311"/>
    <x v="617"/>
    <x v="0"/>
    <x v="23"/>
    <d v="2013-06-22T00:00:00"/>
    <x v="2"/>
    <s v="RC-19825"/>
    <s v="Roy Collins"/>
    <x v="0"/>
    <s v="United States"/>
    <s v="Pasadena"/>
    <x v="1"/>
    <n v="91104"/>
    <x v="1"/>
    <s v="FUR-CH-10003846"/>
    <x v="0"/>
    <x v="1"/>
    <x v="915"/>
    <n v="161.56800000000001"/>
    <n v="2"/>
    <x v="2"/>
    <n v="-8.0784000000000002"/>
  </r>
  <r>
    <n v="1312"/>
    <x v="618"/>
    <x v="0"/>
    <x v="10"/>
    <d v="2013-12-14T00:00:00"/>
    <x v="1"/>
    <s v="FM-14380"/>
    <s v="Fred McMath"/>
    <x v="0"/>
    <s v="United States"/>
    <s v="Lawrence"/>
    <x v="31"/>
    <n v="1841"/>
    <x v="3"/>
    <s v="OFF-LA-10001404"/>
    <x v="1"/>
    <x v="2"/>
    <x v="916"/>
    <n v="3.69"/>
    <n v="1"/>
    <x v="0"/>
    <n v="1.7343"/>
  </r>
  <r>
    <n v="1313"/>
    <x v="618"/>
    <x v="0"/>
    <x v="10"/>
    <d v="2013-12-14T00:00:00"/>
    <x v="1"/>
    <s v="FM-14380"/>
    <s v="Fred McMath"/>
    <x v="0"/>
    <s v="United States"/>
    <s v="Lawrence"/>
    <x v="31"/>
    <n v="1841"/>
    <x v="3"/>
    <s v="OFF-LA-10001474"/>
    <x v="1"/>
    <x v="2"/>
    <x v="917"/>
    <n v="122.12"/>
    <n v="4"/>
    <x v="0"/>
    <n v="56.175199999999997"/>
  </r>
  <r>
    <n v="1314"/>
    <x v="619"/>
    <x v="0"/>
    <x v="446"/>
    <d v="2013-10-02T00:00:00"/>
    <x v="1"/>
    <s v="PK-19075"/>
    <s v="Pete Kriz"/>
    <x v="0"/>
    <s v="United States"/>
    <s v="Columbus"/>
    <x v="24"/>
    <n v="43229"/>
    <x v="3"/>
    <s v="FUR-CH-10003199"/>
    <x v="0"/>
    <x v="1"/>
    <x v="631"/>
    <n v="155.37200000000001"/>
    <n v="2"/>
    <x v="4"/>
    <n v="-13.317600000000001"/>
  </r>
  <r>
    <n v="1315"/>
    <x v="620"/>
    <x v="0"/>
    <x v="122"/>
    <d v="2013-12-24T00:00:00"/>
    <x v="1"/>
    <s v="HG-14965"/>
    <s v="Henry Goldwyn"/>
    <x v="1"/>
    <s v="United States"/>
    <s v="Los Angeles"/>
    <x v="1"/>
    <n v="90032"/>
    <x v="1"/>
    <s v="OFF-PA-10003072"/>
    <x v="1"/>
    <x v="10"/>
    <x v="918"/>
    <n v="38.880000000000003"/>
    <n v="6"/>
    <x v="0"/>
    <n v="18.662400000000002"/>
  </r>
  <r>
    <n v="1316"/>
    <x v="620"/>
    <x v="0"/>
    <x v="122"/>
    <d v="2013-12-24T00:00:00"/>
    <x v="1"/>
    <s v="HG-14965"/>
    <s v="Henry Goldwyn"/>
    <x v="1"/>
    <s v="United States"/>
    <s v="Los Angeles"/>
    <x v="1"/>
    <n v="90032"/>
    <x v="1"/>
    <s v="FUR-FU-10004960"/>
    <x v="0"/>
    <x v="5"/>
    <x v="919"/>
    <n v="183.84"/>
    <n v="8"/>
    <x v="0"/>
    <n v="62.505600000000001"/>
  </r>
  <r>
    <n v="1317"/>
    <x v="620"/>
    <x v="0"/>
    <x v="122"/>
    <d v="2013-12-24T00:00:00"/>
    <x v="1"/>
    <s v="HG-14965"/>
    <s v="Henry Goldwyn"/>
    <x v="1"/>
    <s v="United States"/>
    <s v="Los Angeles"/>
    <x v="1"/>
    <n v="90032"/>
    <x v="1"/>
    <s v="OFF-SU-10003505"/>
    <x v="1"/>
    <x v="14"/>
    <x v="408"/>
    <n v="579.29999999999995"/>
    <n v="5"/>
    <x v="0"/>
    <n v="28.965"/>
  </r>
  <r>
    <n v="1318"/>
    <x v="621"/>
    <x v="3"/>
    <x v="389"/>
    <d v="2014-12-15T00:00:00"/>
    <x v="1"/>
    <s v="HA-14920"/>
    <s v="Helen Andreada"/>
    <x v="0"/>
    <s v="United States"/>
    <s v="Philadelphia"/>
    <x v="9"/>
    <n v="19120"/>
    <x v="3"/>
    <s v="TEC-AC-10003116"/>
    <x v="2"/>
    <x v="11"/>
    <x v="920"/>
    <n v="14.2"/>
    <n v="1"/>
    <x v="2"/>
    <n v="3.3725000000000001"/>
  </r>
  <r>
    <n v="1319"/>
    <x v="622"/>
    <x v="2"/>
    <x v="268"/>
    <d v="2011-07-05T00:00:00"/>
    <x v="1"/>
    <s v="LW-16825"/>
    <s v="Laurel Workman"/>
    <x v="1"/>
    <s v="United States"/>
    <s v="Deltona"/>
    <x v="2"/>
    <n v="32725"/>
    <x v="0"/>
    <s v="TEC-PH-10004586"/>
    <x v="2"/>
    <x v="7"/>
    <x v="890"/>
    <n v="575.91999999999996"/>
    <n v="2"/>
    <x v="2"/>
    <n v="71.989999999999995"/>
  </r>
  <r>
    <n v="1320"/>
    <x v="622"/>
    <x v="2"/>
    <x v="268"/>
    <d v="2011-07-05T00:00:00"/>
    <x v="1"/>
    <s v="LW-16825"/>
    <s v="Laurel Workman"/>
    <x v="1"/>
    <s v="United States"/>
    <s v="Deltona"/>
    <x v="2"/>
    <n v="32725"/>
    <x v="0"/>
    <s v="OFF-BI-10000546"/>
    <x v="1"/>
    <x v="8"/>
    <x v="609"/>
    <n v="5.1840000000000002"/>
    <n v="6"/>
    <x v="6"/>
    <n v="-3.6288"/>
  </r>
  <r>
    <n v="1321"/>
    <x v="623"/>
    <x v="3"/>
    <x v="447"/>
    <d v="2014-02-09T00:00:00"/>
    <x v="1"/>
    <s v="MC-17575"/>
    <s v="Matt Collins"/>
    <x v="0"/>
    <s v="United States"/>
    <s v="Cincinnati"/>
    <x v="24"/>
    <n v="45231"/>
    <x v="3"/>
    <s v="OFF-BI-10002071"/>
    <x v="1"/>
    <x v="8"/>
    <x v="692"/>
    <n v="5.2290000000000001"/>
    <n v="3"/>
    <x v="6"/>
    <n v="-4.1832000000000003"/>
  </r>
  <r>
    <n v="1322"/>
    <x v="623"/>
    <x v="3"/>
    <x v="447"/>
    <d v="2014-02-09T00:00:00"/>
    <x v="1"/>
    <s v="MC-17575"/>
    <s v="Matt Collins"/>
    <x v="0"/>
    <s v="United States"/>
    <s v="Cincinnati"/>
    <x v="24"/>
    <n v="45231"/>
    <x v="3"/>
    <s v="OFF-ST-10001490"/>
    <x v="1"/>
    <x v="4"/>
    <x v="513"/>
    <n v="285.55200000000002"/>
    <n v="2"/>
    <x v="2"/>
    <n v="35.694000000000003"/>
  </r>
  <r>
    <n v="1323"/>
    <x v="624"/>
    <x v="3"/>
    <x v="448"/>
    <d v="2014-03-09T00:00:00"/>
    <x v="1"/>
    <s v="LP-17095"/>
    <s v="Liz Preis"/>
    <x v="0"/>
    <s v="United States"/>
    <s v="Murray"/>
    <x v="0"/>
    <n v="42071"/>
    <x v="0"/>
    <s v="OFF-AP-10004859"/>
    <x v="1"/>
    <x v="9"/>
    <x v="921"/>
    <n v="72.8"/>
    <n v="5"/>
    <x v="0"/>
    <n v="19.655999999999999"/>
  </r>
  <r>
    <n v="1324"/>
    <x v="625"/>
    <x v="3"/>
    <x v="449"/>
    <d v="2014-10-11T00:00:00"/>
    <x v="2"/>
    <s v="EB-14170"/>
    <s v="Evan Bailliet"/>
    <x v="0"/>
    <s v="United States"/>
    <s v="Wilmington"/>
    <x v="3"/>
    <n v="28403"/>
    <x v="0"/>
    <s v="OFF-PA-10002659"/>
    <x v="1"/>
    <x v="10"/>
    <x v="922"/>
    <n v="10.816000000000001"/>
    <n v="4"/>
    <x v="2"/>
    <n v="3.5152000000000001"/>
  </r>
  <r>
    <n v="1325"/>
    <x v="626"/>
    <x v="2"/>
    <x v="450"/>
    <d v="2011-10-03T00:00:00"/>
    <x v="1"/>
    <s v="GZ-14545"/>
    <s v="George Zrebassa"/>
    <x v="1"/>
    <s v="United States"/>
    <s v="Lawrence"/>
    <x v="31"/>
    <n v="1841"/>
    <x v="3"/>
    <s v="OFF-ST-10001321"/>
    <x v="1"/>
    <x v="4"/>
    <x v="416"/>
    <n v="46.26"/>
    <n v="3"/>
    <x v="0"/>
    <n v="12.4902"/>
  </r>
  <r>
    <n v="1326"/>
    <x v="627"/>
    <x v="2"/>
    <x v="279"/>
    <d v="2011-05-30T00:00:00"/>
    <x v="2"/>
    <s v="LE-16810"/>
    <s v="Laurel Elliston"/>
    <x v="0"/>
    <s v="United States"/>
    <s v="Chicago"/>
    <x v="10"/>
    <n v="60653"/>
    <x v="2"/>
    <s v="OFF-BI-10004139"/>
    <x v="1"/>
    <x v="8"/>
    <x v="923"/>
    <n v="17.46"/>
    <n v="6"/>
    <x v="3"/>
    <n v="-30.555"/>
  </r>
  <r>
    <n v="1327"/>
    <x v="628"/>
    <x v="1"/>
    <x v="451"/>
    <d v="2012-06-18T00:00:00"/>
    <x v="1"/>
    <s v="AD-10180"/>
    <s v="Alan Dominguez"/>
    <x v="2"/>
    <s v="United States"/>
    <s v="Philadelphia"/>
    <x v="9"/>
    <n v="19120"/>
    <x v="3"/>
    <s v="FUR-FU-10001867"/>
    <x v="0"/>
    <x v="5"/>
    <x v="867"/>
    <n v="51.072000000000003"/>
    <n v="6"/>
    <x v="2"/>
    <n v="5.1071999999999997"/>
  </r>
  <r>
    <n v="1328"/>
    <x v="629"/>
    <x v="0"/>
    <x v="452"/>
    <d v="2013-04-02T00:00:00"/>
    <x v="2"/>
    <s v="CP-12085"/>
    <s v="Cathy Prescott"/>
    <x v="1"/>
    <s v="United States"/>
    <s v="Norwich"/>
    <x v="29"/>
    <n v="6360"/>
    <x v="3"/>
    <s v="OFF-PA-10004156"/>
    <x v="1"/>
    <x v="10"/>
    <x v="743"/>
    <n v="11.34"/>
    <n v="1"/>
    <x v="0"/>
    <n v="5.5566000000000004"/>
  </r>
  <r>
    <n v="1329"/>
    <x v="630"/>
    <x v="3"/>
    <x v="453"/>
    <d v="2014-10-19T00:00:00"/>
    <x v="0"/>
    <s v="FG-14260"/>
    <s v="Frank Gastineau"/>
    <x v="2"/>
    <s v="United States"/>
    <s v="San Francisco"/>
    <x v="1"/>
    <n v="94110"/>
    <x v="1"/>
    <s v="OFF-AR-10002818"/>
    <x v="1"/>
    <x v="6"/>
    <x v="924"/>
    <n v="87.92"/>
    <n v="4"/>
    <x v="0"/>
    <n v="26.376000000000001"/>
  </r>
  <r>
    <n v="1330"/>
    <x v="631"/>
    <x v="0"/>
    <x v="454"/>
    <d v="2013-05-28T00:00:00"/>
    <x v="1"/>
    <s v="LD-17005"/>
    <s v="Lisa DeCherney"/>
    <x v="0"/>
    <s v="United States"/>
    <s v="San Francisco"/>
    <x v="1"/>
    <n v="94109"/>
    <x v="1"/>
    <s v="FUR-FU-10003691"/>
    <x v="0"/>
    <x v="5"/>
    <x v="877"/>
    <n v="37.049999999999997"/>
    <n v="3"/>
    <x v="0"/>
    <n v="16.302"/>
  </r>
  <r>
    <n v="1331"/>
    <x v="632"/>
    <x v="3"/>
    <x v="455"/>
    <d v="2014-06-07T00:00:00"/>
    <x v="1"/>
    <s v="AB-10255"/>
    <s v="Alejandro Ballentine"/>
    <x v="2"/>
    <s v="United States"/>
    <s v="Lorain"/>
    <x v="24"/>
    <n v="44052"/>
    <x v="3"/>
    <s v="TEC-PH-10000347"/>
    <x v="2"/>
    <x v="7"/>
    <x v="495"/>
    <n v="2.97"/>
    <n v="1"/>
    <x v="10"/>
    <n v="-0.64349999999999996"/>
  </r>
  <r>
    <n v="1332"/>
    <x v="632"/>
    <x v="3"/>
    <x v="455"/>
    <d v="2014-06-07T00:00:00"/>
    <x v="1"/>
    <s v="AB-10255"/>
    <s v="Alejandro Ballentine"/>
    <x v="2"/>
    <s v="United States"/>
    <s v="Lorain"/>
    <x v="24"/>
    <n v="44052"/>
    <x v="3"/>
    <s v="OFF-ST-10004507"/>
    <x v="1"/>
    <x v="4"/>
    <x v="452"/>
    <n v="27.44"/>
    <n v="2"/>
    <x v="2"/>
    <n v="2.4009999999999998"/>
  </r>
  <r>
    <n v="1333"/>
    <x v="633"/>
    <x v="2"/>
    <x v="456"/>
    <d v="2011-02-22T00:00:00"/>
    <x v="1"/>
    <s v="MN-17935"/>
    <s v="Michael Nguyen"/>
    <x v="0"/>
    <s v="United States"/>
    <s v="Dallas"/>
    <x v="5"/>
    <n v="75220"/>
    <x v="2"/>
    <s v="OFF-BI-10002012"/>
    <x v="1"/>
    <x v="8"/>
    <x v="742"/>
    <n v="1.08"/>
    <n v="3"/>
    <x v="3"/>
    <n v="-1.728"/>
  </r>
  <r>
    <n v="1334"/>
    <x v="633"/>
    <x v="2"/>
    <x v="456"/>
    <d v="2011-02-22T00:00:00"/>
    <x v="1"/>
    <s v="MN-17935"/>
    <s v="Michael Nguyen"/>
    <x v="0"/>
    <s v="United States"/>
    <s v="Dallas"/>
    <x v="5"/>
    <n v="75220"/>
    <x v="2"/>
    <s v="OFF-AP-10001303"/>
    <x v="1"/>
    <x v="9"/>
    <x v="925"/>
    <n v="7.96"/>
    <n v="2"/>
    <x v="3"/>
    <n v="-13.93"/>
  </r>
  <r>
    <n v="1335"/>
    <x v="634"/>
    <x v="2"/>
    <x v="457"/>
    <d v="2011-05-10T00:00:00"/>
    <x v="1"/>
    <s v="HP-14815"/>
    <s v="Harold Pawlan"/>
    <x v="2"/>
    <s v="United States"/>
    <s v="Los Angeles"/>
    <x v="1"/>
    <n v="90049"/>
    <x v="1"/>
    <s v="OFF-BI-10003684"/>
    <x v="1"/>
    <x v="8"/>
    <x v="707"/>
    <n v="140.73599999999999"/>
    <n v="8"/>
    <x v="2"/>
    <n v="52.776000000000003"/>
  </r>
  <r>
    <n v="1336"/>
    <x v="635"/>
    <x v="0"/>
    <x v="458"/>
    <d v="2013-05-24T00:00:00"/>
    <x v="1"/>
    <s v="JR-15670"/>
    <s v="Jim Radford"/>
    <x v="0"/>
    <s v="United States"/>
    <s v="Middletown"/>
    <x v="29"/>
    <n v="6457"/>
    <x v="3"/>
    <s v="OFF-ST-10002574"/>
    <x v="1"/>
    <x v="4"/>
    <x v="926"/>
    <n v="552.55999999999995"/>
    <n v="4"/>
    <x v="0"/>
    <n v="0"/>
  </r>
  <r>
    <n v="1337"/>
    <x v="636"/>
    <x v="3"/>
    <x v="459"/>
    <d v="2014-04-08T00:00:00"/>
    <x v="1"/>
    <s v="JF-15190"/>
    <s v="Jamie Frazer"/>
    <x v="0"/>
    <s v="United States"/>
    <s v="Los Angeles"/>
    <x v="1"/>
    <n v="90008"/>
    <x v="1"/>
    <s v="FUR-FU-10003724"/>
    <x v="0"/>
    <x v="5"/>
    <x v="887"/>
    <n v="25.11"/>
    <n v="3"/>
    <x v="0"/>
    <n v="6.5286"/>
  </r>
  <r>
    <n v="1338"/>
    <x v="637"/>
    <x v="3"/>
    <x v="185"/>
    <d v="2014-04-03T00:00:00"/>
    <x v="0"/>
    <s v="CM-12115"/>
    <s v="Chad McGuire"/>
    <x v="0"/>
    <s v="United States"/>
    <s v="New York City"/>
    <x v="15"/>
    <n v="10011"/>
    <x v="3"/>
    <s v="FUR-FU-10004018"/>
    <x v="0"/>
    <x v="5"/>
    <x v="927"/>
    <n v="29.78"/>
    <n v="2"/>
    <x v="0"/>
    <n v="8.0405999999999995"/>
  </r>
  <r>
    <n v="1339"/>
    <x v="637"/>
    <x v="3"/>
    <x v="185"/>
    <d v="2014-04-03T00:00:00"/>
    <x v="0"/>
    <s v="CM-12115"/>
    <s v="Chad McGuire"/>
    <x v="0"/>
    <s v="United States"/>
    <s v="New York City"/>
    <x v="15"/>
    <n v="10011"/>
    <x v="3"/>
    <s v="TEC-PH-10002549"/>
    <x v="2"/>
    <x v="7"/>
    <x v="928"/>
    <n v="677.58"/>
    <n v="3"/>
    <x v="0"/>
    <n v="176.17080000000001"/>
  </r>
  <r>
    <n v="1340"/>
    <x v="637"/>
    <x v="3"/>
    <x v="185"/>
    <d v="2014-04-03T00:00:00"/>
    <x v="0"/>
    <s v="CM-12115"/>
    <s v="Chad McGuire"/>
    <x v="0"/>
    <s v="United States"/>
    <s v="New York City"/>
    <x v="15"/>
    <n v="10011"/>
    <x v="3"/>
    <s v="OFF-PA-10004911"/>
    <x v="1"/>
    <x v="10"/>
    <x v="929"/>
    <n v="75.040000000000006"/>
    <n v="8"/>
    <x v="0"/>
    <n v="36.019199999999998"/>
  </r>
  <r>
    <n v="1341"/>
    <x v="638"/>
    <x v="3"/>
    <x v="460"/>
    <d v="2014-01-05T00:00:00"/>
    <x v="2"/>
    <s v="AS-10045"/>
    <s v="Aaron Smayling"/>
    <x v="1"/>
    <s v="United States"/>
    <s v="Jacksonville"/>
    <x v="3"/>
    <n v="28540"/>
    <x v="0"/>
    <s v="TEC-MA-10002178"/>
    <x v="2"/>
    <x v="15"/>
    <x v="930"/>
    <n v="695.7"/>
    <n v="2"/>
    <x v="5"/>
    <n v="-27.827999999999999"/>
  </r>
  <r>
    <n v="1342"/>
    <x v="638"/>
    <x v="3"/>
    <x v="460"/>
    <d v="2014-01-05T00:00:00"/>
    <x v="2"/>
    <s v="AS-10045"/>
    <s v="Aaron Smayling"/>
    <x v="1"/>
    <s v="United States"/>
    <s v="Jacksonville"/>
    <x v="3"/>
    <n v="28540"/>
    <x v="0"/>
    <s v="OFF-BI-10003694"/>
    <x v="1"/>
    <x v="8"/>
    <x v="850"/>
    <n v="15.66"/>
    <n v="5"/>
    <x v="6"/>
    <n v="-12.528"/>
  </r>
  <r>
    <n v="1343"/>
    <x v="638"/>
    <x v="3"/>
    <x v="460"/>
    <d v="2014-01-05T00:00:00"/>
    <x v="2"/>
    <s v="AS-10045"/>
    <s v="Aaron Smayling"/>
    <x v="1"/>
    <s v="United States"/>
    <s v="Jacksonville"/>
    <x v="3"/>
    <n v="28540"/>
    <x v="0"/>
    <s v="OFF-BI-10000474"/>
    <x v="1"/>
    <x v="8"/>
    <x v="27"/>
    <n v="28.853999999999999"/>
    <n v="6"/>
    <x v="6"/>
    <n v="-21.159600000000001"/>
  </r>
  <r>
    <n v="1344"/>
    <x v="639"/>
    <x v="1"/>
    <x v="71"/>
    <d v="2012-06-01T00:00:00"/>
    <x v="1"/>
    <s v="KB-16315"/>
    <s v="Karl Braun"/>
    <x v="0"/>
    <s v="United States"/>
    <s v="Freeport"/>
    <x v="15"/>
    <n v="11520"/>
    <x v="3"/>
    <s v="OFF-AR-10000411"/>
    <x v="1"/>
    <x v="6"/>
    <x v="931"/>
    <n v="47.82"/>
    <n v="3"/>
    <x v="0"/>
    <n v="14.346"/>
  </r>
  <r>
    <n v="1345"/>
    <x v="639"/>
    <x v="1"/>
    <x v="71"/>
    <d v="2012-06-01T00:00:00"/>
    <x v="1"/>
    <s v="KB-16315"/>
    <s v="Karl Braun"/>
    <x v="0"/>
    <s v="United States"/>
    <s v="Freeport"/>
    <x v="15"/>
    <n v="11520"/>
    <x v="3"/>
    <s v="OFF-LA-10000262"/>
    <x v="1"/>
    <x v="2"/>
    <x v="932"/>
    <n v="13.05"/>
    <n v="5"/>
    <x v="0"/>
    <n v="6.0030000000000001"/>
  </r>
  <r>
    <n v="1346"/>
    <x v="640"/>
    <x v="2"/>
    <x v="461"/>
    <d v="2011-03-24T00:00:00"/>
    <x v="1"/>
    <s v="BN-11515"/>
    <s v="Bradley Nguyen"/>
    <x v="0"/>
    <s v="United States"/>
    <s v="Lakeville"/>
    <x v="11"/>
    <n v="55044"/>
    <x v="2"/>
    <s v="OFF-AP-10001154"/>
    <x v="1"/>
    <x v="9"/>
    <x v="584"/>
    <n v="93.78"/>
    <n v="2"/>
    <x v="0"/>
    <n v="36.574199999999998"/>
  </r>
  <r>
    <n v="1347"/>
    <x v="640"/>
    <x v="2"/>
    <x v="461"/>
    <d v="2011-03-24T00:00:00"/>
    <x v="1"/>
    <s v="BN-11515"/>
    <s v="Bradley Nguyen"/>
    <x v="0"/>
    <s v="United States"/>
    <s v="Lakeville"/>
    <x v="11"/>
    <n v="55044"/>
    <x v="2"/>
    <s v="OFF-PA-10000466"/>
    <x v="1"/>
    <x v="10"/>
    <x v="933"/>
    <n v="47.18"/>
    <n v="7"/>
    <x v="0"/>
    <n v="23.59"/>
  </r>
  <r>
    <n v="1348"/>
    <x v="640"/>
    <x v="2"/>
    <x v="461"/>
    <d v="2011-03-24T00:00:00"/>
    <x v="1"/>
    <s v="BN-11515"/>
    <s v="Bradley Nguyen"/>
    <x v="0"/>
    <s v="United States"/>
    <s v="Lakeville"/>
    <x v="11"/>
    <n v="55044"/>
    <x v="2"/>
    <s v="OFF-AR-10003829"/>
    <x v="1"/>
    <x v="6"/>
    <x v="934"/>
    <n v="19.68"/>
    <n v="6"/>
    <x v="0"/>
    <n v="5.7072000000000003"/>
  </r>
  <r>
    <n v="1349"/>
    <x v="640"/>
    <x v="2"/>
    <x v="461"/>
    <d v="2011-03-24T00:00:00"/>
    <x v="1"/>
    <s v="BN-11515"/>
    <s v="Bradley Nguyen"/>
    <x v="0"/>
    <s v="United States"/>
    <s v="Lakeville"/>
    <x v="11"/>
    <n v="55044"/>
    <x v="2"/>
    <s v="OFF-BI-10001758"/>
    <x v="1"/>
    <x v="8"/>
    <x v="935"/>
    <n v="53.4"/>
    <n v="10"/>
    <x v="0"/>
    <n v="25.097999999999999"/>
  </r>
  <r>
    <n v="1350"/>
    <x v="640"/>
    <x v="2"/>
    <x v="461"/>
    <d v="2011-03-24T00:00:00"/>
    <x v="1"/>
    <s v="BN-11515"/>
    <s v="Bradley Nguyen"/>
    <x v="0"/>
    <s v="United States"/>
    <s v="Lakeville"/>
    <x v="11"/>
    <n v="55044"/>
    <x v="2"/>
    <s v="OFF-BI-10000136"/>
    <x v="1"/>
    <x v="8"/>
    <x v="936"/>
    <n v="35.880000000000003"/>
    <n v="6"/>
    <x v="0"/>
    <n v="17.2224"/>
  </r>
  <r>
    <n v="1351"/>
    <x v="641"/>
    <x v="2"/>
    <x v="462"/>
    <d v="2011-10-08T00:00:00"/>
    <x v="0"/>
    <s v="BP-11290"/>
    <s v="Beth Paige"/>
    <x v="0"/>
    <s v="United States"/>
    <s v="Evanston"/>
    <x v="10"/>
    <n v="60201"/>
    <x v="2"/>
    <s v="FUR-CH-10002880"/>
    <x v="0"/>
    <x v="1"/>
    <x v="801"/>
    <n v="258.279"/>
    <n v="3"/>
    <x v="4"/>
    <n v="-70.104299999999995"/>
  </r>
  <r>
    <n v="1352"/>
    <x v="642"/>
    <x v="0"/>
    <x v="463"/>
    <d v="2013-04-01T00:00:00"/>
    <x v="2"/>
    <s v="AS-10045"/>
    <s v="Aaron Smayling"/>
    <x v="1"/>
    <s v="United States"/>
    <s v="Arlington"/>
    <x v="17"/>
    <n v="22204"/>
    <x v="0"/>
    <s v="OFF-ST-10000649"/>
    <x v="1"/>
    <x v="4"/>
    <x v="937"/>
    <n v="31.4"/>
    <n v="2"/>
    <x v="0"/>
    <n v="7.85"/>
  </r>
  <r>
    <n v="1353"/>
    <x v="643"/>
    <x v="3"/>
    <x v="464"/>
    <d v="2014-05-10T00:00:00"/>
    <x v="1"/>
    <s v="LW-16990"/>
    <s v="Lindsay Williams"/>
    <x v="1"/>
    <s v="United States"/>
    <s v="San Francisco"/>
    <x v="1"/>
    <n v="94109"/>
    <x v="1"/>
    <s v="TEC-PH-10003092"/>
    <x v="2"/>
    <x v="7"/>
    <x v="516"/>
    <n v="183.96"/>
    <n v="5"/>
    <x v="2"/>
    <n v="20.695499999999999"/>
  </r>
  <r>
    <n v="1354"/>
    <x v="643"/>
    <x v="3"/>
    <x v="464"/>
    <d v="2014-05-10T00:00:00"/>
    <x v="1"/>
    <s v="LW-16990"/>
    <s v="Lindsay Williams"/>
    <x v="1"/>
    <s v="United States"/>
    <s v="San Francisco"/>
    <x v="1"/>
    <n v="94109"/>
    <x v="1"/>
    <s v="OFF-PA-10002250"/>
    <x v="1"/>
    <x v="10"/>
    <x v="699"/>
    <n v="17.61"/>
    <n v="3"/>
    <x v="0"/>
    <n v="8.4527999999999999"/>
  </r>
  <r>
    <n v="1355"/>
    <x v="643"/>
    <x v="3"/>
    <x v="464"/>
    <d v="2014-05-10T00:00:00"/>
    <x v="1"/>
    <s v="LW-16990"/>
    <s v="Lindsay Williams"/>
    <x v="1"/>
    <s v="United States"/>
    <s v="San Francisco"/>
    <x v="1"/>
    <n v="94109"/>
    <x v="1"/>
    <s v="FUR-TA-10003473"/>
    <x v="0"/>
    <x v="3"/>
    <x v="214"/>
    <n v="300.904"/>
    <n v="1"/>
    <x v="2"/>
    <n v="11.283899999999999"/>
  </r>
  <r>
    <n v="1356"/>
    <x v="644"/>
    <x v="2"/>
    <x v="260"/>
    <d v="2011-07-05T00:00:00"/>
    <x v="3"/>
    <s v="DC-12850"/>
    <s v="Dan Campbell"/>
    <x v="0"/>
    <s v="United States"/>
    <s v="Houston"/>
    <x v="5"/>
    <n v="77036"/>
    <x v="2"/>
    <s v="OFF-ST-10001522"/>
    <x v="1"/>
    <x v="4"/>
    <x v="195"/>
    <n v="220.77600000000001"/>
    <n v="3"/>
    <x v="2"/>
    <n v="-44.155200000000001"/>
  </r>
  <r>
    <n v="1357"/>
    <x v="644"/>
    <x v="2"/>
    <x v="260"/>
    <d v="2011-07-05T00:00:00"/>
    <x v="3"/>
    <s v="DC-12850"/>
    <s v="Dan Campbell"/>
    <x v="0"/>
    <s v="United States"/>
    <s v="Houston"/>
    <x v="5"/>
    <n v="77036"/>
    <x v="2"/>
    <s v="OFF-ST-10000563"/>
    <x v="1"/>
    <x v="4"/>
    <x v="894"/>
    <n v="281.42399999999998"/>
    <n v="11"/>
    <x v="2"/>
    <n v="-35.177999999999997"/>
  </r>
  <r>
    <n v="1358"/>
    <x v="645"/>
    <x v="0"/>
    <x v="465"/>
    <d v="2013-05-08T00:00:00"/>
    <x v="2"/>
    <s v="ND-18370"/>
    <s v="Natalie DeCherney"/>
    <x v="0"/>
    <s v="United States"/>
    <s v="Louisville"/>
    <x v="0"/>
    <n v="40214"/>
    <x v="0"/>
    <s v="OFF-PA-10003641"/>
    <x v="1"/>
    <x v="10"/>
    <x v="938"/>
    <n v="79.14"/>
    <n v="3"/>
    <x v="0"/>
    <n v="36.404400000000003"/>
  </r>
  <r>
    <n v="1359"/>
    <x v="646"/>
    <x v="3"/>
    <x v="466"/>
    <d v="2014-04-28T00:00:00"/>
    <x v="2"/>
    <s v="LB-16735"/>
    <s v="Larry Blacks"/>
    <x v="0"/>
    <s v="United States"/>
    <s v="Fort Worth"/>
    <x v="5"/>
    <n v="76106"/>
    <x v="2"/>
    <s v="FUR-FU-10000010"/>
    <x v="0"/>
    <x v="5"/>
    <x v="522"/>
    <n v="1.988"/>
    <n v="1"/>
    <x v="7"/>
    <n v="-1.4413"/>
  </r>
  <r>
    <n v="1360"/>
    <x v="647"/>
    <x v="2"/>
    <x v="467"/>
    <d v="2011-10-01T00:00:00"/>
    <x v="0"/>
    <s v="KT-16465"/>
    <s v="Kean Takahito"/>
    <x v="0"/>
    <s v="United States"/>
    <s v="Los Angeles"/>
    <x v="1"/>
    <n v="90049"/>
    <x v="1"/>
    <s v="FUR-CH-10002961"/>
    <x v="0"/>
    <x v="1"/>
    <x v="939"/>
    <n v="145.56800000000001"/>
    <n v="2"/>
    <x v="2"/>
    <n v="0"/>
  </r>
  <r>
    <n v="1361"/>
    <x v="648"/>
    <x v="3"/>
    <x v="15"/>
    <d v="2014-10-26T00:00:00"/>
    <x v="1"/>
    <s v="HM-14860"/>
    <s v="Harry Marie"/>
    <x v="1"/>
    <s v="United States"/>
    <s v="Philadelphia"/>
    <x v="9"/>
    <n v="19120"/>
    <x v="3"/>
    <s v="OFF-AR-10002956"/>
    <x v="1"/>
    <x v="6"/>
    <x v="660"/>
    <n v="123.256"/>
    <n v="7"/>
    <x v="2"/>
    <n v="9.2441999999999993"/>
  </r>
  <r>
    <n v="1362"/>
    <x v="648"/>
    <x v="3"/>
    <x v="15"/>
    <d v="2014-10-26T00:00:00"/>
    <x v="1"/>
    <s v="HM-14860"/>
    <s v="Harry Marie"/>
    <x v="1"/>
    <s v="United States"/>
    <s v="Philadelphia"/>
    <x v="9"/>
    <n v="19120"/>
    <x v="3"/>
    <s v="OFF-PA-10004041"/>
    <x v="1"/>
    <x v="10"/>
    <x v="940"/>
    <n v="23.68"/>
    <n v="4"/>
    <x v="2"/>
    <n v="7.4"/>
  </r>
  <r>
    <n v="1363"/>
    <x v="648"/>
    <x v="3"/>
    <x v="15"/>
    <d v="2014-10-26T00:00:00"/>
    <x v="1"/>
    <s v="HM-14860"/>
    <s v="Harry Marie"/>
    <x v="1"/>
    <s v="United States"/>
    <s v="Philadelphia"/>
    <x v="9"/>
    <n v="19120"/>
    <x v="3"/>
    <s v="TEC-PH-10001336"/>
    <x v="2"/>
    <x v="7"/>
    <x v="941"/>
    <n v="309.57600000000002"/>
    <n v="4"/>
    <x v="10"/>
    <n v="-56.755600000000001"/>
  </r>
  <r>
    <n v="1364"/>
    <x v="649"/>
    <x v="3"/>
    <x v="468"/>
    <d v="2014-11-12T00:00:00"/>
    <x v="2"/>
    <s v="AB-10600"/>
    <s v="Ann Blume"/>
    <x v="1"/>
    <s v="United States"/>
    <s v="Tucson"/>
    <x v="16"/>
    <n v="85705"/>
    <x v="1"/>
    <s v="OFF-BI-10001036"/>
    <x v="1"/>
    <x v="8"/>
    <x v="618"/>
    <n v="38.387999999999998"/>
    <n v="14"/>
    <x v="6"/>
    <n v="-25.591999999999999"/>
  </r>
  <r>
    <n v="1365"/>
    <x v="649"/>
    <x v="3"/>
    <x v="468"/>
    <d v="2014-11-12T00:00:00"/>
    <x v="2"/>
    <s v="AB-10600"/>
    <s v="Ann Blume"/>
    <x v="1"/>
    <s v="United States"/>
    <s v="Tucson"/>
    <x v="16"/>
    <n v="85705"/>
    <x v="1"/>
    <s v="TEC-MA-10003183"/>
    <x v="2"/>
    <x v="15"/>
    <x v="942"/>
    <n v="95.994"/>
    <n v="2"/>
    <x v="6"/>
    <n v="-63.996000000000002"/>
  </r>
  <r>
    <n v="1366"/>
    <x v="649"/>
    <x v="3"/>
    <x v="468"/>
    <d v="2014-11-12T00:00:00"/>
    <x v="2"/>
    <s v="AB-10600"/>
    <s v="Ann Blume"/>
    <x v="1"/>
    <s v="United States"/>
    <s v="Tucson"/>
    <x v="16"/>
    <n v="85705"/>
    <x v="1"/>
    <s v="TEC-AC-10001314"/>
    <x v="2"/>
    <x v="11"/>
    <x v="943"/>
    <n v="239.952"/>
    <n v="6"/>
    <x v="2"/>
    <n v="-35.992800000000003"/>
  </r>
  <r>
    <n v="1367"/>
    <x v="649"/>
    <x v="3"/>
    <x v="468"/>
    <d v="2014-11-12T00:00:00"/>
    <x v="2"/>
    <s v="AB-10600"/>
    <s v="Ann Blume"/>
    <x v="1"/>
    <s v="United States"/>
    <s v="Tucson"/>
    <x v="16"/>
    <n v="85705"/>
    <x v="1"/>
    <s v="TEC-PH-10002563"/>
    <x v="2"/>
    <x v="7"/>
    <x v="201"/>
    <n v="201.584"/>
    <n v="2"/>
    <x v="2"/>
    <n v="15.1188"/>
  </r>
  <r>
    <n v="1368"/>
    <x v="649"/>
    <x v="3"/>
    <x v="468"/>
    <d v="2014-11-12T00:00:00"/>
    <x v="2"/>
    <s v="AB-10600"/>
    <s v="Ann Blume"/>
    <x v="1"/>
    <s v="United States"/>
    <s v="Tucson"/>
    <x v="16"/>
    <n v="85705"/>
    <x v="1"/>
    <s v="FUR-CH-10003312"/>
    <x v="0"/>
    <x v="1"/>
    <x v="296"/>
    <n v="899.13599999999997"/>
    <n v="4"/>
    <x v="2"/>
    <n v="-146.1096"/>
  </r>
  <r>
    <n v="1369"/>
    <x v="650"/>
    <x v="3"/>
    <x v="141"/>
    <d v="2014-07-12T00:00:00"/>
    <x v="2"/>
    <s v="SZ-20035"/>
    <s v="Sam Zeldin"/>
    <x v="2"/>
    <s v="United States"/>
    <s v="Pico Rivera"/>
    <x v="1"/>
    <n v="90660"/>
    <x v="1"/>
    <s v="FUR-FU-10001588"/>
    <x v="0"/>
    <x v="5"/>
    <x v="284"/>
    <n v="145.9"/>
    <n v="5"/>
    <x v="0"/>
    <n v="62.737000000000002"/>
  </r>
  <r>
    <n v="1370"/>
    <x v="651"/>
    <x v="1"/>
    <x v="100"/>
    <d v="2012-12-28T00:00:00"/>
    <x v="1"/>
    <s v="JR-15670"/>
    <s v="Jim Radford"/>
    <x v="0"/>
    <s v="United States"/>
    <s v="Colorado Springs"/>
    <x v="22"/>
    <n v="80906"/>
    <x v="1"/>
    <s v="FUR-BO-10002613"/>
    <x v="0"/>
    <x v="0"/>
    <x v="177"/>
    <n v="590.05799999999999"/>
    <n v="7"/>
    <x v="6"/>
    <n v="-786.74400000000003"/>
  </r>
  <r>
    <n v="1371"/>
    <x v="651"/>
    <x v="1"/>
    <x v="100"/>
    <d v="2012-12-28T00:00:00"/>
    <x v="1"/>
    <s v="JR-15670"/>
    <s v="Jim Radford"/>
    <x v="0"/>
    <s v="United States"/>
    <s v="Colorado Springs"/>
    <x v="22"/>
    <n v="80906"/>
    <x v="1"/>
    <s v="OFF-AR-10003405"/>
    <x v="1"/>
    <x v="6"/>
    <x v="622"/>
    <n v="14.04"/>
    <n v="3"/>
    <x v="2"/>
    <n v="1.5794999999999999"/>
  </r>
  <r>
    <n v="1372"/>
    <x v="652"/>
    <x v="3"/>
    <x v="469"/>
    <d v="2014-03-13T00:00:00"/>
    <x v="1"/>
    <s v="MG-17890"/>
    <s v="Michael Granlund"/>
    <x v="2"/>
    <s v="United States"/>
    <s v="Clinton"/>
    <x v="39"/>
    <n v="20735"/>
    <x v="3"/>
    <s v="TEC-AC-10004510"/>
    <x v="2"/>
    <x v="11"/>
    <x v="944"/>
    <n v="49.08"/>
    <n v="3"/>
    <x v="0"/>
    <n v="4.9080000000000004"/>
  </r>
  <r>
    <n v="1373"/>
    <x v="653"/>
    <x v="2"/>
    <x v="470"/>
    <d v="2011-04-06T00:00:00"/>
    <x v="0"/>
    <s v="KM-16720"/>
    <s v="Kunst Miller"/>
    <x v="0"/>
    <s v="United States"/>
    <s v="Vallejo"/>
    <x v="1"/>
    <n v="94591"/>
    <x v="1"/>
    <s v="OFF-LA-10002312"/>
    <x v="1"/>
    <x v="2"/>
    <x v="574"/>
    <n v="29.6"/>
    <n v="2"/>
    <x v="0"/>
    <n v="14.8"/>
  </r>
  <r>
    <n v="1374"/>
    <x v="653"/>
    <x v="2"/>
    <x v="470"/>
    <d v="2011-04-06T00:00:00"/>
    <x v="0"/>
    <s v="KM-16720"/>
    <s v="Kunst Miller"/>
    <x v="0"/>
    <s v="United States"/>
    <s v="Vallejo"/>
    <x v="1"/>
    <n v="94591"/>
    <x v="1"/>
    <s v="OFF-BI-10000042"/>
    <x v="1"/>
    <x v="8"/>
    <x v="945"/>
    <n v="17.088000000000001"/>
    <n v="4"/>
    <x v="2"/>
    <n v="5.5536000000000003"/>
  </r>
  <r>
    <n v="1375"/>
    <x v="654"/>
    <x v="1"/>
    <x v="471"/>
    <d v="2012-09-19T00:00:00"/>
    <x v="1"/>
    <s v="CA-12265"/>
    <s v="Christina Anderson"/>
    <x v="0"/>
    <s v="United States"/>
    <s v="Provo"/>
    <x v="7"/>
    <n v="84604"/>
    <x v="1"/>
    <s v="FUR-TA-10003008"/>
    <x v="0"/>
    <x v="3"/>
    <x v="946"/>
    <n v="912.75"/>
    <n v="5"/>
    <x v="0"/>
    <n v="118.6575"/>
  </r>
  <r>
    <n v="1376"/>
    <x v="655"/>
    <x v="2"/>
    <x v="472"/>
    <d v="2011-08-09T00:00:00"/>
    <x v="0"/>
    <s v="VD-21670"/>
    <s v="Valerie Dominguez"/>
    <x v="0"/>
    <s v="United States"/>
    <s v="Pleasant Grove"/>
    <x v="7"/>
    <n v="84062"/>
    <x v="1"/>
    <s v="OFF-AP-10003590"/>
    <x v="1"/>
    <x v="9"/>
    <x v="947"/>
    <n v="1089.75"/>
    <n v="3"/>
    <x v="0"/>
    <n v="305.13"/>
  </r>
  <r>
    <n v="1377"/>
    <x v="655"/>
    <x v="2"/>
    <x v="472"/>
    <d v="2011-08-09T00:00:00"/>
    <x v="0"/>
    <s v="VD-21670"/>
    <s v="Valerie Dominguez"/>
    <x v="0"/>
    <s v="United States"/>
    <s v="Pleasant Grove"/>
    <x v="7"/>
    <n v="84062"/>
    <x v="1"/>
    <s v="OFF-PA-10000806"/>
    <x v="1"/>
    <x v="10"/>
    <x v="948"/>
    <n v="447.84"/>
    <n v="8"/>
    <x v="0"/>
    <n v="219.44159999999999"/>
  </r>
  <r>
    <n v="1378"/>
    <x v="655"/>
    <x v="2"/>
    <x v="472"/>
    <d v="2011-08-09T00:00:00"/>
    <x v="0"/>
    <s v="VD-21670"/>
    <s v="Valerie Dominguez"/>
    <x v="0"/>
    <s v="United States"/>
    <s v="Pleasant Grove"/>
    <x v="7"/>
    <n v="84062"/>
    <x v="1"/>
    <s v="OFF-AR-10000896"/>
    <x v="1"/>
    <x v="6"/>
    <x v="949"/>
    <n v="16.399999999999999"/>
    <n v="5"/>
    <x v="0"/>
    <n v="4.2640000000000002"/>
  </r>
  <r>
    <n v="1379"/>
    <x v="655"/>
    <x v="2"/>
    <x v="472"/>
    <d v="2011-08-09T00:00:00"/>
    <x v="0"/>
    <s v="VD-21670"/>
    <s v="Valerie Dominguez"/>
    <x v="0"/>
    <s v="United States"/>
    <s v="Pleasant Grove"/>
    <x v="7"/>
    <n v="84062"/>
    <x v="1"/>
    <s v="TEC-PH-10002310"/>
    <x v="2"/>
    <x v="7"/>
    <x v="950"/>
    <n v="399.96"/>
    <n v="5"/>
    <x v="2"/>
    <n v="34.996499999999997"/>
  </r>
  <r>
    <n v="1380"/>
    <x v="655"/>
    <x v="2"/>
    <x v="472"/>
    <d v="2011-08-09T00:00:00"/>
    <x v="0"/>
    <s v="VD-21670"/>
    <s v="Valerie Dominguez"/>
    <x v="0"/>
    <s v="United States"/>
    <s v="Pleasant Grove"/>
    <x v="7"/>
    <n v="84062"/>
    <x v="1"/>
    <s v="OFF-ST-10002289"/>
    <x v="1"/>
    <x v="4"/>
    <x v="951"/>
    <n v="158.9"/>
    <n v="5"/>
    <x v="0"/>
    <n v="7.9450000000000003"/>
  </r>
  <r>
    <n v="1381"/>
    <x v="655"/>
    <x v="2"/>
    <x v="472"/>
    <d v="2011-08-09T00:00:00"/>
    <x v="0"/>
    <s v="VD-21670"/>
    <s v="Valerie Dominguez"/>
    <x v="0"/>
    <s v="United States"/>
    <s v="Pleasant Grove"/>
    <x v="7"/>
    <n v="84062"/>
    <x v="1"/>
    <s v="OFF-BI-10002852"/>
    <x v="1"/>
    <x v="8"/>
    <x v="91"/>
    <n v="13.183999999999999"/>
    <n v="1"/>
    <x v="2"/>
    <n v="4.7792000000000003"/>
  </r>
  <r>
    <n v="1382"/>
    <x v="656"/>
    <x v="0"/>
    <x v="323"/>
    <d v="2013-09-10T00:00:00"/>
    <x v="1"/>
    <s v="JK-16120"/>
    <s v="Julie Kriz"/>
    <x v="2"/>
    <s v="United States"/>
    <s v="Aurora"/>
    <x v="10"/>
    <n v="60505"/>
    <x v="2"/>
    <s v="FUR-FU-10003394"/>
    <x v="0"/>
    <x v="5"/>
    <x v="578"/>
    <n v="83.951999999999998"/>
    <n v="3"/>
    <x v="7"/>
    <n v="-90.248400000000004"/>
  </r>
  <r>
    <n v="1383"/>
    <x v="657"/>
    <x v="0"/>
    <x v="473"/>
    <d v="2013-02-05T00:00:00"/>
    <x v="3"/>
    <s v="PP-18955"/>
    <s v="Paul Prost"/>
    <x v="2"/>
    <s v="United States"/>
    <s v="Smyrna"/>
    <x v="32"/>
    <n v="30080"/>
    <x v="0"/>
    <s v="OFF-ST-10002344"/>
    <x v="1"/>
    <x v="4"/>
    <x v="856"/>
    <n v="80.98"/>
    <n v="1"/>
    <x v="0"/>
    <n v="1.6195999999999999"/>
  </r>
  <r>
    <n v="1384"/>
    <x v="657"/>
    <x v="0"/>
    <x v="473"/>
    <d v="2013-02-05T00:00:00"/>
    <x v="3"/>
    <s v="PP-18955"/>
    <s v="Paul Prost"/>
    <x v="2"/>
    <s v="United States"/>
    <s v="Smyrna"/>
    <x v="32"/>
    <n v="30080"/>
    <x v="0"/>
    <s v="OFF-PA-10001289"/>
    <x v="1"/>
    <x v="10"/>
    <x v="952"/>
    <n v="348.84"/>
    <n v="9"/>
    <x v="0"/>
    <n v="170.9316"/>
  </r>
  <r>
    <n v="1385"/>
    <x v="657"/>
    <x v="0"/>
    <x v="473"/>
    <d v="2013-02-05T00:00:00"/>
    <x v="3"/>
    <s v="PP-18955"/>
    <s v="Paul Prost"/>
    <x v="2"/>
    <s v="United States"/>
    <s v="Smyrna"/>
    <x v="32"/>
    <n v="30080"/>
    <x v="0"/>
    <s v="OFF-FA-10000053"/>
    <x v="1"/>
    <x v="13"/>
    <x v="953"/>
    <n v="9.4499999999999993"/>
    <n v="5"/>
    <x v="0"/>
    <n v="0.189"/>
  </r>
  <r>
    <n v="1386"/>
    <x v="657"/>
    <x v="0"/>
    <x v="473"/>
    <d v="2013-02-05T00:00:00"/>
    <x v="3"/>
    <s v="PP-18955"/>
    <s v="Paul Prost"/>
    <x v="2"/>
    <s v="United States"/>
    <s v="Smyrna"/>
    <x v="32"/>
    <n v="30080"/>
    <x v="0"/>
    <s v="FUR-FU-10004091"/>
    <x v="0"/>
    <x v="5"/>
    <x v="954"/>
    <n v="18.84"/>
    <n v="3"/>
    <x v="0"/>
    <n v="7.1592000000000002"/>
  </r>
  <r>
    <n v="1387"/>
    <x v="657"/>
    <x v="0"/>
    <x v="473"/>
    <d v="2013-02-05T00:00:00"/>
    <x v="3"/>
    <s v="PP-18955"/>
    <s v="Paul Prost"/>
    <x v="2"/>
    <s v="United States"/>
    <s v="Smyrna"/>
    <x v="32"/>
    <n v="30080"/>
    <x v="0"/>
    <s v="FUR-BO-10004015"/>
    <x v="0"/>
    <x v="0"/>
    <x v="569"/>
    <n v="239.98"/>
    <n v="2"/>
    <x v="0"/>
    <n v="52.7956"/>
  </r>
  <r>
    <n v="1388"/>
    <x v="657"/>
    <x v="0"/>
    <x v="473"/>
    <d v="2013-02-05T00:00:00"/>
    <x v="3"/>
    <s v="PP-18955"/>
    <s v="Paul Prost"/>
    <x v="2"/>
    <s v="United States"/>
    <s v="Smyrna"/>
    <x v="32"/>
    <n v="30080"/>
    <x v="0"/>
    <s v="OFF-EN-10003001"/>
    <x v="1"/>
    <x v="12"/>
    <x v="955"/>
    <n v="167.96"/>
    <n v="2"/>
    <x v="0"/>
    <n v="78.941199999999995"/>
  </r>
  <r>
    <n v="1389"/>
    <x v="657"/>
    <x v="0"/>
    <x v="473"/>
    <d v="2013-02-05T00:00:00"/>
    <x v="3"/>
    <s v="PP-18955"/>
    <s v="Paul Prost"/>
    <x v="2"/>
    <s v="United States"/>
    <s v="Smyrna"/>
    <x v="32"/>
    <n v="30080"/>
    <x v="0"/>
    <s v="TEC-PH-10000215"/>
    <x v="2"/>
    <x v="7"/>
    <x v="139"/>
    <n v="104.85"/>
    <n v="3"/>
    <x v="0"/>
    <n v="28.3095"/>
  </r>
  <r>
    <n v="1390"/>
    <x v="657"/>
    <x v="0"/>
    <x v="473"/>
    <d v="2013-02-05T00:00:00"/>
    <x v="3"/>
    <s v="PP-18955"/>
    <s v="Paul Prost"/>
    <x v="2"/>
    <s v="United States"/>
    <s v="Smyrna"/>
    <x v="32"/>
    <n v="30080"/>
    <x v="0"/>
    <s v="TEC-PH-10003645"/>
    <x v="2"/>
    <x v="7"/>
    <x v="294"/>
    <n v="484.83"/>
    <n v="3"/>
    <x v="0"/>
    <n v="126.0558"/>
  </r>
  <r>
    <n v="1391"/>
    <x v="657"/>
    <x v="0"/>
    <x v="473"/>
    <d v="2013-02-05T00:00:00"/>
    <x v="3"/>
    <s v="PP-18955"/>
    <s v="Paul Prost"/>
    <x v="2"/>
    <s v="United States"/>
    <s v="Smyrna"/>
    <x v="32"/>
    <n v="30080"/>
    <x v="0"/>
    <s v="OFF-PA-10000357"/>
    <x v="1"/>
    <x v="10"/>
    <x v="442"/>
    <n v="122.97"/>
    <n v="3"/>
    <x v="0"/>
    <n v="60.255299999999998"/>
  </r>
  <r>
    <n v="1392"/>
    <x v="657"/>
    <x v="0"/>
    <x v="473"/>
    <d v="2013-02-05T00:00:00"/>
    <x v="3"/>
    <s v="PP-18955"/>
    <s v="Paul Prost"/>
    <x v="2"/>
    <s v="United States"/>
    <s v="Smyrna"/>
    <x v="32"/>
    <n v="30080"/>
    <x v="0"/>
    <s v="OFF-ST-10004804"/>
    <x v="1"/>
    <x v="4"/>
    <x v="230"/>
    <n v="154.44"/>
    <n v="3"/>
    <x v="0"/>
    <n v="1.5444"/>
  </r>
  <r>
    <n v="1393"/>
    <x v="657"/>
    <x v="0"/>
    <x v="473"/>
    <d v="2013-02-05T00:00:00"/>
    <x v="3"/>
    <s v="PP-18955"/>
    <s v="Paul Prost"/>
    <x v="2"/>
    <s v="United States"/>
    <s v="Smyrna"/>
    <x v="32"/>
    <n v="30080"/>
    <x v="0"/>
    <s v="OFF-PA-10003892"/>
    <x v="1"/>
    <x v="10"/>
    <x v="62"/>
    <n v="342.37"/>
    <n v="7"/>
    <x v="0"/>
    <n v="160.91390000000001"/>
  </r>
  <r>
    <n v="1394"/>
    <x v="658"/>
    <x v="3"/>
    <x v="445"/>
    <d v="2014-07-05T00:00:00"/>
    <x v="2"/>
    <s v="YS-21880"/>
    <s v="Yana Sorensen"/>
    <x v="1"/>
    <s v="United States"/>
    <s v="Burlington"/>
    <x v="3"/>
    <n v="27217"/>
    <x v="0"/>
    <s v="OFF-AR-10003514"/>
    <x v="1"/>
    <x v="6"/>
    <x v="180"/>
    <n v="9.5519999999999996"/>
    <n v="3"/>
    <x v="2"/>
    <n v="1.5522"/>
  </r>
  <r>
    <n v="1395"/>
    <x v="659"/>
    <x v="3"/>
    <x v="449"/>
    <d v="2014-10-15T00:00:00"/>
    <x v="1"/>
    <s v="CK-12760"/>
    <s v="Cyma Kinney"/>
    <x v="1"/>
    <s v="United States"/>
    <s v="Aurora"/>
    <x v="10"/>
    <n v="60505"/>
    <x v="2"/>
    <s v="FUR-TA-10002958"/>
    <x v="0"/>
    <x v="3"/>
    <x v="956"/>
    <n v="652.45000000000005"/>
    <n v="5"/>
    <x v="5"/>
    <n v="-430.61700000000002"/>
  </r>
  <r>
    <n v="1396"/>
    <x v="659"/>
    <x v="3"/>
    <x v="449"/>
    <d v="2014-10-15T00:00:00"/>
    <x v="1"/>
    <s v="CK-12760"/>
    <s v="Cyma Kinney"/>
    <x v="1"/>
    <s v="United States"/>
    <s v="Aurora"/>
    <x v="10"/>
    <n v="60505"/>
    <x v="2"/>
    <s v="FUR-TA-10001676"/>
    <x v="0"/>
    <x v="3"/>
    <x v="957"/>
    <n v="66.644999999999996"/>
    <n v="3"/>
    <x v="5"/>
    <n v="-42.652799999999999"/>
  </r>
  <r>
    <n v="1397"/>
    <x v="660"/>
    <x v="0"/>
    <x v="390"/>
    <d v="2013-11-27T00:00:00"/>
    <x v="2"/>
    <s v="NC-18340"/>
    <s v="Nat Carroll"/>
    <x v="0"/>
    <s v="United States"/>
    <s v="New York City"/>
    <x v="15"/>
    <n v="10035"/>
    <x v="3"/>
    <s v="OFF-BI-10000822"/>
    <x v="1"/>
    <x v="8"/>
    <x v="958"/>
    <n v="17.216000000000001"/>
    <n v="4"/>
    <x v="2"/>
    <n v="6.0255999999999998"/>
  </r>
  <r>
    <n v="1398"/>
    <x v="660"/>
    <x v="0"/>
    <x v="390"/>
    <d v="2013-11-27T00:00:00"/>
    <x v="2"/>
    <s v="NC-18340"/>
    <s v="Nat Carroll"/>
    <x v="0"/>
    <s v="United States"/>
    <s v="New York City"/>
    <x v="15"/>
    <n v="10035"/>
    <x v="3"/>
    <s v="OFF-PA-10004971"/>
    <x v="1"/>
    <x v="10"/>
    <x v="604"/>
    <n v="11.56"/>
    <n v="2"/>
    <x v="0"/>
    <n v="5.6643999999999997"/>
  </r>
  <r>
    <n v="1399"/>
    <x v="660"/>
    <x v="0"/>
    <x v="390"/>
    <d v="2013-11-27T00:00:00"/>
    <x v="2"/>
    <s v="NC-18340"/>
    <s v="Nat Carroll"/>
    <x v="0"/>
    <s v="United States"/>
    <s v="New York City"/>
    <x v="15"/>
    <n v="10035"/>
    <x v="3"/>
    <s v="TEC-AC-10002323"/>
    <x v="2"/>
    <x v="11"/>
    <x v="175"/>
    <n v="88.4"/>
    <n v="4"/>
    <x v="0"/>
    <n v="11.492000000000001"/>
  </r>
  <r>
    <n v="1400"/>
    <x v="660"/>
    <x v="0"/>
    <x v="390"/>
    <d v="2013-11-27T00:00:00"/>
    <x v="2"/>
    <s v="NC-18340"/>
    <s v="Nat Carroll"/>
    <x v="0"/>
    <s v="United States"/>
    <s v="New York City"/>
    <x v="15"/>
    <n v="10035"/>
    <x v="3"/>
    <s v="OFF-PA-10004888"/>
    <x v="1"/>
    <x v="10"/>
    <x v="959"/>
    <n v="6.48"/>
    <n v="1"/>
    <x v="0"/>
    <n v="3.1103999999999998"/>
  </r>
  <r>
    <n v="1401"/>
    <x v="661"/>
    <x v="0"/>
    <x v="474"/>
    <d v="2013-11-06T00:00:00"/>
    <x v="1"/>
    <s v="KM-16375"/>
    <s v="Katherine Murray"/>
    <x v="2"/>
    <s v="United States"/>
    <s v="Salem"/>
    <x v="17"/>
    <n v="24153"/>
    <x v="0"/>
    <s v="TEC-PH-10003988"/>
    <x v="2"/>
    <x v="7"/>
    <x v="47"/>
    <n v="21.8"/>
    <n v="2"/>
    <x v="0"/>
    <n v="6.1040000000000001"/>
  </r>
  <r>
    <n v="1402"/>
    <x v="661"/>
    <x v="0"/>
    <x v="474"/>
    <d v="2013-11-06T00:00:00"/>
    <x v="1"/>
    <s v="KM-16375"/>
    <s v="Katherine Murray"/>
    <x v="2"/>
    <s v="United States"/>
    <s v="Salem"/>
    <x v="17"/>
    <n v="24153"/>
    <x v="0"/>
    <s v="OFF-EN-10002230"/>
    <x v="1"/>
    <x v="12"/>
    <x v="550"/>
    <n v="251.79"/>
    <n v="3"/>
    <x v="0"/>
    <n v="118.3413"/>
  </r>
  <r>
    <n v="1403"/>
    <x v="662"/>
    <x v="0"/>
    <x v="475"/>
    <d v="2013-04-26T00:00:00"/>
    <x v="1"/>
    <s v="GM-14455"/>
    <s v="Gary Mitchum"/>
    <x v="2"/>
    <s v="United States"/>
    <s v="Columbus"/>
    <x v="24"/>
    <n v="43229"/>
    <x v="3"/>
    <s v="FUR-TA-10002622"/>
    <x v="0"/>
    <x v="3"/>
    <x v="960"/>
    <n v="205.17599999999999"/>
    <n v="2"/>
    <x v="10"/>
    <n v="-58.133200000000002"/>
  </r>
  <r>
    <n v="1404"/>
    <x v="662"/>
    <x v="0"/>
    <x v="475"/>
    <d v="2013-04-26T00:00:00"/>
    <x v="1"/>
    <s v="GM-14455"/>
    <s v="Gary Mitchum"/>
    <x v="2"/>
    <s v="United States"/>
    <s v="Columbus"/>
    <x v="24"/>
    <n v="43229"/>
    <x v="3"/>
    <s v="OFF-PA-10000418"/>
    <x v="1"/>
    <x v="10"/>
    <x v="961"/>
    <n v="419.4"/>
    <n v="5"/>
    <x v="2"/>
    <n v="146.79"/>
  </r>
  <r>
    <n v="1405"/>
    <x v="663"/>
    <x v="2"/>
    <x v="322"/>
    <d v="2011-04-08T00:00:00"/>
    <x v="2"/>
    <s v="SD-20485"/>
    <s v="Shirley Daniels"/>
    <x v="2"/>
    <s v="United States"/>
    <s v="Philadelphia"/>
    <x v="9"/>
    <n v="19143"/>
    <x v="3"/>
    <s v="OFF-SU-10004498"/>
    <x v="1"/>
    <x v="14"/>
    <x v="500"/>
    <n v="10.304"/>
    <n v="1"/>
    <x v="2"/>
    <n v="-2.1896"/>
  </r>
  <r>
    <n v="1406"/>
    <x v="663"/>
    <x v="2"/>
    <x v="322"/>
    <d v="2011-04-08T00:00:00"/>
    <x v="2"/>
    <s v="SD-20485"/>
    <s v="Shirley Daniels"/>
    <x v="2"/>
    <s v="United States"/>
    <s v="Philadelphia"/>
    <x v="9"/>
    <n v="19143"/>
    <x v="3"/>
    <s v="FUR-TA-10001039"/>
    <x v="0"/>
    <x v="3"/>
    <x v="824"/>
    <n v="154.76400000000001"/>
    <n v="3"/>
    <x v="10"/>
    <n v="-36.111600000000003"/>
  </r>
  <r>
    <n v="1407"/>
    <x v="663"/>
    <x v="2"/>
    <x v="322"/>
    <d v="2011-04-08T00:00:00"/>
    <x v="2"/>
    <s v="SD-20485"/>
    <s v="Shirley Daniels"/>
    <x v="2"/>
    <s v="United States"/>
    <s v="Philadelphia"/>
    <x v="9"/>
    <n v="19143"/>
    <x v="3"/>
    <s v="TEC-AC-10004659"/>
    <x v="2"/>
    <x v="11"/>
    <x v="170"/>
    <n v="116.78400000000001"/>
    <n v="2"/>
    <x v="2"/>
    <n v="21.896999999999998"/>
  </r>
  <r>
    <n v="1408"/>
    <x v="664"/>
    <x v="0"/>
    <x v="476"/>
    <d v="2013-09-07T00:00:00"/>
    <x v="1"/>
    <s v="KD-16270"/>
    <s v="Karen Daniels"/>
    <x v="0"/>
    <s v="United States"/>
    <s v="New York City"/>
    <x v="15"/>
    <n v="10024"/>
    <x v="3"/>
    <s v="OFF-AR-10002240"/>
    <x v="1"/>
    <x v="6"/>
    <x v="962"/>
    <n v="75.48"/>
    <n v="2"/>
    <x v="0"/>
    <n v="19.6248"/>
  </r>
  <r>
    <n v="1409"/>
    <x v="664"/>
    <x v="0"/>
    <x v="476"/>
    <d v="2013-09-07T00:00:00"/>
    <x v="1"/>
    <s v="KD-16270"/>
    <s v="Karen Daniels"/>
    <x v="0"/>
    <s v="United States"/>
    <s v="New York City"/>
    <x v="15"/>
    <n v="10024"/>
    <x v="3"/>
    <s v="FUR-FU-10001967"/>
    <x v="0"/>
    <x v="5"/>
    <x v="293"/>
    <n v="39.979999999999997"/>
    <n v="2"/>
    <x v="0"/>
    <n v="9.9949999999999992"/>
  </r>
  <r>
    <n v="1410"/>
    <x v="665"/>
    <x v="0"/>
    <x v="477"/>
    <d v="2013-10-01T00:00:00"/>
    <x v="1"/>
    <s v="AB-10105"/>
    <s v="Adrian Barton"/>
    <x v="0"/>
    <s v="United States"/>
    <s v="Phoenix"/>
    <x v="16"/>
    <n v="85023"/>
    <x v="1"/>
    <s v="FUR-TA-10002356"/>
    <x v="0"/>
    <x v="3"/>
    <x v="728"/>
    <n v="393.16500000000002"/>
    <n v="3"/>
    <x v="5"/>
    <n v="-204.44579999999999"/>
  </r>
  <r>
    <n v="1411"/>
    <x v="666"/>
    <x v="3"/>
    <x v="259"/>
    <d v="2014-11-12T00:00:00"/>
    <x v="1"/>
    <s v="SZ-20035"/>
    <s v="Sam Zeldin"/>
    <x v="2"/>
    <s v="United States"/>
    <s v="Grand Prairie"/>
    <x v="5"/>
    <n v="75051"/>
    <x v="2"/>
    <s v="OFF-LA-10003923"/>
    <x v="1"/>
    <x v="2"/>
    <x v="424"/>
    <n v="23.68"/>
    <n v="2"/>
    <x v="2"/>
    <n v="8.8800000000000008"/>
  </r>
  <r>
    <n v="1412"/>
    <x v="667"/>
    <x v="0"/>
    <x v="478"/>
    <d v="2013-07-14T00:00:00"/>
    <x v="1"/>
    <s v="JD-15895"/>
    <s v="Jonathan Doherty"/>
    <x v="1"/>
    <s v="United States"/>
    <s v="New York City"/>
    <x v="15"/>
    <n v="10035"/>
    <x v="3"/>
    <s v="FUR-CH-10002335"/>
    <x v="0"/>
    <x v="1"/>
    <x v="623"/>
    <n v="408.00599999999997"/>
    <n v="2"/>
    <x v="9"/>
    <n v="72.534400000000005"/>
  </r>
  <r>
    <n v="1413"/>
    <x v="667"/>
    <x v="0"/>
    <x v="478"/>
    <d v="2013-07-14T00:00:00"/>
    <x v="1"/>
    <s v="JD-15895"/>
    <s v="Jonathan Doherty"/>
    <x v="1"/>
    <s v="United States"/>
    <s v="New York City"/>
    <x v="15"/>
    <n v="10035"/>
    <x v="3"/>
    <s v="FUR-FU-10000723"/>
    <x v="0"/>
    <x v="5"/>
    <x v="475"/>
    <n v="165.28"/>
    <n v="4"/>
    <x v="0"/>
    <n v="14.8752"/>
  </r>
  <r>
    <n v="1414"/>
    <x v="668"/>
    <x v="2"/>
    <x v="479"/>
    <d v="2011-07-05T00:00:00"/>
    <x v="1"/>
    <s v="HA-14905"/>
    <s v="Helen Abelman"/>
    <x v="0"/>
    <s v="United States"/>
    <s v="New York City"/>
    <x v="15"/>
    <n v="10024"/>
    <x v="3"/>
    <s v="OFF-BI-10002867"/>
    <x v="1"/>
    <x v="8"/>
    <x v="963"/>
    <n v="334.76799999999997"/>
    <n v="7"/>
    <x v="2"/>
    <n v="108.7996"/>
  </r>
  <r>
    <n v="1415"/>
    <x v="669"/>
    <x v="3"/>
    <x v="480"/>
    <d v="2014-02-01T00:00:00"/>
    <x v="0"/>
    <s v="BT-11305"/>
    <s v="Beth Thompson"/>
    <x v="2"/>
    <s v="United States"/>
    <s v="Costa Mesa"/>
    <x v="1"/>
    <n v="92627"/>
    <x v="1"/>
    <s v="TEC-AC-10000580"/>
    <x v="2"/>
    <x v="11"/>
    <x v="897"/>
    <n v="239.97"/>
    <n v="3"/>
    <x v="0"/>
    <n v="26.396699999999999"/>
  </r>
  <r>
    <n v="1416"/>
    <x v="669"/>
    <x v="3"/>
    <x v="480"/>
    <d v="2014-02-01T00:00:00"/>
    <x v="0"/>
    <s v="BT-11305"/>
    <s v="Beth Thompson"/>
    <x v="2"/>
    <s v="United States"/>
    <s v="Costa Mesa"/>
    <x v="1"/>
    <n v="92627"/>
    <x v="1"/>
    <s v="FUR-FU-10003976"/>
    <x v="0"/>
    <x v="5"/>
    <x v="964"/>
    <n v="37.74"/>
    <n v="3"/>
    <x v="0"/>
    <n v="12.8316"/>
  </r>
  <r>
    <n v="1417"/>
    <x v="670"/>
    <x v="1"/>
    <x v="481"/>
    <d v="2012-09-24T00:00:00"/>
    <x v="2"/>
    <s v="SV-20815"/>
    <s v="Stuart Van"/>
    <x v="1"/>
    <s v="United States"/>
    <s v="Houston"/>
    <x v="5"/>
    <n v="77041"/>
    <x v="2"/>
    <s v="TEC-PH-10002922"/>
    <x v="2"/>
    <x v="7"/>
    <x v="965"/>
    <n v="946.34400000000005"/>
    <n v="7"/>
    <x v="2"/>
    <n v="118.29300000000001"/>
  </r>
  <r>
    <n v="1418"/>
    <x v="670"/>
    <x v="1"/>
    <x v="481"/>
    <d v="2012-09-24T00:00:00"/>
    <x v="2"/>
    <s v="SV-20815"/>
    <s v="Stuart Van"/>
    <x v="1"/>
    <s v="United States"/>
    <s v="Houston"/>
    <x v="5"/>
    <n v="77041"/>
    <x v="2"/>
    <s v="TEC-AC-10004353"/>
    <x v="2"/>
    <x v="11"/>
    <x v="717"/>
    <n v="151.19999999999999"/>
    <n v="3"/>
    <x v="2"/>
    <n v="32.130000000000003"/>
  </r>
  <r>
    <n v="1419"/>
    <x v="670"/>
    <x v="1"/>
    <x v="481"/>
    <d v="2012-09-24T00:00:00"/>
    <x v="2"/>
    <s v="SV-20815"/>
    <s v="Stuart Van"/>
    <x v="1"/>
    <s v="United States"/>
    <s v="Houston"/>
    <x v="5"/>
    <n v="77041"/>
    <x v="2"/>
    <s v="FUR-FU-10001706"/>
    <x v="0"/>
    <x v="5"/>
    <x v="50"/>
    <n v="4.9279999999999999"/>
    <n v="4"/>
    <x v="7"/>
    <n v="-1.4783999999999999"/>
  </r>
  <r>
    <n v="1420"/>
    <x v="671"/>
    <x v="1"/>
    <x v="120"/>
    <d v="2012-09-30T00:00:00"/>
    <x v="1"/>
    <s v="RW-19540"/>
    <s v="Rick Wilson"/>
    <x v="1"/>
    <s v="United States"/>
    <s v="Mesa"/>
    <x v="16"/>
    <n v="85204"/>
    <x v="1"/>
    <s v="OFF-PA-10000501"/>
    <x v="1"/>
    <x v="10"/>
    <x v="966"/>
    <n v="86.272000000000006"/>
    <n v="4"/>
    <x v="2"/>
    <n v="31.273599999999998"/>
  </r>
  <r>
    <n v="1421"/>
    <x v="671"/>
    <x v="1"/>
    <x v="120"/>
    <d v="2012-09-30T00:00:00"/>
    <x v="1"/>
    <s v="RW-19540"/>
    <s v="Rick Wilson"/>
    <x v="1"/>
    <s v="United States"/>
    <s v="Mesa"/>
    <x v="16"/>
    <n v="85204"/>
    <x v="1"/>
    <s v="OFF-BI-10000778"/>
    <x v="1"/>
    <x v="8"/>
    <x v="258"/>
    <n v="72.587999999999994"/>
    <n v="2"/>
    <x v="6"/>
    <n v="-48.392000000000003"/>
  </r>
  <r>
    <n v="1422"/>
    <x v="671"/>
    <x v="1"/>
    <x v="120"/>
    <d v="2012-09-30T00:00:00"/>
    <x v="1"/>
    <s v="RW-19540"/>
    <s v="Rick Wilson"/>
    <x v="1"/>
    <s v="United States"/>
    <s v="Mesa"/>
    <x v="16"/>
    <n v="85204"/>
    <x v="1"/>
    <s v="OFF-AP-10004980"/>
    <x v="1"/>
    <x v="9"/>
    <x v="967"/>
    <n v="60.671999999999997"/>
    <n v="2"/>
    <x v="2"/>
    <n v="14.409599999999999"/>
  </r>
  <r>
    <n v="1423"/>
    <x v="671"/>
    <x v="1"/>
    <x v="120"/>
    <d v="2012-09-30T00:00:00"/>
    <x v="1"/>
    <s v="RW-19540"/>
    <s v="Rick Wilson"/>
    <x v="1"/>
    <s v="United States"/>
    <s v="Mesa"/>
    <x v="16"/>
    <n v="85204"/>
    <x v="1"/>
    <s v="OFF-BI-10003984"/>
    <x v="1"/>
    <x v="8"/>
    <x v="690"/>
    <n v="77.031000000000006"/>
    <n v="9"/>
    <x v="6"/>
    <n v="-59.057099999999998"/>
  </r>
  <r>
    <n v="1424"/>
    <x v="671"/>
    <x v="1"/>
    <x v="120"/>
    <d v="2012-09-30T00:00:00"/>
    <x v="1"/>
    <s v="RW-19540"/>
    <s v="Rick Wilson"/>
    <x v="1"/>
    <s v="United States"/>
    <s v="Mesa"/>
    <x v="16"/>
    <n v="85204"/>
    <x v="1"/>
    <s v="OFF-ST-10000798"/>
    <x v="1"/>
    <x v="4"/>
    <x v="348"/>
    <n v="119.904"/>
    <n v="6"/>
    <x v="2"/>
    <n v="-1.4987999999999999"/>
  </r>
  <r>
    <n v="1425"/>
    <x v="671"/>
    <x v="1"/>
    <x v="120"/>
    <d v="2012-09-30T00:00:00"/>
    <x v="1"/>
    <s v="RW-19540"/>
    <s v="Rick Wilson"/>
    <x v="1"/>
    <s v="United States"/>
    <s v="Mesa"/>
    <x v="16"/>
    <n v="85204"/>
    <x v="1"/>
    <s v="TEC-PH-10001750"/>
    <x v="2"/>
    <x v="7"/>
    <x v="968"/>
    <n v="263.95999999999998"/>
    <n v="5"/>
    <x v="2"/>
    <n v="23.096499999999999"/>
  </r>
  <r>
    <n v="1426"/>
    <x v="671"/>
    <x v="1"/>
    <x v="120"/>
    <d v="2012-09-30T00:00:00"/>
    <x v="1"/>
    <s v="RW-19540"/>
    <s v="Rick Wilson"/>
    <x v="1"/>
    <s v="United States"/>
    <s v="Mesa"/>
    <x v="16"/>
    <n v="85204"/>
    <x v="1"/>
    <s v="OFF-ST-10002743"/>
    <x v="1"/>
    <x v="4"/>
    <x v="413"/>
    <n v="363.64800000000002"/>
    <n v="4"/>
    <x v="2"/>
    <n v="-86.366399999999999"/>
  </r>
  <r>
    <n v="1427"/>
    <x v="672"/>
    <x v="1"/>
    <x v="89"/>
    <d v="2012-11-04T00:00:00"/>
    <x v="0"/>
    <s v="DK-12835"/>
    <s v="Damala Kotsonis"/>
    <x v="1"/>
    <s v="United States"/>
    <s v="Salinas"/>
    <x v="1"/>
    <n v="93905"/>
    <x v="1"/>
    <s v="OFF-BI-10002949"/>
    <x v="1"/>
    <x v="8"/>
    <x v="520"/>
    <n v="9.7279999999999998"/>
    <n v="2"/>
    <x v="2"/>
    <n v="3.2831999999999999"/>
  </r>
  <r>
    <n v="1428"/>
    <x v="672"/>
    <x v="1"/>
    <x v="89"/>
    <d v="2012-11-04T00:00:00"/>
    <x v="0"/>
    <s v="DK-12835"/>
    <s v="Damala Kotsonis"/>
    <x v="1"/>
    <s v="United States"/>
    <s v="Salinas"/>
    <x v="1"/>
    <n v="93905"/>
    <x v="1"/>
    <s v="OFF-EN-10002600"/>
    <x v="1"/>
    <x v="12"/>
    <x v="111"/>
    <n v="14.75"/>
    <n v="5"/>
    <x v="0"/>
    <n v="7.08"/>
  </r>
  <r>
    <n v="1429"/>
    <x v="672"/>
    <x v="1"/>
    <x v="89"/>
    <d v="2012-11-04T00:00:00"/>
    <x v="0"/>
    <s v="DK-12835"/>
    <s v="Damala Kotsonis"/>
    <x v="1"/>
    <s v="United States"/>
    <s v="Salinas"/>
    <x v="1"/>
    <n v="93905"/>
    <x v="1"/>
    <s v="OFF-BI-10003708"/>
    <x v="1"/>
    <x v="8"/>
    <x v="969"/>
    <n v="29.8"/>
    <n v="5"/>
    <x v="2"/>
    <n v="9.3125"/>
  </r>
  <r>
    <n v="1430"/>
    <x v="672"/>
    <x v="1"/>
    <x v="89"/>
    <d v="2012-11-04T00:00:00"/>
    <x v="0"/>
    <s v="DK-12835"/>
    <s v="Damala Kotsonis"/>
    <x v="1"/>
    <s v="United States"/>
    <s v="Salinas"/>
    <x v="1"/>
    <n v="93905"/>
    <x v="1"/>
    <s v="OFF-LA-10003510"/>
    <x v="1"/>
    <x v="2"/>
    <x v="575"/>
    <n v="427.42"/>
    <n v="14"/>
    <x v="0"/>
    <n v="196.61320000000001"/>
  </r>
  <r>
    <n v="1431"/>
    <x v="673"/>
    <x v="3"/>
    <x v="200"/>
    <d v="2014-12-01T00:00:00"/>
    <x v="1"/>
    <s v="LT-17110"/>
    <s v="Liz Thompson"/>
    <x v="0"/>
    <s v="United States"/>
    <s v="Columbus"/>
    <x v="24"/>
    <n v="43229"/>
    <x v="3"/>
    <s v="TEC-PH-10003092"/>
    <x v="2"/>
    <x v="7"/>
    <x v="516"/>
    <n v="220.75200000000001"/>
    <n v="8"/>
    <x v="10"/>
    <n v="-40.471200000000003"/>
  </r>
  <r>
    <n v="1432"/>
    <x v="674"/>
    <x v="2"/>
    <x v="174"/>
    <d v="2011-12-21T00:00:00"/>
    <x v="0"/>
    <s v="IM-15070"/>
    <s v="Irene Maddox"/>
    <x v="0"/>
    <s v="United States"/>
    <s v="Florence"/>
    <x v="19"/>
    <n v="35630"/>
    <x v="0"/>
    <s v="OFF-BI-10001191"/>
    <x v="1"/>
    <x v="8"/>
    <x v="970"/>
    <n v="152.76"/>
    <n v="6"/>
    <x v="0"/>
    <n v="74.852400000000003"/>
  </r>
  <r>
    <n v="1433"/>
    <x v="674"/>
    <x v="2"/>
    <x v="174"/>
    <d v="2011-12-21T00:00:00"/>
    <x v="0"/>
    <s v="IM-15070"/>
    <s v="Irene Maddox"/>
    <x v="0"/>
    <s v="United States"/>
    <s v="Florence"/>
    <x v="19"/>
    <n v="35630"/>
    <x v="0"/>
    <s v="OFF-SU-10004115"/>
    <x v="1"/>
    <x v="14"/>
    <x v="510"/>
    <n v="7.27"/>
    <n v="1"/>
    <x v="0"/>
    <n v="1.9629000000000001"/>
  </r>
  <r>
    <n v="1434"/>
    <x v="674"/>
    <x v="2"/>
    <x v="174"/>
    <d v="2011-12-21T00:00:00"/>
    <x v="0"/>
    <s v="IM-15070"/>
    <s v="Irene Maddox"/>
    <x v="0"/>
    <s v="United States"/>
    <s v="Florence"/>
    <x v="19"/>
    <n v="35630"/>
    <x v="0"/>
    <s v="FUR-CH-10000513"/>
    <x v="0"/>
    <x v="1"/>
    <x v="70"/>
    <n v="1819.86"/>
    <n v="14"/>
    <x v="0"/>
    <n v="163.78739999999999"/>
  </r>
  <r>
    <n v="1435"/>
    <x v="675"/>
    <x v="0"/>
    <x v="482"/>
    <d v="2013-12-31T00:00:00"/>
    <x v="1"/>
    <s v="FP-14320"/>
    <s v="Frank Preis"/>
    <x v="0"/>
    <s v="United States"/>
    <s v="Seattle"/>
    <x v="4"/>
    <n v="98105"/>
    <x v="1"/>
    <s v="OFF-PA-10003673"/>
    <x v="1"/>
    <x v="10"/>
    <x v="971"/>
    <n v="33.9"/>
    <n v="5"/>
    <x v="0"/>
    <n v="15.593999999999999"/>
  </r>
  <r>
    <n v="1436"/>
    <x v="676"/>
    <x v="3"/>
    <x v="308"/>
    <d v="2014-06-28T00:00:00"/>
    <x v="1"/>
    <s v="ST-20530"/>
    <s v="Shui Tom"/>
    <x v="0"/>
    <s v="United States"/>
    <s v="Parma"/>
    <x v="24"/>
    <n v="44134"/>
    <x v="3"/>
    <s v="OFF-PA-10001639"/>
    <x v="1"/>
    <x v="10"/>
    <x v="972"/>
    <n v="31.103999999999999"/>
    <n v="6"/>
    <x v="2"/>
    <n v="10.8864"/>
  </r>
  <r>
    <n v="1437"/>
    <x v="676"/>
    <x v="3"/>
    <x v="308"/>
    <d v="2014-06-28T00:00:00"/>
    <x v="1"/>
    <s v="ST-20530"/>
    <s v="Shui Tom"/>
    <x v="0"/>
    <s v="United States"/>
    <s v="Parma"/>
    <x v="24"/>
    <n v="44134"/>
    <x v="3"/>
    <s v="OFF-AR-10003829"/>
    <x v="1"/>
    <x v="6"/>
    <x v="934"/>
    <n v="5.2480000000000002"/>
    <n v="2"/>
    <x v="2"/>
    <n v="0.59040000000000004"/>
  </r>
  <r>
    <n v="1438"/>
    <x v="677"/>
    <x v="1"/>
    <x v="52"/>
    <d v="2012-10-15T00:00:00"/>
    <x v="3"/>
    <s v="JE-15745"/>
    <s v="Joel Eaton"/>
    <x v="0"/>
    <s v="United States"/>
    <s v="Amarillo"/>
    <x v="5"/>
    <n v="79109"/>
    <x v="2"/>
    <s v="TEC-AC-10004975"/>
    <x v="2"/>
    <x v="11"/>
    <x v="973"/>
    <n v="263.88"/>
    <n v="3"/>
    <x v="2"/>
    <n v="42.880499999999998"/>
  </r>
  <r>
    <n v="1439"/>
    <x v="677"/>
    <x v="1"/>
    <x v="52"/>
    <d v="2012-10-15T00:00:00"/>
    <x v="3"/>
    <s v="JE-15745"/>
    <s v="Joel Eaton"/>
    <x v="0"/>
    <s v="United States"/>
    <s v="Amarillo"/>
    <x v="5"/>
    <n v="79109"/>
    <x v="2"/>
    <s v="FUR-CH-10002024"/>
    <x v="0"/>
    <x v="1"/>
    <x v="478"/>
    <n v="2453.4299999999998"/>
    <n v="5"/>
    <x v="4"/>
    <n v="-350.49"/>
  </r>
  <r>
    <n v="1440"/>
    <x v="678"/>
    <x v="3"/>
    <x v="483"/>
    <d v="2014-04-16T00:00:00"/>
    <x v="0"/>
    <s v="BD-11320"/>
    <s v="Bill Donatelli"/>
    <x v="0"/>
    <s v="United States"/>
    <s v="Providence"/>
    <x v="34"/>
    <n v="2908"/>
    <x v="3"/>
    <s v="OFF-BI-10004364"/>
    <x v="1"/>
    <x v="8"/>
    <x v="302"/>
    <n v="29.7"/>
    <n v="5"/>
    <x v="0"/>
    <n v="13.365"/>
  </r>
  <r>
    <n v="1441"/>
    <x v="678"/>
    <x v="3"/>
    <x v="483"/>
    <d v="2014-04-16T00:00:00"/>
    <x v="0"/>
    <s v="BD-11320"/>
    <s v="Bill Donatelli"/>
    <x v="0"/>
    <s v="United States"/>
    <s v="Providence"/>
    <x v="34"/>
    <n v="2908"/>
    <x v="3"/>
    <s v="OFF-PA-10001712"/>
    <x v="1"/>
    <x v="10"/>
    <x v="974"/>
    <n v="39.96"/>
    <n v="4"/>
    <x v="0"/>
    <n v="17.981999999999999"/>
  </r>
  <r>
    <n v="1442"/>
    <x v="679"/>
    <x v="3"/>
    <x v="484"/>
    <d v="2014-12-25T00:00:00"/>
    <x v="0"/>
    <s v="MM-17920"/>
    <s v="Michael Moore"/>
    <x v="0"/>
    <s v="United States"/>
    <s v="San Francisco"/>
    <x v="1"/>
    <n v="94110"/>
    <x v="1"/>
    <s v="OFF-BI-10001510"/>
    <x v="1"/>
    <x v="8"/>
    <x v="702"/>
    <n v="36.671999999999997"/>
    <n v="2"/>
    <x v="2"/>
    <n v="11.46"/>
  </r>
  <r>
    <n v="1443"/>
    <x v="680"/>
    <x v="3"/>
    <x v="485"/>
    <d v="2014-08-09T00:00:00"/>
    <x v="2"/>
    <s v="PW-19030"/>
    <s v="Pauline Webber"/>
    <x v="1"/>
    <s v="United States"/>
    <s v="Richmond"/>
    <x v="0"/>
    <n v="40475"/>
    <x v="0"/>
    <s v="OFF-PA-10002713"/>
    <x v="1"/>
    <x v="10"/>
    <x v="317"/>
    <n v="13.76"/>
    <n v="2"/>
    <x v="0"/>
    <n v="6.3296000000000001"/>
  </r>
  <r>
    <n v="1444"/>
    <x v="681"/>
    <x v="1"/>
    <x v="486"/>
    <d v="2012-10-06T00:00:00"/>
    <x v="1"/>
    <s v="SC-20440"/>
    <s v="Shaun Chance"/>
    <x v="1"/>
    <s v="United States"/>
    <s v="Aurora"/>
    <x v="22"/>
    <n v="80013"/>
    <x v="1"/>
    <s v="OFF-ST-10002974"/>
    <x v="1"/>
    <x v="4"/>
    <x v="123"/>
    <n v="139.42400000000001"/>
    <n v="4"/>
    <x v="2"/>
    <n v="17.428000000000001"/>
  </r>
  <r>
    <n v="1445"/>
    <x v="682"/>
    <x v="0"/>
    <x v="454"/>
    <d v="2013-05-29T00:00:00"/>
    <x v="1"/>
    <s v="KL-16645"/>
    <s v="Ken Lonsdale"/>
    <x v="0"/>
    <s v="United States"/>
    <s v="Chicago"/>
    <x v="10"/>
    <n v="60623"/>
    <x v="2"/>
    <s v="TEC-PH-10004165"/>
    <x v="2"/>
    <x v="7"/>
    <x v="886"/>
    <n v="1979.9280000000001"/>
    <n v="9"/>
    <x v="2"/>
    <n v="148.49459999999999"/>
  </r>
  <r>
    <n v="1446"/>
    <x v="683"/>
    <x v="3"/>
    <x v="487"/>
    <d v="2014-06-17T00:00:00"/>
    <x v="2"/>
    <s v="SD-20485"/>
    <s v="Shirley Daniels"/>
    <x v="2"/>
    <s v="United States"/>
    <s v="Chicago"/>
    <x v="10"/>
    <n v="60653"/>
    <x v="2"/>
    <s v="OFF-ST-10004804"/>
    <x v="1"/>
    <x v="4"/>
    <x v="230"/>
    <n v="164.73599999999999"/>
    <n v="4"/>
    <x v="2"/>
    <n v="-39.1248"/>
  </r>
  <r>
    <n v="1447"/>
    <x v="683"/>
    <x v="3"/>
    <x v="487"/>
    <d v="2014-06-17T00:00:00"/>
    <x v="2"/>
    <s v="SD-20485"/>
    <s v="Shirley Daniels"/>
    <x v="2"/>
    <s v="United States"/>
    <s v="Chicago"/>
    <x v="10"/>
    <n v="60653"/>
    <x v="2"/>
    <s v="FUR-CH-10004289"/>
    <x v="0"/>
    <x v="1"/>
    <x v="975"/>
    <n v="470.30200000000002"/>
    <n v="7"/>
    <x v="4"/>
    <n v="-87.341800000000006"/>
  </r>
  <r>
    <n v="1448"/>
    <x v="683"/>
    <x v="3"/>
    <x v="487"/>
    <d v="2014-06-17T00:00:00"/>
    <x v="2"/>
    <s v="SD-20485"/>
    <s v="Shirley Daniels"/>
    <x v="2"/>
    <s v="United States"/>
    <s v="Chicago"/>
    <x v="10"/>
    <n v="60653"/>
    <x v="2"/>
    <s v="TEC-PH-10002564"/>
    <x v="2"/>
    <x v="7"/>
    <x v="976"/>
    <n v="47.984000000000002"/>
    <n v="2"/>
    <x v="2"/>
    <n v="5.9980000000000002"/>
  </r>
  <r>
    <n v="1449"/>
    <x v="684"/>
    <x v="2"/>
    <x v="488"/>
    <d v="2011-04-24T00:00:00"/>
    <x v="2"/>
    <s v="TS-21160"/>
    <s v="Theresa Swint"/>
    <x v="1"/>
    <s v="United States"/>
    <s v="Philadelphia"/>
    <x v="9"/>
    <n v="19134"/>
    <x v="3"/>
    <s v="OFF-BI-10004876"/>
    <x v="1"/>
    <x v="8"/>
    <x v="977"/>
    <n v="2.5019999999999998"/>
    <n v="3"/>
    <x v="6"/>
    <n v="-1.7514000000000001"/>
  </r>
  <r>
    <n v="1450"/>
    <x v="685"/>
    <x v="1"/>
    <x v="489"/>
    <d v="2012-05-07T00:00:00"/>
    <x v="1"/>
    <s v="JB-15400"/>
    <s v="Jennifer Braxton"/>
    <x v="1"/>
    <s v="United States"/>
    <s v="Los Angeles"/>
    <x v="1"/>
    <n v="90008"/>
    <x v="1"/>
    <s v="TEC-PH-10004348"/>
    <x v="2"/>
    <x v="7"/>
    <x v="978"/>
    <n v="88.751999999999995"/>
    <n v="3"/>
    <x v="2"/>
    <n v="11.093999999999999"/>
  </r>
  <r>
    <n v="1451"/>
    <x v="686"/>
    <x v="1"/>
    <x v="490"/>
    <d v="2012-07-20T00:00:00"/>
    <x v="2"/>
    <s v="TS-21085"/>
    <s v="Thais Sissman"/>
    <x v="0"/>
    <s v="United States"/>
    <s v="Phoenix"/>
    <x v="16"/>
    <n v="85023"/>
    <x v="1"/>
    <s v="OFF-BI-10004352"/>
    <x v="1"/>
    <x v="8"/>
    <x v="979"/>
    <n v="2.0249999999999999"/>
    <n v="1"/>
    <x v="6"/>
    <n v="-1.35"/>
  </r>
  <r>
    <n v="1452"/>
    <x v="687"/>
    <x v="0"/>
    <x v="491"/>
    <d v="2013-11-30T00:00:00"/>
    <x v="2"/>
    <s v="MC-17425"/>
    <s v="Mark Cousins"/>
    <x v="1"/>
    <s v="United States"/>
    <s v="Mobile"/>
    <x v="19"/>
    <n v="36608"/>
    <x v="0"/>
    <s v="OFF-PA-10001685"/>
    <x v="1"/>
    <x v="10"/>
    <x v="33"/>
    <n v="70.98"/>
    <n v="7"/>
    <x v="0"/>
    <n v="34.780200000000001"/>
  </r>
  <r>
    <n v="1453"/>
    <x v="687"/>
    <x v="0"/>
    <x v="491"/>
    <d v="2013-11-30T00:00:00"/>
    <x v="2"/>
    <s v="MC-17425"/>
    <s v="Mark Cousins"/>
    <x v="1"/>
    <s v="United States"/>
    <s v="Mobile"/>
    <x v="19"/>
    <n v="36608"/>
    <x v="0"/>
    <s v="OFF-BI-10000666"/>
    <x v="1"/>
    <x v="8"/>
    <x v="980"/>
    <n v="91.68"/>
    <n v="3"/>
    <x v="0"/>
    <n v="45.84"/>
  </r>
  <r>
    <n v="1454"/>
    <x v="687"/>
    <x v="0"/>
    <x v="491"/>
    <d v="2013-11-30T00:00:00"/>
    <x v="2"/>
    <s v="MC-17425"/>
    <s v="Mark Cousins"/>
    <x v="1"/>
    <s v="United States"/>
    <s v="Mobile"/>
    <x v="19"/>
    <n v="36608"/>
    <x v="0"/>
    <s v="OFF-BI-10004352"/>
    <x v="1"/>
    <x v="8"/>
    <x v="979"/>
    <n v="33.75"/>
    <n v="5"/>
    <x v="0"/>
    <n v="16.875"/>
  </r>
  <r>
    <n v="1455"/>
    <x v="687"/>
    <x v="0"/>
    <x v="491"/>
    <d v="2013-11-30T00:00:00"/>
    <x v="2"/>
    <s v="MC-17425"/>
    <s v="Mark Cousins"/>
    <x v="1"/>
    <s v="United States"/>
    <s v="Mobile"/>
    <x v="19"/>
    <n v="36608"/>
    <x v="0"/>
    <s v="TEC-MA-10000010"/>
    <x v="2"/>
    <x v="15"/>
    <x v="981"/>
    <n v="3040"/>
    <n v="8"/>
    <x v="0"/>
    <n v="1459.2"/>
  </r>
  <r>
    <n v="1456"/>
    <x v="688"/>
    <x v="3"/>
    <x v="492"/>
    <d v="2014-06-20T00:00:00"/>
    <x v="1"/>
    <s v="ME-17320"/>
    <s v="Maria Etezadi"/>
    <x v="2"/>
    <s v="United States"/>
    <s v="Columbus"/>
    <x v="32"/>
    <n v="31907"/>
    <x v="0"/>
    <s v="OFF-BI-10000977"/>
    <x v="1"/>
    <x v="8"/>
    <x v="982"/>
    <n v="91.2"/>
    <n v="3"/>
    <x v="0"/>
    <n v="41.951999999999998"/>
  </r>
  <r>
    <n v="1457"/>
    <x v="688"/>
    <x v="3"/>
    <x v="492"/>
    <d v="2014-06-20T00:00:00"/>
    <x v="1"/>
    <s v="ME-17320"/>
    <s v="Maria Etezadi"/>
    <x v="2"/>
    <s v="United States"/>
    <s v="Columbus"/>
    <x v="32"/>
    <n v="31907"/>
    <x v="0"/>
    <s v="FUR-TA-10002530"/>
    <x v="0"/>
    <x v="3"/>
    <x v="983"/>
    <n v="452.94"/>
    <n v="3"/>
    <x v="0"/>
    <n v="67.941000000000003"/>
  </r>
  <r>
    <n v="1458"/>
    <x v="689"/>
    <x v="1"/>
    <x v="493"/>
    <d v="2012-08-21T00:00:00"/>
    <x v="1"/>
    <s v="SC-20440"/>
    <s v="Shaun Chance"/>
    <x v="1"/>
    <s v="United States"/>
    <s v="New Bedford"/>
    <x v="31"/>
    <n v="2740"/>
    <x v="3"/>
    <s v="OFF-BI-10002412"/>
    <x v="1"/>
    <x v="8"/>
    <x v="323"/>
    <n v="52.2"/>
    <n v="9"/>
    <x v="0"/>
    <n v="23.49"/>
  </r>
  <r>
    <n v="1459"/>
    <x v="690"/>
    <x v="0"/>
    <x v="477"/>
    <d v="2013-10-02T00:00:00"/>
    <x v="1"/>
    <s v="NH-18610"/>
    <s v="Nicole Hansen"/>
    <x v="1"/>
    <s v="United States"/>
    <s v="Irving"/>
    <x v="5"/>
    <n v="75061"/>
    <x v="2"/>
    <s v="OFF-LA-10001569"/>
    <x v="1"/>
    <x v="2"/>
    <x v="633"/>
    <n v="15.936"/>
    <n v="4"/>
    <x v="2"/>
    <n v="5.1791999999999998"/>
  </r>
  <r>
    <n v="1460"/>
    <x v="691"/>
    <x v="2"/>
    <x v="417"/>
    <d v="2011-05-04T00:00:00"/>
    <x v="3"/>
    <s v="AA-10480"/>
    <s v="Andrew Allen"/>
    <x v="0"/>
    <s v="United States"/>
    <s v="Middletown"/>
    <x v="29"/>
    <n v="6457"/>
    <x v="3"/>
    <s v="FUR-FU-10001473"/>
    <x v="0"/>
    <x v="5"/>
    <x v="984"/>
    <n v="27.46"/>
    <n v="2"/>
    <x v="0"/>
    <n v="9.8856000000000002"/>
  </r>
  <r>
    <n v="1461"/>
    <x v="692"/>
    <x v="1"/>
    <x v="494"/>
    <d v="2012-12-08T00:00:00"/>
    <x v="1"/>
    <s v="LC-17140"/>
    <s v="Logan Currie"/>
    <x v="0"/>
    <s v="United States"/>
    <s v="Seattle"/>
    <x v="4"/>
    <n v="98103"/>
    <x v="1"/>
    <s v="OFF-BI-10001765"/>
    <x v="1"/>
    <x v="8"/>
    <x v="985"/>
    <n v="55.423999999999999"/>
    <n v="2"/>
    <x v="2"/>
    <n v="19.398399999999999"/>
  </r>
  <r>
    <n v="1462"/>
    <x v="693"/>
    <x v="0"/>
    <x v="21"/>
    <d v="2013-03-16T00:00:00"/>
    <x v="1"/>
    <s v="MB-18085"/>
    <s v="Mick Brown"/>
    <x v="0"/>
    <s v="United States"/>
    <s v="Vineland"/>
    <x v="30"/>
    <n v="8360"/>
    <x v="3"/>
    <s v="FUR-TA-10001095"/>
    <x v="0"/>
    <x v="3"/>
    <x v="611"/>
    <n v="244.006"/>
    <n v="2"/>
    <x v="4"/>
    <n v="-31.372199999999999"/>
  </r>
  <r>
    <n v="1463"/>
    <x v="694"/>
    <x v="0"/>
    <x v="370"/>
    <d v="2013-08-29T00:00:00"/>
    <x v="2"/>
    <s v="LC-16930"/>
    <s v="Linda Cazamias"/>
    <x v="1"/>
    <s v="United States"/>
    <s v="Pasadena"/>
    <x v="5"/>
    <n v="77506"/>
    <x v="2"/>
    <s v="TEC-AC-10004571"/>
    <x v="2"/>
    <x v="11"/>
    <x v="404"/>
    <n v="159.98400000000001"/>
    <n v="2"/>
    <x v="2"/>
    <n v="43.995600000000003"/>
  </r>
  <r>
    <n v="1464"/>
    <x v="694"/>
    <x v="0"/>
    <x v="370"/>
    <d v="2013-08-29T00:00:00"/>
    <x v="2"/>
    <s v="LC-16930"/>
    <s v="Linda Cazamias"/>
    <x v="1"/>
    <s v="United States"/>
    <s v="Pasadena"/>
    <x v="5"/>
    <n v="77506"/>
    <x v="2"/>
    <s v="FUR-CH-10002126"/>
    <x v="0"/>
    <x v="1"/>
    <x v="841"/>
    <n v="1024.7159999999999"/>
    <n v="6"/>
    <x v="4"/>
    <n v="-29.2776"/>
  </r>
  <r>
    <n v="1465"/>
    <x v="695"/>
    <x v="0"/>
    <x v="186"/>
    <d v="2013-12-20T00:00:00"/>
    <x v="2"/>
    <s v="KD-16495"/>
    <s v="Keith Dawkins"/>
    <x v="1"/>
    <s v="United States"/>
    <s v="New York City"/>
    <x v="15"/>
    <n v="10009"/>
    <x v="3"/>
    <s v="OFF-FA-10001754"/>
    <x v="1"/>
    <x v="13"/>
    <x v="791"/>
    <n v="3.68"/>
    <n v="2"/>
    <x v="0"/>
    <n v="1.8031999999999999"/>
  </r>
  <r>
    <n v="1466"/>
    <x v="696"/>
    <x v="2"/>
    <x v="233"/>
    <d v="2011-08-14T00:00:00"/>
    <x v="1"/>
    <s v="MB-17305"/>
    <s v="Maria Bertelson"/>
    <x v="0"/>
    <s v="United States"/>
    <s v="Glendale"/>
    <x v="16"/>
    <n v="85301"/>
    <x v="1"/>
    <s v="FUR-FU-10001602"/>
    <x v="0"/>
    <x v="5"/>
    <x v="759"/>
    <n v="121.376"/>
    <n v="4"/>
    <x v="2"/>
    <n v="-3.0344000000000002"/>
  </r>
  <r>
    <n v="1467"/>
    <x v="696"/>
    <x v="2"/>
    <x v="233"/>
    <d v="2011-08-14T00:00:00"/>
    <x v="1"/>
    <s v="MB-17305"/>
    <s v="Maria Bertelson"/>
    <x v="0"/>
    <s v="United States"/>
    <s v="Glendale"/>
    <x v="16"/>
    <n v="85301"/>
    <x v="1"/>
    <s v="TEC-AC-10001767"/>
    <x v="2"/>
    <x v="11"/>
    <x v="97"/>
    <n v="95.975999999999999"/>
    <n v="3"/>
    <x v="2"/>
    <n v="-10.7973"/>
  </r>
  <r>
    <n v="1468"/>
    <x v="697"/>
    <x v="1"/>
    <x v="495"/>
    <d v="2012-05-16T00:00:00"/>
    <x v="3"/>
    <s v="TH-21550"/>
    <s v="Tracy Hopkins"/>
    <x v="2"/>
    <s v="United States"/>
    <s v="Jacksonville"/>
    <x v="2"/>
    <n v="32216"/>
    <x v="0"/>
    <s v="TEC-AC-10002402"/>
    <x v="2"/>
    <x v="11"/>
    <x v="651"/>
    <n v="255.96799999999999"/>
    <n v="4"/>
    <x v="2"/>
    <n v="31.995999999999999"/>
  </r>
  <r>
    <n v="1469"/>
    <x v="698"/>
    <x v="3"/>
    <x v="34"/>
    <d v="2014-12-14T00:00:00"/>
    <x v="1"/>
    <s v="DK-12835"/>
    <s v="Damala Kotsonis"/>
    <x v="1"/>
    <s v="United States"/>
    <s v="Detroit"/>
    <x v="12"/>
    <n v="48234"/>
    <x v="2"/>
    <s v="FUR-CH-10000847"/>
    <x v="0"/>
    <x v="1"/>
    <x v="986"/>
    <n v="872.94"/>
    <n v="3"/>
    <x v="0"/>
    <n v="226.96440000000001"/>
  </r>
  <r>
    <n v="1470"/>
    <x v="698"/>
    <x v="3"/>
    <x v="34"/>
    <d v="2014-12-14T00:00:00"/>
    <x v="1"/>
    <s v="DK-12835"/>
    <s v="Damala Kotsonis"/>
    <x v="1"/>
    <s v="United States"/>
    <s v="Detroit"/>
    <x v="12"/>
    <n v="48234"/>
    <x v="2"/>
    <s v="OFF-BI-10003982"/>
    <x v="1"/>
    <x v="8"/>
    <x v="346"/>
    <n v="41.54"/>
    <n v="2"/>
    <x v="0"/>
    <n v="19.523800000000001"/>
  </r>
  <r>
    <n v="1471"/>
    <x v="698"/>
    <x v="3"/>
    <x v="34"/>
    <d v="2014-12-14T00:00:00"/>
    <x v="1"/>
    <s v="DK-12835"/>
    <s v="Damala Kotsonis"/>
    <x v="1"/>
    <s v="United States"/>
    <s v="Detroit"/>
    <x v="12"/>
    <n v="48234"/>
    <x v="2"/>
    <s v="OFF-PA-10001293"/>
    <x v="1"/>
    <x v="10"/>
    <x v="987"/>
    <n v="12.96"/>
    <n v="2"/>
    <x v="0"/>
    <n v="6.2207999999999997"/>
  </r>
  <r>
    <n v="1472"/>
    <x v="699"/>
    <x v="1"/>
    <x v="496"/>
    <d v="2012-09-27T00:00:00"/>
    <x v="0"/>
    <s v="ON-18715"/>
    <s v="Odella Nelson"/>
    <x v="1"/>
    <s v="United States"/>
    <s v="Philadelphia"/>
    <x v="9"/>
    <n v="19120"/>
    <x v="3"/>
    <s v="OFF-AR-10000634"/>
    <x v="1"/>
    <x v="6"/>
    <x v="988"/>
    <n v="6.8479999999999999"/>
    <n v="2"/>
    <x v="2"/>
    <n v="0.59919999999999995"/>
  </r>
  <r>
    <n v="1473"/>
    <x v="700"/>
    <x v="3"/>
    <x v="497"/>
    <d v="2014-07-16T00:00:00"/>
    <x v="1"/>
    <s v="KN-16390"/>
    <s v="Katherine Nockton"/>
    <x v="1"/>
    <s v="United States"/>
    <s v="Los Angeles"/>
    <x v="1"/>
    <n v="90004"/>
    <x v="1"/>
    <s v="OFF-LA-10004272"/>
    <x v="1"/>
    <x v="2"/>
    <x v="681"/>
    <n v="8.67"/>
    <n v="3"/>
    <x v="0"/>
    <n v="4.0749000000000004"/>
  </r>
  <r>
    <n v="1474"/>
    <x v="701"/>
    <x v="1"/>
    <x v="494"/>
    <d v="2012-12-02T00:00:00"/>
    <x v="3"/>
    <s v="NM-18520"/>
    <s v="Neoma Murray"/>
    <x v="0"/>
    <s v="United States"/>
    <s v="Houston"/>
    <x v="5"/>
    <n v="77036"/>
    <x v="2"/>
    <s v="FUR-FU-10004270"/>
    <x v="0"/>
    <x v="5"/>
    <x v="989"/>
    <n v="6.6879999999999997"/>
    <n v="4"/>
    <x v="7"/>
    <n v="-4.0128000000000004"/>
  </r>
  <r>
    <n v="1475"/>
    <x v="702"/>
    <x v="0"/>
    <x v="258"/>
    <d v="2013-11-26T00:00:00"/>
    <x v="1"/>
    <s v="NP-18685"/>
    <s v="Nora Pelletier"/>
    <x v="2"/>
    <s v="United States"/>
    <s v="Niagara Falls"/>
    <x v="15"/>
    <n v="14304"/>
    <x v="3"/>
    <s v="OFF-AR-10003770"/>
    <x v="1"/>
    <x v="6"/>
    <x v="990"/>
    <n v="17.28"/>
    <n v="6"/>
    <x v="0"/>
    <n v="5.0111999999999997"/>
  </r>
  <r>
    <n v="1476"/>
    <x v="702"/>
    <x v="0"/>
    <x v="258"/>
    <d v="2013-11-26T00:00:00"/>
    <x v="1"/>
    <s v="NP-18685"/>
    <s v="Nora Pelletier"/>
    <x v="2"/>
    <s v="United States"/>
    <s v="Niagara Falls"/>
    <x v="15"/>
    <n v="14304"/>
    <x v="3"/>
    <s v="OFF-BI-10000320"/>
    <x v="1"/>
    <x v="8"/>
    <x v="768"/>
    <n v="17.712"/>
    <n v="3"/>
    <x v="2"/>
    <n v="6.4206000000000003"/>
  </r>
  <r>
    <n v="1477"/>
    <x v="703"/>
    <x v="3"/>
    <x v="498"/>
    <d v="2014-03-25T00:00:00"/>
    <x v="1"/>
    <s v="CG-12040"/>
    <s v="Catherine Glotzbach"/>
    <x v="2"/>
    <s v="United States"/>
    <s v="New York City"/>
    <x v="15"/>
    <n v="10024"/>
    <x v="3"/>
    <s v="OFF-LA-10003121"/>
    <x v="1"/>
    <x v="2"/>
    <x v="991"/>
    <n v="28.91"/>
    <n v="7"/>
    <x v="0"/>
    <n v="13.2986"/>
  </r>
  <r>
    <n v="1478"/>
    <x v="704"/>
    <x v="0"/>
    <x v="373"/>
    <d v="2013-11-18T00:00:00"/>
    <x v="1"/>
    <s v="CS-12505"/>
    <s v="Cindy Stewart"/>
    <x v="0"/>
    <s v="United States"/>
    <s v="Thomasville"/>
    <x v="3"/>
    <n v="27360"/>
    <x v="0"/>
    <s v="OFF-SU-10000381"/>
    <x v="1"/>
    <x v="14"/>
    <x v="654"/>
    <n v="52.136000000000003"/>
    <n v="7"/>
    <x v="2"/>
    <n v="5.8653000000000004"/>
  </r>
  <r>
    <n v="1479"/>
    <x v="705"/>
    <x v="3"/>
    <x v="123"/>
    <d v="2014-11-21T00:00:00"/>
    <x v="2"/>
    <s v="KD-16345"/>
    <s v="Katherine Ducich"/>
    <x v="0"/>
    <s v="United States"/>
    <s v="Westminster"/>
    <x v="1"/>
    <n v="92683"/>
    <x v="1"/>
    <s v="TEC-PH-10000376"/>
    <x v="2"/>
    <x v="7"/>
    <x v="428"/>
    <n v="31.968"/>
    <n v="4"/>
    <x v="2"/>
    <n v="2.3976000000000002"/>
  </r>
  <r>
    <n v="1480"/>
    <x v="706"/>
    <x v="0"/>
    <x v="499"/>
    <d v="2013-12-09T00:00:00"/>
    <x v="1"/>
    <s v="MK-18160"/>
    <s v="Mike Kennedy"/>
    <x v="0"/>
    <s v="United States"/>
    <s v="San Francisco"/>
    <x v="1"/>
    <n v="94122"/>
    <x v="1"/>
    <s v="OFF-PA-10002262"/>
    <x v="1"/>
    <x v="10"/>
    <x v="992"/>
    <n v="25.92"/>
    <n v="4"/>
    <x v="0"/>
    <n v="12.441599999999999"/>
  </r>
  <r>
    <n v="1481"/>
    <x v="706"/>
    <x v="0"/>
    <x v="499"/>
    <d v="2013-12-09T00:00:00"/>
    <x v="1"/>
    <s v="MK-18160"/>
    <s v="Mike Kennedy"/>
    <x v="0"/>
    <s v="United States"/>
    <s v="San Francisco"/>
    <x v="1"/>
    <n v="94122"/>
    <x v="1"/>
    <s v="OFF-PA-10002464"/>
    <x v="1"/>
    <x v="10"/>
    <x v="993"/>
    <n v="40.46"/>
    <n v="7"/>
    <x v="0"/>
    <n v="19.825399999999998"/>
  </r>
  <r>
    <n v="1482"/>
    <x v="706"/>
    <x v="0"/>
    <x v="499"/>
    <d v="2013-12-09T00:00:00"/>
    <x v="1"/>
    <s v="MK-18160"/>
    <s v="Mike Kennedy"/>
    <x v="0"/>
    <s v="United States"/>
    <s v="San Francisco"/>
    <x v="1"/>
    <n v="94122"/>
    <x v="1"/>
    <s v="OFF-ST-10002214"/>
    <x v="1"/>
    <x v="4"/>
    <x v="994"/>
    <n v="33.869999999999997"/>
    <n v="3"/>
    <x v="0"/>
    <n v="8.8062000000000005"/>
  </r>
  <r>
    <n v="1483"/>
    <x v="707"/>
    <x v="3"/>
    <x v="326"/>
    <d v="2014-08-29T00:00:00"/>
    <x v="0"/>
    <s v="DW-13540"/>
    <s v="Don Weiss"/>
    <x v="0"/>
    <s v="United States"/>
    <s v="Jackson"/>
    <x v="18"/>
    <n v="38301"/>
    <x v="0"/>
    <s v="OFF-AR-10003560"/>
    <x v="1"/>
    <x v="6"/>
    <x v="482"/>
    <n v="9.7279999999999998"/>
    <n v="2"/>
    <x v="2"/>
    <n v="1.7023999999999999"/>
  </r>
  <r>
    <n v="1484"/>
    <x v="707"/>
    <x v="3"/>
    <x v="326"/>
    <d v="2014-08-29T00:00:00"/>
    <x v="0"/>
    <s v="DW-13540"/>
    <s v="Don Weiss"/>
    <x v="0"/>
    <s v="United States"/>
    <s v="Jackson"/>
    <x v="18"/>
    <n v="38301"/>
    <x v="0"/>
    <s v="OFF-PA-10000130"/>
    <x v="1"/>
    <x v="10"/>
    <x v="995"/>
    <n v="3.4239999999999999"/>
    <n v="1"/>
    <x v="2"/>
    <n v="1.07"/>
  </r>
  <r>
    <n v="1485"/>
    <x v="708"/>
    <x v="0"/>
    <x v="500"/>
    <d v="2013-10-19T00:00:00"/>
    <x v="1"/>
    <s v="CP-12340"/>
    <s v="Christine Phan"/>
    <x v="1"/>
    <s v="United States"/>
    <s v="Seattle"/>
    <x v="4"/>
    <n v="98115"/>
    <x v="1"/>
    <s v="TEC-AC-10000865"/>
    <x v="2"/>
    <x v="11"/>
    <x v="996"/>
    <n v="177"/>
    <n v="3"/>
    <x v="0"/>
    <n v="30.09"/>
  </r>
  <r>
    <n v="1486"/>
    <x v="709"/>
    <x v="2"/>
    <x v="501"/>
    <d v="2011-12-03T00:00:00"/>
    <x v="1"/>
    <s v="MS-17770"/>
    <s v="Maxwell Schwartz"/>
    <x v="0"/>
    <s v="United States"/>
    <s v="New York City"/>
    <x v="15"/>
    <n v="10035"/>
    <x v="3"/>
    <s v="OFF-FA-10003021"/>
    <x v="1"/>
    <x v="13"/>
    <x v="33"/>
    <n v="3.76"/>
    <n v="2"/>
    <x v="0"/>
    <n v="1.3160000000000001"/>
  </r>
  <r>
    <n v="1487"/>
    <x v="710"/>
    <x v="1"/>
    <x v="502"/>
    <d v="2012-11-07T00:00:00"/>
    <x v="1"/>
    <s v="CM-12655"/>
    <s v="Corinna Mitchell"/>
    <x v="2"/>
    <s v="United States"/>
    <s v="Los Angeles"/>
    <x v="1"/>
    <n v="90008"/>
    <x v="1"/>
    <s v="TEC-PH-10003580"/>
    <x v="2"/>
    <x v="7"/>
    <x v="997"/>
    <n v="1212.848"/>
    <n v="7"/>
    <x v="2"/>
    <n v="106.1242"/>
  </r>
  <r>
    <n v="1488"/>
    <x v="710"/>
    <x v="1"/>
    <x v="502"/>
    <d v="2012-11-07T00:00:00"/>
    <x v="1"/>
    <s v="CM-12655"/>
    <s v="Corinna Mitchell"/>
    <x v="2"/>
    <s v="United States"/>
    <s v="Los Angeles"/>
    <x v="1"/>
    <n v="90008"/>
    <x v="1"/>
    <s v="TEC-AC-10001109"/>
    <x v="2"/>
    <x v="11"/>
    <x v="998"/>
    <n v="89.97"/>
    <n v="3"/>
    <x v="0"/>
    <n v="37.787399999999998"/>
  </r>
  <r>
    <n v="1489"/>
    <x v="710"/>
    <x v="1"/>
    <x v="502"/>
    <d v="2012-11-07T00:00:00"/>
    <x v="1"/>
    <s v="CM-12655"/>
    <s v="Corinna Mitchell"/>
    <x v="2"/>
    <s v="United States"/>
    <s v="Los Angeles"/>
    <x v="1"/>
    <n v="90008"/>
    <x v="1"/>
    <s v="FUR-FU-10003347"/>
    <x v="0"/>
    <x v="5"/>
    <x v="374"/>
    <n v="42.6"/>
    <n v="3"/>
    <x v="0"/>
    <n v="16.614000000000001"/>
  </r>
  <r>
    <n v="1490"/>
    <x v="711"/>
    <x v="2"/>
    <x v="503"/>
    <d v="2011-12-06T00:00:00"/>
    <x v="1"/>
    <s v="Co-12640"/>
    <s v="Corey-Lock"/>
    <x v="0"/>
    <s v="United States"/>
    <s v="Philadelphia"/>
    <x v="9"/>
    <n v="19143"/>
    <x v="3"/>
    <s v="OFF-LA-10000452"/>
    <x v="1"/>
    <x v="2"/>
    <x v="804"/>
    <n v="5.04"/>
    <n v="2"/>
    <x v="2"/>
    <n v="1.764"/>
  </r>
  <r>
    <n v="1491"/>
    <x v="712"/>
    <x v="3"/>
    <x v="504"/>
    <d v="2014-05-06T00:00:00"/>
    <x v="0"/>
    <s v="DL-13495"/>
    <s v="Dionis Lloyd"/>
    <x v="1"/>
    <s v="United States"/>
    <s v="New York City"/>
    <x v="15"/>
    <n v="10024"/>
    <x v="3"/>
    <s v="OFF-EN-10002986"/>
    <x v="1"/>
    <x v="12"/>
    <x v="36"/>
    <n v="62.96"/>
    <n v="4"/>
    <x v="0"/>
    <n v="28.332000000000001"/>
  </r>
  <r>
    <n v="1492"/>
    <x v="713"/>
    <x v="3"/>
    <x v="221"/>
    <d v="2014-11-29T00:00:00"/>
    <x v="1"/>
    <s v="TS-21370"/>
    <s v="Todd Sumrall"/>
    <x v="1"/>
    <s v="United States"/>
    <s v="New York City"/>
    <x v="15"/>
    <n v="10035"/>
    <x v="3"/>
    <s v="OFF-PA-10001838"/>
    <x v="1"/>
    <x v="10"/>
    <x v="999"/>
    <n v="5.88"/>
    <n v="1"/>
    <x v="0"/>
    <n v="2.8812000000000002"/>
  </r>
  <r>
    <n v="1493"/>
    <x v="713"/>
    <x v="3"/>
    <x v="221"/>
    <d v="2014-11-29T00:00:00"/>
    <x v="1"/>
    <s v="TS-21370"/>
    <s v="Todd Sumrall"/>
    <x v="1"/>
    <s v="United States"/>
    <s v="New York City"/>
    <x v="15"/>
    <n v="10035"/>
    <x v="3"/>
    <s v="FUR-CH-10000785"/>
    <x v="0"/>
    <x v="1"/>
    <x v="320"/>
    <n v="977.29200000000003"/>
    <n v="6"/>
    <x v="9"/>
    <n v="173.74080000000001"/>
  </r>
  <r>
    <n v="1494"/>
    <x v="714"/>
    <x v="3"/>
    <x v="505"/>
    <d v="2014-11-04T00:00:00"/>
    <x v="1"/>
    <s v="JW-15220"/>
    <s v="Jane Waco"/>
    <x v="1"/>
    <s v="United States"/>
    <s v="Vancouver"/>
    <x v="4"/>
    <n v="98661"/>
    <x v="1"/>
    <s v="FUR-FU-10002885"/>
    <x v="0"/>
    <x v="5"/>
    <x v="755"/>
    <n v="9.64"/>
    <n v="2"/>
    <x v="0"/>
    <n v="3.6631999999999998"/>
  </r>
  <r>
    <n v="1495"/>
    <x v="715"/>
    <x v="2"/>
    <x v="506"/>
    <d v="2011-12-19T00:00:00"/>
    <x v="0"/>
    <s v="RF-19840"/>
    <s v="Roy Französisch"/>
    <x v="0"/>
    <s v="United States"/>
    <s v="Columbus"/>
    <x v="32"/>
    <n v="31907"/>
    <x v="0"/>
    <s v="OFF-AR-10002952"/>
    <x v="1"/>
    <x v="6"/>
    <x v="806"/>
    <n v="40.049999999999997"/>
    <n v="3"/>
    <x v="0"/>
    <n v="11.214"/>
  </r>
  <r>
    <n v="1496"/>
    <x v="716"/>
    <x v="3"/>
    <x v="507"/>
    <d v="2014-09-09T00:00:00"/>
    <x v="1"/>
    <s v="JD-15790"/>
    <s v="John Dryer"/>
    <x v="0"/>
    <s v="United States"/>
    <s v="Coppell"/>
    <x v="5"/>
    <n v="75019"/>
    <x v="2"/>
    <s v="OFF-AR-10003759"/>
    <x v="1"/>
    <x v="6"/>
    <x v="838"/>
    <n v="10.192"/>
    <n v="7"/>
    <x v="2"/>
    <n v="3.1850000000000001"/>
  </r>
  <r>
    <n v="1497"/>
    <x v="716"/>
    <x v="3"/>
    <x v="507"/>
    <d v="2014-09-09T00:00:00"/>
    <x v="1"/>
    <s v="JD-15790"/>
    <s v="John Dryer"/>
    <x v="0"/>
    <s v="United States"/>
    <s v="Coppell"/>
    <x v="5"/>
    <n v="75019"/>
    <x v="2"/>
    <s v="OFF-ST-10004950"/>
    <x v="1"/>
    <x v="4"/>
    <x v="1000"/>
    <n v="16.783999999999999"/>
    <n v="1"/>
    <x v="2"/>
    <n v="-0.20979999999999999"/>
  </r>
  <r>
    <n v="1498"/>
    <x v="716"/>
    <x v="3"/>
    <x v="507"/>
    <d v="2014-09-09T00:00:00"/>
    <x v="1"/>
    <s v="JD-15790"/>
    <s v="John Dryer"/>
    <x v="0"/>
    <s v="United States"/>
    <s v="Coppell"/>
    <x v="5"/>
    <n v="75019"/>
    <x v="2"/>
    <s v="OFF-AR-10001940"/>
    <x v="1"/>
    <x v="6"/>
    <x v="168"/>
    <n v="13.12"/>
    <n v="5"/>
    <x v="2"/>
    <n v="3.7719999999999998"/>
  </r>
  <r>
    <n v="1499"/>
    <x v="717"/>
    <x v="0"/>
    <x v="508"/>
    <d v="2013-10-21T00:00:00"/>
    <x v="2"/>
    <s v="NK-18490"/>
    <s v="Neil Knudson"/>
    <x v="2"/>
    <s v="United States"/>
    <s v="San Francisco"/>
    <x v="1"/>
    <n v="94122"/>
    <x v="1"/>
    <s v="OFF-BI-10003981"/>
    <x v="1"/>
    <x v="8"/>
    <x v="109"/>
    <n v="18.16"/>
    <n v="5"/>
    <x v="2"/>
    <n v="6.5830000000000002"/>
  </r>
  <r>
    <n v="1500"/>
    <x v="718"/>
    <x v="3"/>
    <x v="105"/>
    <d v="2014-11-19T00:00:00"/>
    <x v="1"/>
    <s v="NG-18430"/>
    <s v="Nathan Gelder"/>
    <x v="0"/>
    <s v="United States"/>
    <s v="Austin"/>
    <x v="5"/>
    <n v="78745"/>
    <x v="2"/>
    <s v="OFF-PA-10002749"/>
    <x v="1"/>
    <x v="10"/>
    <x v="185"/>
    <n v="16.056000000000001"/>
    <n v="3"/>
    <x v="2"/>
    <n v="5.8202999999999996"/>
  </r>
  <r>
    <n v="1501"/>
    <x v="718"/>
    <x v="3"/>
    <x v="105"/>
    <d v="2014-11-19T00:00:00"/>
    <x v="1"/>
    <s v="NG-18430"/>
    <s v="Nathan Gelder"/>
    <x v="0"/>
    <s v="United States"/>
    <s v="Austin"/>
    <x v="5"/>
    <n v="78745"/>
    <x v="2"/>
    <s v="OFF-PA-10003823"/>
    <x v="1"/>
    <x v="10"/>
    <x v="1001"/>
    <n v="223.05600000000001"/>
    <n v="9"/>
    <x v="2"/>
    <n v="69.704999999999998"/>
  </r>
  <r>
    <n v="1502"/>
    <x v="718"/>
    <x v="3"/>
    <x v="105"/>
    <d v="2014-11-19T00:00:00"/>
    <x v="1"/>
    <s v="NG-18430"/>
    <s v="Nathan Gelder"/>
    <x v="0"/>
    <s v="United States"/>
    <s v="Austin"/>
    <x v="5"/>
    <n v="78745"/>
    <x v="2"/>
    <s v="OFF-ST-10003716"/>
    <x v="1"/>
    <x v="4"/>
    <x v="889"/>
    <n v="540.048"/>
    <n v="3"/>
    <x v="2"/>
    <n v="-47.254199999999997"/>
  </r>
  <r>
    <n v="1503"/>
    <x v="719"/>
    <x v="0"/>
    <x v="390"/>
    <d v="2013-12-02T00:00:00"/>
    <x v="1"/>
    <s v="AT-10435"/>
    <s v="Alyssa Tate"/>
    <x v="2"/>
    <s v="United States"/>
    <s v="Los Angeles"/>
    <x v="1"/>
    <n v="90045"/>
    <x v="1"/>
    <s v="TEC-PH-10001300"/>
    <x v="2"/>
    <x v="7"/>
    <x v="1002"/>
    <n v="33.520000000000003"/>
    <n v="2"/>
    <x v="2"/>
    <n v="3.3519999999999999"/>
  </r>
  <r>
    <n v="1504"/>
    <x v="719"/>
    <x v="0"/>
    <x v="390"/>
    <d v="2013-12-02T00:00:00"/>
    <x v="1"/>
    <s v="AT-10435"/>
    <s v="Alyssa Tate"/>
    <x v="2"/>
    <s v="United States"/>
    <s v="Los Angeles"/>
    <x v="1"/>
    <n v="90045"/>
    <x v="1"/>
    <s v="FUR-FU-10000010"/>
    <x v="0"/>
    <x v="5"/>
    <x v="522"/>
    <n v="9.94"/>
    <n v="2"/>
    <x v="0"/>
    <n v="3.0813999999999999"/>
  </r>
  <r>
    <n v="1505"/>
    <x v="720"/>
    <x v="1"/>
    <x v="509"/>
    <d v="2012-08-07T00:00:00"/>
    <x v="1"/>
    <s v="PC-19000"/>
    <s v="Pauline Chand"/>
    <x v="2"/>
    <s v="United States"/>
    <s v="Los Angeles"/>
    <x v="1"/>
    <n v="90004"/>
    <x v="1"/>
    <s v="OFF-AR-10001868"/>
    <x v="1"/>
    <x v="6"/>
    <x v="59"/>
    <n v="6.72"/>
    <n v="4"/>
    <x v="0"/>
    <n v="3.36"/>
  </r>
  <r>
    <n v="1506"/>
    <x v="720"/>
    <x v="1"/>
    <x v="509"/>
    <d v="2012-08-07T00:00:00"/>
    <x v="1"/>
    <s v="PC-19000"/>
    <s v="Pauline Chand"/>
    <x v="2"/>
    <s v="United States"/>
    <s v="Los Angeles"/>
    <x v="1"/>
    <n v="90004"/>
    <x v="1"/>
    <s v="FUR-TA-10003715"/>
    <x v="0"/>
    <x v="3"/>
    <x v="1003"/>
    <n v="1004.976"/>
    <n v="6"/>
    <x v="2"/>
    <n v="-175.8708"/>
  </r>
  <r>
    <n v="1507"/>
    <x v="721"/>
    <x v="3"/>
    <x v="165"/>
    <d v="2014-12-30T00:00:00"/>
    <x v="1"/>
    <s v="AR-10540"/>
    <s v="Andy Reiter"/>
    <x v="0"/>
    <s v="United States"/>
    <s v="New York City"/>
    <x v="15"/>
    <n v="10024"/>
    <x v="3"/>
    <s v="OFF-BI-10003708"/>
    <x v="1"/>
    <x v="8"/>
    <x v="969"/>
    <n v="17.88"/>
    <n v="3"/>
    <x v="2"/>
    <n v="5.5875000000000004"/>
  </r>
  <r>
    <n v="1508"/>
    <x v="722"/>
    <x v="0"/>
    <x v="42"/>
    <d v="2013-09-24T00:00:00"/>
    <x v="1"/>
    <s v="CS-12505"/>
    <s v="Cindy Stewart"/>
    <x v="0"/>
    <s v="United States"/>
    <s v="Columbus"/>
    <x v="32"/>
    <n v="31907"/>
    <x v="0"/>
    <s v="TEC-MA-10004458"/>
    <x v="2"/>
    <x v="15"/>
    <x v="1004"/>
    <n v="396"/>
    <n v="4"/>
    <x v="0"/>
    <n v="190.08"/>
  </r>
  <r>
    <n v="1509"/>
    <x v="723"/>
    <x v="3"/>
    <x v="389"/>
    <d v="2014-12-11T00:00:00"/>
    <x v="3"/>
    <s v="LS-16975"/>
    <s v="Lindsay Shagiari"/>
    <x v="2"/>
    <s v="United States"/>
    <s v="Omaha"/>
    <x v="8"/>
    <n v="68104"/>
    <x v="2"/>
    <s v="OFF-BI-10004965"/>
    <x v="1"/>
    <x v="8"/>
    <x v="1005"/>
    <n v="34.5"/>
    <n v="3"/>
    <x v="0"/>
    <n v="15.525"/>
  </r>
  <r>
    <n v="1510"/>
    <x v="724"/>
    <x v="3"/>
    <x v="510"/>
    <d v="2014-09-16T00:00:00"/>
    <x v="2"/>
    <s v="JM-15535"/>
    <s v="Jessica Myrick"/>
    <x v="0"/>
    <s v="United States"/>
    <s v="Los Angeles"/>
    <x v="1"/>
    <n v="90036"/>
    <x v="1"/>
    <s v="FUR-FU-10004270"/>
    <x v="0"/>
    <x v="5"/>
    <x v="989"/>
    <n v="8.36"/>
    <n v="2"/>
    <x v="0"/>
    <n v="3.0095999999999998"/>
  </r>
  <r>
    <n v="1511"/>
    <x v="725"/>
    <x v="3"/>
    <x v="92"/>
    <d v="2014-07-02T00:00:00"/>
    <x v="1"/>
    <s v="NH-18610"/>
    <s v="Nicole Hansen"/>
    <x v="1"/>
    <s v="United States"/>
    <s v="Pomona"/>
    <x v="1"/>
    <n v="91767"/>
    <x v="1"/>
    <s v="OFF-AR-10002135"/>
    <x v="1"/>
    <x v="6"/>
    <x v="278"/>
    <n v="385.6"/>
    <n v="8"/>
    <x v="0"/>
    <n v="111.824"/>
  </r>
  <r>
    <n v="1512"/>
    <x v="725"/>
    <x v="3"/>
    <x v="92"/>
    <d v="2014-07-02T00:00:00"/>
    <x v="1"/>
    <s v="NH-18610"/>
    <s v="Nicole Hansen"/>
    <x v="1"/>
    <s v="United States"/>
    <s v="Pomona"/>
    <x v="1"/>
    <n v="91767"/>
    <x v="1"/>
    <s v="OFF-AR-10003514"/>
    <x v="1"/>
    <x v="6"/>
    <x v="180"/>
    <n v="35.82"/>
    <n v="9"/>
    <x v="0"/>
    <n v="11.820600000000001"/>
  </r>
  <r>
    <n v="1513"/>
    <x v="726"/>
    <x v="3"/>
    <x v="238"/>
    <d v="2014-08-23T00:00:00"/>
    <x v="1"/>
    <s v="RA-19915"/>
    <s v="Russell Applegate"/>
    <x v="0"/>
    <s v="United States"/>
    <s v="Dallas"/>
    <x v="5"/>
    <n v="75220"/>
    <x v="2"/>
    <s v="OFF-ST-10002276"/>
    <x v="1"/>
    <x v="4"/>
    <x v="223"/>
    <n v="200.06399999999999"/>
    <n v="3"/>
    <x v="2"/>
    <n v="12.504"/>
  </r>
  <r>
    <n v="1514"/>
    <x v="726"/>
    <x v="3"/>
    <x v="238"/>
    <d v="2014-08-23T00:00:00"/>
    <x v="1"/>
    <s v="RA-19915"/>
    <s v="Russell Applegate"/>
    <x v="0"/>
    <s v="United States"/>
    <s v="Dallas"/>
    <x v="5"/>
    <n v="75220"/>
    <x v="2"/>
    <s v="OFF-BI-10001098"/>
    <x v="1"/>
    <x v="8"/>
    <x v="405"/>
    <n v="21.38"/>
    <n v="5"/>
    <x v="3"/>
    <n v="-33.139000000000003"/>
  </r>
  <r>
    <n v="1515"/>
    <x v="726"/>
    <x v="3"/>
    <x v="238"/>
    <d v="2014-08-23T00:00:00"/>
    <x v="1"/>
    <s v="RA-19915"/>
    <s v="Russell Applegate"/>
    <x v="0"/>
    <s v="United States"/>
    <s v="Dallas"/>
    <x v="5"/>
    <n v="75220"/>
    <x v="2"/>
    <s v="OFF-BI-10001636"/>
    <x v="1"/>
    <x v="8"/>
    <x v="668"/>
    <n v="6.7439999999999998"/>
    <n v="4"/>
    <x v="3"/>
    <n v="-11.4648"/>
  </r>
  <r>
    <n v="1516"/>
    <x v="727"/>
    <x v="3"/>
    <x v="157"/>
    <d v="2014-12-18T00:00:00"/>
    <x v="1"/>
    <s v="AI-10855"/>
    <s v="Arianne Irving"/>
    <x v="0"/>
    <s v="United States"/>
    <s v="Philadelphia"/>
    <x v="9"/>
    <n v="19120"/>
    <x v="3"/>
    <s v="FUR-CH-10002961"/>
    <x v="0"/>
    <x v="1"/>
    <x v="939"/>
    <n v="63.686"/>
    <n v="1"/>
    <x v="4"/>
    <n v="-9.0980000000000008"/>
  </r>
  <r>
    <n v="1517"/>
    <x v="728"/>
    <x v="3"/>
    <x v="389"/>
    <d v="2014-12-15T00:00:00"/>
    <x v="0"/>
    <s v="MC-17845"/>
    <s v="Michael Chen"/>
    <x v="0"/>
    <s v="United States"/>
    <s v="North Las Vegas"/>
    <x v="33"/>
    <n v="89031"/>
    <x v="1"/>
    <s v="FUR-TA-10004256"/>
    <x v="0"/>
    <x v="3"/>
    <x v="484"/>
    <n v="1669.6"/>
    <n v="4"/>
    <x v="0"/>
    <n v="116.872"/>
  </r>
  <r>
    <n v="1518"/>
    <x v="729"/>
    <x v="2"/>
    <x v="511"/>
    <d v="2011-02-07T00:00:00"/>
    <x v="0"/>
    <s v="TB-21400"/>
    <s v="Tom Boeckenhauer"/>
    <x v="0"/>
    <s v="United States"/>
    <s v="Seattle"/>
    <x v="4"/>
    <n v="98105"/>
    <x v="1"/>
    <s v="OFF-BI-10004593"/>
    <x v="1"/>
    <x v="8"/>
    <x v="267"/>
    <n v="83.84"/>
    <n v="2"/>
    <x v="2"/>
    <n v="27.248000000000001"/>
  </r>
  <r>
    <n v="1519"/>
    <x v="729"/>
    <x v="2"/>
    <x v="511"/>
    <d v="2011-02-07T00:00:00"/>
    <x v="0"/>
    <s v="TB-21400"/>
    <s v="Tom Boeckenhauer"/>
    <x v="0"/>
    <s v="United States"/>
    <s v="Seattle"/>
    <x v="4"/>
    <n v="98105"/>
    <x v="1"/>
    <s v="OFF-BI-10002827"/>
    <x v="1"/>
    <x v="8"/>
    <x v="549"/>
    <n v="13.272"/>
    <n v="3"/>
    <x v="2"/>
    <n v="4.3133999999999997"/>
  </r>
  <r>
    <n v="1520"/>
    <x v="730"/>
    <x v="3"/>
    <x v="512"/>
    <d v="2014-02-15T00:00:00"/>
    <x v="0"/>
    <s v="VW-21775"/>
    <s v="Victoria Wilson"/>
    <x v="1"/>
    <s v="United States"/>
    <s v="San Francisco"/>
    <x v="1"/>
    <n v="94110"/>
    <x v="1"/>
    <s v="OFF-BI-10001759"/>
    <x v="1"/>
    <x v="8"/>
    <x v="725"/>
    <n v="21.335999999999999"/>
    <n v="7"/>
    <x v="2"/>
    <n v="7.7343000000000002"/>
  </r>
  <r>
    <n v="1521"/>
    <x v="731"/>
    <x v="3"/>
    <x v="513"/>
    <d v="2014-04-22T00:00:00"/>
    <x v="1"/>
    <s v="PL-18925"/>
    <s v="Paul Lucas"/>
    <x v="2"/>
    <s v="United States"/>
    <s v="Chicago"/>
    <x v="10"/>
    <n v="60610"/>
    <x v="2"/>
    <s v="OFF-AR-10001419"/>
    <x v="1"/>
    <x v="6"/>
    <x v="1006"/>
    <n v="16.52"/>
    <n v="5"/>
    <x v="2"/>
    <n v="2.0649999999999999"/>
  </r>
  <r>
    <n v="1522"/>
    <x v="732"/>
    <x v="1"/>
    <x v="401"/>
    <d v="2012-12-11T00:00:00"/>
    <x v="1"/>
    <s v="GH-14425"/>
    <s v="Gary Hwang"/>
    <x v="0"/>
    <s v="United States"/>
    <s v="Tucson"/>
    <x v="16"/>
    <n v="85705"/>
    <x v="1"/>
    <s v="FUR-FU-10002253"/>
    <x v="0"/>
    <x v="5"/>
    <x v="587"/>
    <n v="206.11199999999999"/>
    <n v="6"/>
    <x v="2"/>
    <n v="48.951599999999999"/>
  </r>
  <r>
    <n v="1523"/>
    <x v="732"/>
    <x v="1"/>
    <x v="401"/>
    <d v="2012-12-11T00:00:00"/>
    <x v="1"/>
    <s v="GH-14425"/>
    <s v="Gary Hwang"/>
    <x v="0"/>
    <s v="United States"/>
    <s v="Tucson"/>
    <x v="16"/>
    <n v="85705"/>
    <x v="1"/>
    <s v="OFF-PA-10002586"/>
    <x v="1"/>
    <x v="10"/>
    <x v="1007"/>
    <n v="19.920000000000002"/>
    <n v="5"/>
    <x v="2"/>
    <n v="6.7229999999999999"/>
  </r>
  <r>
    <n v="1524"/>
    <x v="732"/>
    <x v="1"/>
    <x v="401"/>
    <d v="2012-12-11T00:00:00"/>
    <x v="1"/>
    <s v="GH-14425"/>
    <s v="Gary Hwang"/>
    <x v="0"/>
    <s v="United States"/>
    <s v="Tucson"/>
    <x v="16"/>
    <n v="85705"/>
    <x v="1"/>
    <s v="OFF-PA-10003039"/>
    <x v="1"/>
    <x v="10"/>
    <x v="330"/>
    <n v="198.27199999999999"/>
    <n v="8"/>
    <x v="2"/>
    <n v="61.96"/>
  </r>
  <r>
    <n v="1525"/>
    <x v="732"/>
    <x v="1"/>
    <x v="401"/>
    <d v="2012-12-11T00:00:00"/>
    <x v="1"/>
    <s v="GH-14425"/>
    <s v="Gary Hwang"/>
    <x v="0"/>
    <s v="United States"/>
    <s v="Tucson"/>
    <x v="16"/>
    <n v="85705"/>
    <x v="1"/>
    <s v="OFF-ST-10004804"/>
    <x v="1"/>
    <x v="4"/>
    <x v="230"/>
    <n v="247.10400000000001"/>
    <n v="6"/>
    <x v="2"/>
    <n v="-58.687199999999997"/>
  </r>
  <r>
    <n v="1526"/>
    <x v="732"/>
    <x v="1"/>
    <x v="401"/>
    <d v="2012-12-11T00:00:00"/>
    <x v="1"/>
    <s v="GH-14425"/>
    <s v="Gary Hwang"/>
    <x v="0"/>
    <s v="United States"/>
    <s v="Tucson"/>
    <x v="16"/>
    <n v="85705"/>
    <x v="1"/>
    <s v="OFF-AR-10004042"/>
    <x v="1"/>
    <x v="6"/>
    <x v="30"/>
    <n v="86.304000000000002"/>
    <n v="6"/>
    <x v="2"/>
    <n v="9.7091999999999992"/>
  </r>
  <r>
    <n v="1527"/>
    <x v="733"/>
    <x v="0"/>
    <x v="405"/>
    <d v="2013-07-28T00:00:00"/>
    <x v="1"/>
    <s v="CJ-12010"/>
    <s v="Caroline Jumper"/>
    <x v="0"/>
    <s v="United States"/>
    <s v="Allentown"/>
    <x v="9"/>
    <n v="18103"/>
    <x v="3"/>
    <s v="OFF-AR-10002221"/>
    <x v="1"/>
    <x v="6"/>
    <x v="1008"/>
    <n v="4.16"/>
    <n v="2"/>
    <x v="2"/>
    <n v="0.36399999999999999"/>
  </r>
  <r>
    <n v="1528"/>
    <x v="733"/>
    <x v="0"/>
    <x v="405"/>
    <d v="2013-07-28T00:00:00"/>
    <x v="1"/>
    <s v="CJ-12010"/>
    <s v="Caroline Jumper"/>
    <x v="0"/>
    <s v="United States"/>
    <s v="Allentown"/>
    <x v="9"/>
    <n v="18103"/>
    <x v="3"/>
    <s v="FUR-FU-10002456"/>
    <x v="0"/>
    <x v="5"/>
    <x v="1009"/>
    <n v="11.648"/>
    <n v="2"/>
    <x v="2"/>
    <n v="3.3488000000000002"/>
  </r>
  <r>
    <n v="1529"/>
    <x v="734"/>
    <x v="1"/>
    <x v="209"/>
    <d v="2012-11-10T00:00:00"/>
    <x v="0"/>
    <s v="MC-18130"/>
    <s v="Mike Caudle"/>
    <x v="1"/>
    <s v="United States"/>
    <s v="Newark"/>
    <x v="13"/>
    <n v="19711"/>
    <x v="3"/>
    <s v="OFF-FA-10004968"/>
    <x v="1"/>
    <x v="13"/>
    <x v="1010"/>
    <n v="26.18"/>
    <n v="7"/>
    <x v="0"/>
    <n v="0.52359999999999995"/>
  </r>
  <r>
    <n v="1530"/>
    <x v="734"/>
    <x v="1"/>
    <x v="209"/>
    <d v="2012-11-10T00:00:00"/>
    <x v="0"/>
    <s v="MC-18130"/>
    <s v="Mike Caudle"/>
    <x v="1"/>
    <s v="United States"/>
    <s v="Newark"/>
    <x v="13"/>
    <n v="19711"/>
    <x v="3"/>
    <s v="OFF-PA-10001274"/>
    <x v="1"/>
    <x v="10"/>
    <x v="1011"/>
    <n v="7.3"/>
    <n v="2"/>
    <x v="0"/>
    <n v="3.431"/>
  </r>
  <r>
    <n v="1531"/>
    <x v="735"/>
    <x v="1"/>
    <x v="514"/>
    <d v="2012-03-31T00:00:00"/>
    <x v="1"/>
    <s v="BV-11245"/>
    <s v="Benjamin Venier"/>
    <x v="1"/>
    <s v="United States"/>
    <s v="Miami"/>
    <x v="2"/>
    <n v="33142"/>
    <x v="0"/>
    <s v="OFF-PA-10001125"/>
    <x v="1"/>
    <x v="10"/>
    <x v="1012"/>
    <n v="74.352000000000004"/>
    <n v="3"/>
    <x v="2"/>
    <n v="23.234999999999999"/>
  </r>
  <r>
    <n v="1532"/>
    <x v="736"/>
    <x v="3"/>
    <x v="515"/>
    <d v="2014-09-06T00:00:00"/>
    <x v="1"/>
    <s v="JF-15490"/>
    <s v="Jeremy Farry"/>
    <x v="0"/>
    <s v="United States"/>
    <s v="Tempe"/>
    <x v="16"/>
    <n v="85281"/>
    <x v="1"/>
    <s v="OFF-ST-10000344"/>
    <x v="1"/>
    <x v="4"/>
    <x v="1013"/>
    <n v="10.744"/>
    <n v="1"/>
    <x v="2"/>
    <n v="0.80579999999999996"/>
  </r>
  <r>
    <n v="1533"/>
    <x v="736"/>
    <x v="3"/>
    <x v="515"/>
    <d v="2014-09-06T00:00:00"/>
    <x v="1"/>
    <s v="JF-15490"/>
    <s v="Jeremy Farry"/>
    <x v="0"/>
    <s v="United States"/>
    <s v="Tempe"/>
    <x v="16"/>
    <n v="85281"/>
    <x v="1"/>
    <s v="OFF-FA-10000585"/>
    <x v="1"/>
    <x v="13"/>
    <x v="202"/>
    <n v="8.3759999999999994"/>
    <n v="3"/>
    <x v="2"/>
    <n v="2.7222"/>
  </r>
  <r>
    <n v="1534"/>
    <x v="737"/>
    <x v="0"/>
    <x v="429"/>
    <d v="2013-12-09T00:00:00"/>
    <x v="1"/>
    <s v="EB-13840"/>
    <s v="Ellis Ballard"/>
    <x v="1"/>
    <s v="United States"/>
    <s v="New York City"/>
    <x v="15"/>
    <n v="10035"/>
    <x v="3"/>
    <s v="OFF-ST-10003324"/>
    <x v="1"/>
    <x v="4"/>
    <x v="1014"/>
    <n v="212.88"/>
    <n v="6"/>
    <x v="0"/>
    <n v="0"/>
  </r>
  <r>
    <n v="1535"/>
    <x v="738"/>
    <x v="3"/>
    <x v="516"/>
    <d v="2014-02-15T00:00:00"/>
    <x v="1"/>
    <s v="MP-18175"/>
    <s v="Mike Pelletier"/>
    <x v="2"/>
    <s v="United States"/>
    <s v="Laguna Niguel"/>
    <x v="1"/>
    <n v="92677"/>
    <x v="1"/>
    <s v="FUR-BO-10004015"/>
    <x v="0"/>
    <x v="0"/>
    <x v="569"/>
    <n v="203.983"/>
    <n v="2"/>
    <x v="11"/>
    <n v="16.7986"/>
  </r>
  <r>
    <n v="1536"/>
    <x v="739"/>
    <x v="0"/>
    <x v="517"/>
    <d v="2013-11-03T00:00:00"/>
    <x v="1"/>
    <s v="JM-15655"/>
    <s v="Jim Mitchum"/>
    <x v="1"/>
    <s v="United States"/>
    <s v="Bridgeton"/>
    <x v="30"/>
    <n v="8302"/>
    <x v="3"/>
    <s v="OFF-ST-10000419"/>
    <x v="1"/>
    <x v="4"/>
    <x v="1015"/>
    <n v="40.74"/>
    <n v="3"/>
    <x v="0"/>
    <n v="0.40739999999999998"/>
  </r>
  <r>
    <n v="1537"/>
    <x v="739"/>
    <x v="0"/>
    <x v="517"/>
    <d v="2013-11-03T00:00:00"/>
    <x v="1"/>
    <s v="JM-15655"/>
    <s v="Jim Mitchum"/>
    <x v="1"/>
    <s v="United States"/>
    <s v="Bridgeton"/>
    <x v="30"/>
    <n v="8302"/>
    <x v="3"/>
    <s v="OFF-AP-10001626"/>
    <x v="1"/>
    <x v="9"/>
    <x v="1016"/>
    <n v="11.67"/>
    <n v="3"/>
    <x v="0"/>
    <n v="3.0341999999999998"/>
  </r>
  <r>
    <n v="1538"/>
    <x v="740"/>
    <x v="3"/>
    <x v="175"/>
    <d v="2014-09-18T00:00:00"/>
    <x v="0"/>
    <s v="CL-11890"/>
    <s v="Carl Ludwig"/>
    <x v="0"/>
    <s v="United States"/>
    <s v="Everett"/>
    <x v="31"/>
    <n v="2149"/>
    <x v="3"/>
    <s v="TEC-PH-10000439"/>
    <x v="2"/>
    <x v="7"/>
    <x v="869"/>
    <n v="39.99"/>
    <n v="1"/>
    <x v="0"/>
    <n v="11.597099999999999"/>
  </r>
  <r>
    <n v="1539"/>
    <x v="740"/>
    <x v="3"/>
    <x v="175"/>
    <d v="2014-09-18T00:00:00"/>
    <x v="0"/>
    <s v="CL-11890"/>
    <s v="Carl Ludwig"/>
    <x v="0"/>
    <s v="United States"/>
    <s v="Everett"/>
    <x v="31"/>
    <n v="2149"/>
    <x v="3"/>
    <s v="OFF-AR-10003478"/>
    <x v="1"/>
    <x v="6"/>
    <x v="355"/>
    <n v="16.28"/>
    <n v="2"/>
    <x v="0"/>
    <n v="6.5119999999999996"/>
  </r>
  <r>
    <n v="1540"/>
    <x v="740"/>
    <x v="3"/>
    <x v="175"/>
    <d v="2014-09-18T00:00:00"/>
    <x v="0"/>
    <s v="CL-11890"/>
    <s v="Carl Ludwig"/>
    <x v="0"/>
    <s v="United States"/>
    <s v="Everett"/>
    <x v="31"/>
    <n v="2149"/>
    <x v="3"/>
    <s v="FUR-BO-10002545"/>
    <x v="0"/>
    <x v="0"/>
    <x v="37"/>
    <n v="782.94"/>
    <n v="3"/>
    <x v="0"/>
    <n v="203.56440000000001"/>
  </r>
  <r>
    <n v="1541"/>
    <x v="740"/>
    <x v="3"/>
    <x v="175"/>
    <d v="2014-09-18T00:00:00"/>
    <x v="0"/>
    <s v="CL-11890"/>
    <s v="Carl Ludwig"/>
    <x v="0"/>
    <s v="United States"/>
    <s v="Everett"/>
    <x v="31"/>
    <n v="2149"/>
    <x v="3"/>
    <s v="OFF-BI-10001765"/>
    <x v="1"/>
    <x v="8"/>
    <x v="985"/>
    <n v="242.48"/>
    <n v="7"/>
    <x v="0"/>
    <n v="116.3904"/>
  </r>
  <r>
    <n v="1542"/>
    <x v="741"/>
    <x v="2"/>
    <x v="518"/>
    <d v="2011-03-16T00:00:00"/>
    <x v="0"/>
    <s v="CK-12205"/>
    <s v="Chloris Kastensmidt"/>
    <x v="0"/>
    <s v="United States"/>
    <s v="Columbus"/>
    <x v="24"/>
    <n v="43229"/>
    <x v="3"/>
    <s v="FUR-FU-10003981"/>
    <x v="0"/>
    <x v="5"/>
    <x v="322"/>
    <n v="8.32"/>
    <n v="5"/>
    <x v="2"/>
    <n v="2.2879999999999998"/>
  </r>
  <r>
    <n v="1543"/>
    <x v="741"/>
    <x v="2"/>
    <x v="518"/>
    <d v="2011-03-16T00:00:00"/>
    <x v="0"/>
    <s v="CK-12205"/>
    <s v="Chloris Kastensmidt"/>
    <x v="0"/>
    <s v="United States"/>
    <s v="Columbus"/>
    <x v="24"/>
    <n v="43229"/>
    <x v="3"/>
    <s v="OFF-FA-10001561"/>
    <x v="1"/>
    <x v="13"/>
    <x v="831"/>
    <n v="10.464"/>
    <n v="6"/>
    <x v="2"/>
    <n v="1.7003999999999999"/>
  </r>
  <r>
    <n v="1544"/>
    <x v="742"/>
    <x v="2"/>
    <x v="519"/>
    <d v="2011-02-09T00:00:00"/>
    <x v="1"/>
    <s v="DB-13270"/>
    <s v="Deborah Brumfield"/>
    <x v="2"/>
    <s v="United States"/>
    <s v="San Diego"/>
    <x v="1"/>
    <n v="92024"/>
    <x v="1"/>
    <s v="OFF-BI-10004230"/>
    <x v="1"/>
    <x v="8"/>
    <x v="649"/>
    <n v="82.896000000000001"/>
    <n v="3"/>
    <x v="2"/>
    <n v="29.0136"/>
  </r>
  <r>
    <n v="1545"/>
    <x v="742"/>
    <x v="2"/>
    <x v="519"/>
    <d v="2011-02-09T00:00:00"/>
    <x v="1"/>
    <s v="DB-13270"/>
    <s v="Deborah Brumfield"/>
    <x v="2"/>
    <s v="United States"/>
    <s v="San Diego"/>
    <x v="1"/>
    <n v="92024"/>
    <x v="1"/>
    <s v="OFF-PA-10000350"/>
    <x v="1"/>
    <x v="10"/>
    <x v="724"/>
    <n v="34.24"/>
    <n v="4"/>
    <x v="0"/>
    <n v="16.0928"/>
  </r>
  <r>
    <n v="1546"/>
    <x v="743"/>
    <x v="2"/>
    <x v="520"/>
    <d v="2012-01-04T00:00:00"/>
    <x v="0"/>
    <s v="PC-18745"/>
    <s v="Pamela Coakley"/>
    <x v="1"/>
    <s v="United States"/>
    <s v="Watertown"/>
    <x v="15"/>
    <n v="13601"/>
    <x v="3"/>
    <s v="FUR-BO-10002613"/>
    <x v="0"/>
    <x v="0"/>
    <x v="177"/>
    <n v="1573.4880000000001"/>
    <n v="7"/>
    <x v="2"/>
    <n v="196.68600000000001"/>
  </r>
  <r>
    <n v="1547"/>
    <x v="744"/>
    <x v="1"/>
    <x v="521"/>
    <d v="2012-11-27T00:00:00"/>
    <x v="1"/>
    <s v="VB-21745"/>
    <s v="Victoria Brennan"/>
    <x v="1"/>
    <s v="United States"/>
    <s v="San Antonio"/>
    <x v="5"/>
    <n v="78207"/>
    <x v="2"/>
    <s v="OFF-PA-10000994"/>
    <x v="1"/>
    <x v="10"/>
    <x v="904"/>
    <n v="335.52"/>
    <n v="4"/>
    <x v="2"/>
    <n v="117.432"/>
  </r>
  <r>
    <n v="1548"/>
    <x v="744"/>
    <x v="1"/>
    <x v="521"/>
    <d v="2012-11-27T00:00:00"/>
    <x v="1"/>
    <s v="VB-21745"/>
    <s v="Victoria Brennan"/>
    <x v="1"/>
    <s v="United States"/>
    <s v="San Antonio"/>
    <x v="5"/>
    <n v="78207"/>
    <x v="2"/>
    <s v="OFF-BI-10002867"/>
    <x v="1"/>
    <x v="8"/>
    <x v="963"/>
    <n v="23.911999999999999"/>
    <n v="2"/>
    <x v="3"/>
    <n v="-40.650399999999998"/>
  </r>
  <r>
    <n v="1549"/>
    <x v="744"/>
    <x v="1"/>
    <x v="521"/>
    <d v="2012-11-27T00:00:00"/>
    <x v="1"/>
    <s v="VB-21745"/>
    <s v="Victoria Brennan"/>
    <x v="1"/>
    <s v="United States"/>
    <s v="San Antonio"/>
    <x v="5"/>
    <n v="78207"/>
    <x v="2"/>
    <s v="OFF-ST-10001291"/>
    <x v="1"/>
    <x v="4"/>
    <x v="1017"/>
    <n v="27.056000000000001"/>
    <n v="2"/>
    <x v="2"/>
    <n v="2.3673999999999999"/>
  </r>
  <r>
    <n v="1550"/>
    <x v="745"/>
    <x v="2"/>
    <x v="522"/>
    <d v="2011-07-08T00:00:00"/>
    <x v="2"/>
    <s v="EP-13915"/>
    <s v="Emily Phan"/>
    <x v="0"/>
    <s v="United States"/>
    <s v="New York City"/>
    <x v="15"/>
    <n v="10011"/>
    <x v="3"/>
    <s v="TEC-CO-10001046"/>
    <x v="2"/>
    <x v="16"/>
    <x v="874"/>
    <n v="559.99199999999996"/>
    <n v="1"/>
    <x v="2"/>
    <n v="174.9975"/>
  </r>
  <r>
    <n v="1551"/>
    <x v="746"/>
    <x v="3"/>
    <x v="38"/>
    <d v="2014-11-19T00:00:00"/>
    <x v="0"/>
    <s v="ME-17320"/>
    <s v="Maria Etezadi"/>
    <x v="2"/>
    <s v="United States"/>
    <s v="Houston"/>
    <x v="5"/>
    <n v="77095"/>
    <x v="2"/>
    <s v="OFF-AP-10004868"/>
    <x v="1"/>
    <x v="9"/>
    <x v="1018"/>
    <n v="9.3239999999999998"/>
    <n v="6"/>
    <x v="3"/>
    <n v="-24.708600000000001"/>
  </r>
  <r>
    <n v="1552"/>
    <x v="747"/>
    <x v="0"/>
    <x v="26"/>
    <d v="2013-06-23T00:00:00"/>
    <x v="1"/>
    <s v="IG-15085"/>
    <s v="Ivan Gibson"/>
    <x v="0"/>
    <s v="United States"/>
    <s v="San Diego"/>
    <x v="1"/>
    <n v="92024"/>
    <x v="1"/>
    <s v="OFF-PA-10000806"/>
    <x v="1"/>
    <x v="10"/>
    <x v="948"/>
    <n v="111.96"/>
    <n v="2"/>
    <x v="0"/>
    <n v="54.860399999999998"/>
  </r>
  <r>
    <n v="1553"/>
    <x v="748"/>
    <x v="2"/>
    <x v="523"/>
    <d v="2011-05-05T00:00:00"/>
    <x v="2"/>
    <s v="JS-15940"/>
    <s v="Joni Sundaresam"/>
    <x v="2"/>
    <s v="United States"/>
    <s v="Appleton"/>
    <x v="6"/>
    <n v="54915"/>
    <x v="2"/>
    <s v="OFF-LA-10002195"/>
    <x v="1"/>
    <x v="2"/>
    <x v="1019"/>
    <n v="21.56"/>
    <n v="7"/>
    <x v="0"/>
    <n v="10.348800000000001"/>
  </r>
  <r>
    <n v="1554"/>
    <x v="749"/>
    <x v="3"/>
    <x v="524"/>
    <d v="2014-10-22T00:00:00"/>
    <x v="1"/>
    <s v="BO-11425"/>
    <s v="Bobby Odegard"/>
    <x v="0"/>
    <s v="United States"/>
    <s v="Richmond"/>
    <x v="0"/>
    <n v="40475"/>
    <x v="0"/>
    <s v="OFF-BI-10003719"/>
    <x v="1"/>
    <x v="8"/>
    <x v="684"/>
    <n v="124.75"/>
    <n v="5"/>
    <x v="0"/>
    <n v="57.384999999999998"/>
  </r>
  <r>
    <n v="1555"/>
    <x v="750"/>
    <x v="1"/>
    <x v="525"/>
    <d v="2012-02-13T00:00:00"/>
    <x v="1"/>
    <s v="VW-21775"/>
    <s v="Victoria Wilson"/>
    <x v="1"/>
    <s v="United States"/>
    <s v="Bellevue"/>
    <x v="4"/>
    <n v="98006"/>
    <x v="1"/>
    <s v="OFF-AR-10001315"/>
    <x v="1"/>
    <x v="6"/>
    <x v="1020"/>
    <n v="5.28"/>
    <n v="3"/>
    <x v="0"/>
    <n v="1.5311999999999999"/>
  </r>
  <r>
    <n v="1556"/>
    <x v="751"/>
    <x v="3"/>
    <x v="507"/>
    <d v="2014-09-09T00:00:00"/>
    <x v="1"/>
    <s v="AB-10150"/>
    <s v="Aimee Bixby"/>
    <x v="0"/>
    <s v="United States"/>
    <s v="Long Beach"/>
    <x v="15"/>
    <n v="11561"/>
    <x v="3"/>
    <s v="TEC-AC-10000171"/>
    <x v="2"/>
    <x v="11"/>
    <x v="43"/>
    <n v="91.96"/>
    <n v="4"/>
    <x v="0"/>
    <n v="39.5428"/>
  </r>
  <r>
    <n v="1557"/>
    <x v="752"/>
    <x v="0"/>
    <x v="195"/>
    <d v="2013-05-16T00:00:00"/>
    <x v="1"/>
    <s v="JW-16075"/>
    <s v="Julia West"/>
    <x v="0"/>
    <s v="United States"/>
    <s v="Philadelphia"/>
    <x v="9"/>
    <n v="19140"/>
    <x v="3"/>
    <s v="OFF-EN-10003134"/>
    <x v="1"/>
    <x v="12"/>
    <x v="33"/>
    <n v="9.3439999999999994"/>
    <n v="1"/>
    <x v="2"/>
    <n v="3.504"/>
  </r>
  <r>
    <n v="1558"/>
    <x v="752"/>
    <x v="0"/>
    <x v="195"/>
    <d v="2013-05-16T00:00:00"/>
    <x v="1"/>
    <s v="JW-16075"/>
    <s v="Julia West"/>
    <x v="0"/>
    <s v="United States"/>
    <s v="Philadelphia"/>
    <x v="9"/>
    <n v="19140"/>
    <x v="3"/>
    <s v="OFF-AR-10001955"/>
    <x v="1"/>
    <x v="6"/>
    <x v="1021"/>
    <n v="79.36"/>
    <n v="5"/>
    <x v="2"/>
    <n v="9.92"/>
  </r>
  <r>
    <n v="1559"/>
    <x v="753"/>
    <x v="1"/>
    <x v="199"/>
    <d v="2012-03-18T00:00:00"/>
    <x v="0"/>
    <s v="JE-15475"/>
    <s v="Jeremy Ellison"/>
    <x v="0"/>
    <s v="United States"/>
    <s v="Seattle"/>
    <x v="4"/>
    <n v="98103"/>
    <x v="1"/>
    <s v="FUR-TA-10001039"/>
    <x v="0"/>
    <x v="3"/>
    <x v="824"/>
    <n v="171.96"/>
    <n v="2"/>
    <x v="0"/>
    <n v="44.709600000000002"/>
  </r>
  <r>
    <n v="1560"/>
    <x v="754"/>
    <x v="0"/>
    <x v="526"/>
    <d v="2013-04-14T00:00:00"/>
    <x v="1"/>
    <s v="EB-13750"/>
    <s v="Edward Becker"/>
    <x v="1"/>
    <s v="United States"/>
    <s v="Seattle"/>
    <x v="4"/>
    <n v="98103"/>
    <x v="1"/>
    <s v="OFF-BI-10003712"/>
    <x v="1"/>
    <x v="8"/>
    <x v="689"/>
    <n v="35.351999999999997"/>
    <n v="9"/>
    <x v="2"/>
    <n v="12.815099999999999"/>
  </r>
  <r>
    <n v="1561"/>
    <x v="755"/>
    <x v="2"/>
    <x v="527"/>
    <d v="2011-04-09T00:00:00"/>
    <x v="1"/>
    <s v="PK-18910"/>
    <s v="Paul Knutson"/>
    <x v="2"/>
    <s v="United States"/>
    <s v="San Francisco"/>
    <x v="1"/>
    <n v="94109"/>
    <x v="1"/>
    <s v="OFF-LA-10001641"/>
    <x v="1"/>
    <x v="2"/>
    <x v="1022"/>
    <n v="18.899999999999999"/>
    <n v="6"/>
    <x v="0"/>
    <n v="9.0719999999999992"/>
  </r>
  <r>
    <n v="1562"/>
    <x v="756"/>
    <x v="3"/>
    <x v="528"/>
    <d v="2014-09-07T00:00:00"/>
    <x v="2"/>
    <s v="CS-12400"/>
    <s v="Christopher Schild"/>
    <x v="2"/>
    <s v="United States"/>
    <s v="Seattle"/>
    <x v="4"/>
    <n v="98115"/>
    <x v="1"/>
    <s v="OFF-AR-10003732"/>
    <x v="1"/>
    <x v="6"/>
    <x v="321"/>
    <n v="2.78"/>
    <n v="1"/>
    <x v="0"/>
    <n v="0.7228"/>
  </r>
  <r>
    <n v="1563"/>
    <x v="757"/>
    <x v="3"/>
    <x v="160"/>
    <d v="2014-07-01T00:00:00"/>
    <x v="3"/>
    <s v="SG-20470"/>
    <s v="Sheri Gordon"/>
    <x v="0"/>
    <s v="United States"/>
    <s v="New York City"/>
    <x v="15"/>
    <n v="10011"/>
    <x v="3"/>
    <s v="FUR-TA-10000577"/>
    <x v="0"/>
    <x v="3"/>
    <x v="3"/>
    <n v="1044.6300000000001"/>
    <n v="5"/>
    <x v="10"/>
    <n v="-295.9785"/>
  </r>
  <r>
    <n v="1564"/>
    <x v="758"/>
    <x v="1"/>
    <x v="529"/>
    <d v="2012-11-09T00:00:00"/>
    <x v="3"/>
    <s v="CM-12190"/>
    <s v="Charlotte Melton"/>
    <x v="0"/>
    <s v="United States"/>
    <s v="Philadelphia"/>
    <x v="9"/>
    <n v="19134"/>
    <x v="3"/>
    <s v="OFF-PA-10004000"/>
    <x v="1"/>
    <x v="10"/>
    <x v="203"/>
    <n v="11.352"/>
    <n v="3"/>
    <x v="2"/>
    <n v="4.1151"/>
  </r>
  <r>
    <n v="1565"/>
    <x v="759"/>
    <x v="2"/>
    <x v="530"/>
    <d v="2011-03-04T00:00:00"/>
    <x v="3"/>
    <s v="CL-12565"/>
    <s v="Clay Ludtke"/>
    <x v="0"/>
    <s v="United States"/>
    <s v="Columbia"/>
    <x v="20"/>
    <n v="29203"/>
    <x v="0"/>
    <s v="OFF-ST-10001370"/>
    <x v="1"/>
    <x v="4"/>
    <x v="1023"/>
    <n v="354.9"/>
    <n v="5"/>
    <x v="0"/>
    <n v="17.745000000000001"/>
  </r>
  <r>
    <n v="1566"/>
    <x v="760"/>
    <x v="1"/>
    <x v="531"/>
    <d v="2012-03-25T00:00:00"/>
    <x v="1"/>
    <s v="JO-15550"/>
    <s v="Jesus Ocampo"/>
    <x v="2"/>
    <s v="United States"/>
    <s v="Seattle"/>
    <x v="4"/>
    <n v="98105"/>
    <x v="1"/>
    <s v="TEC-PH-10004539"/>
    <x v="2"/>
    <x v="7"/>
    <x v="852"/>
    <n v="453.57600000000002"/>
    <n v="3"/>
    <x v="2"/>
    <n v="39.687899999999999"/>
  </r>
  <r>
    <n v="1567"/>
    <x v="761"/>
    <x v="1"/>
    <x v="239"/>
    <d v="2012-11-30T00:00:00"/>
    <x v="2"/>
    <s v="AW-10840"/>
    <s v="Anthony Witt"/>
    <x v="0"/>
    <s v="United States"/>
    <s v="Allen"/>
    <x v="5"/>
    <n v="75002"/>
    <x v="2"/>
    <s v="TEC-AC-10003038"/>
    <x v="2"/>
    <x v="11"/>
    <x v="1024"/>
    <n v="21.48"/>
    <n v="3"/>
    <x v="2"/>
    <n v="-0.26850000000000002"/>
  </r>
  <r>
    <n v="1568"/>
    <x v="761"/>
    <x v="1"/>
    <x v="239"/>
    <d v="2012-11-30T00:00:00"/>
    <x v="2"/>
    <s v="AW-10840"/>
    <s v="Anthony Witt"/>
    <x v="0"/>
    <s v="United States"/>
    <s v="Allen"/>
    <x v="5"/>
    <n v="75002"/>
    <x v="2"/>
    <s v="OFF-BI-10000088"/>
    <x v="1"/>
    <x v="8"/>
    <x v="1025"/>
    <n v="8.7840000000000007"/>
    <n v="4"/>
    <x v="3"/>
    <n v="-13.6152"/>
  </r>
  <r>
    <n v="1569"/>
    <x v="762"/>
    <x v="3"/>
    <x v="532"/>
    <d v="2014-06-12T00:00:00"/>
    <x v="3"/>
    <s v="DV-13465"/>
    <s v="Dianna Vittorini"/>
    <x v="0"/>
    <s v="United States"/>
    <s v="Los Angeles"/>
    <x v="1"/>
    <n v="90004"/>
    <x v="1"/>
    <s v="OFF-PA-10000357"/>
    <x v="1"/>
    <x v="10"/>
    <x v="442"/>
    <n v="122.97"/>
    <n v="3"/>
    <x v="0"/>
    <n v="60.255299999999998"/>
  </r>
  <r>
    <n v="1570"/>
    <x v="763"/>
    <x v="3"/>
    <x v="200"/>
    <d v="2014-12-01T00:00:00"/>
    <x v="1"/>
    <s v="AH-10075"/>
    <s v="Adam Hart"/>
    <x v="1"/>
    <s v="United States"/>
    <s v="Atlanta"/>
    <x v="32"/>
    <n v="30318"/>
    <x v="0"/>
    <s v="OFF-AR-10003504"/>
    <x v="1"/>
    <x v="6"/>
    <x v="1026"/>
    <n v="12.84"/>
    <n v="3"/>
    <x v="0"/>
    <n v="3.7235999999999998"/>
  </r>
  <r>
    <n v="1571"/>
    <x v="764"/>
    <x v="2"/>
    <x v="533"/>
    <d v="2011-11-25T00:00:00"/>
    <x v="2"/>
    <s v="SC-20095"/>
    <s v="Sanjit Chand"/>
    <x v="0"/>
    <s v="United States"/>
    <s v="Los Angeles"/>
    <x v="1"/>
    <n v="90004"/>
    <x v="1"/>
    <s v="FUR-CH-10000863"/>
    <x v="0"/>
    <x v="1"/>
    <x v="83"/>
    <n v="603.91999999999996"/>
    <n v="5"/>
    <x v="2"/>
    <n v="-67.941000000000003"/>
  </r>
  <r>
    <n v="1572"/>
    <x v="764"/>
    <x v="2"/>
    <x v="533"/>
    <d v="2011-11-25T00:00:00"/>
    <x v="2"/>
    <s v="SC-20095"/>
    <s v="Sanjit Chand"/>
    <x v="0"/>
    <s v="United States"/>
    <s v="Los Angeles"/>
    <x v="1"/>
    <n v="90004"/>
    <x v="1"/>
    <s v="OFF-EN-10003160"/>
    <x v="1"/>
    <x v="12"/>
    <x v="1027"/>
    <n v="21.84"/>
    <n v="3"/>
    <x v="0"/>
    <n v="10.4832"/>
  </r>
  <r>
    <n v="1573"/>
    <x v="764"/>
    <x v="2"/>
    <x v="533"/>
    <d v="2011-11-25T00:00:00"/>
    <x v="2"/>
    <s v="SC-20095"/>
    <s v="Sanjit Chand"/>
    <x v="0"/>
    <s v="United States"/>
    <s v="Los Angeles"/>
    <x v="1"/>
    <n v="90004"/>
    <x v="1"/>
    <s v="TEC-AC-10003280"/>
    <x v="2"/>
    <x v="11"/>
    <x v="1028"/>
    <n v="29.99"/>
    <n v="1"/>
    <x v="0"/>
    <n v="6.2979000000000003"/>
  </r>
  <r>
    <n v="1574"/>
    <x v="764"/>
    <x v="2"/>
    <x v="533"/>
    <d v="2011-11-25T00:00:00"/>
    <x v="2"/>
    <s v="SC-20095"/>
    <s v="Sanjit Chand"/>
    <x v="0"/>
    <s v="United States"/>
    <s v="Los Angeles"/>
    <x v="1"/>
    <n v="90004"/>
    <x v="1"/>
    <s v="FUR-CH-10000595"/>
    <x v="0"/>
    <x v="1"/>
    <x v="463"/>
    <n v="381.44"/>
    <n v="2"/>
    <x v="2"/>
    <n v="23.84"/>
  </r>
  <r>
    <n v="1575"/>
    <x v="765"/>
    <x v="2"/>
    <x v="534"/>
    <d v="2011-12-18T00:00:00"/>
    <x v="2"/>
    <s v="MC-18100"/>
    <s v="Mick Crebagga"/>
    <x v="0"/>
    <s v="United States"/>
    <s v="El Paso"/>
    <x v="5"/>
    <n v="79907"/>
    <x v="2"/>
    <s v="TEC-PH-10000169"/>
    <x v="2"/>
    <x v="7"/>
    <x v="1029"/>
    <n v="40.68"/>
    <n v="3"/>
    <x v="2"/>
    <n v="-9.1530000000000005"/>
  </r>
  <r>
    <n v="1576"/>
    <x v="765"/>
    <x v="2"/>
    <x v="534"/>
    <d v="2011-12-18T00:00:00"/>
    <x v="2"/>
    <s v="MC-18100"/>
    <s v="Mick Crebagga"/>
    <x v="0"/>
    <s v="United States"/>
    <s v="El Paso"/>
    <x v="5"/>
    <n v="79907"/>
    <x v="2"/>
    <s v="FUR-CH-10004675"/>
    <x v="0"/>
    <x v="1"/>
    <x v="629"/>
    <n v="763.28"/>
    <n v="5"/>
    <x v="4"/>
    <n v="-21.808"/>
  </r>
  <r>
    <n v="1577"/>
    <x v="766"/>
    <x v="0"/>
    <x v="183"/>
    <d v="2013-04-28T00:00:00"/>
    <x v="1"/>
    <s v="TT-21460"/>
    <s v="Tonja Turnell"/>
    <x v="2"/>
    <s v="United States"/>
    <s v="Aurora"/>
    <x v="10"/>
    <n v="60505"/>
    <x v="2"/>
    <s v="OFF-ST-10002406"/>
    <x v="1"/>
    <x v="4"/>
    <x v="324"/>
    <n v="23.952000000000002"/>
    <n v="2"/>
    <x v="2"/>
    <n v="2.3952"/>
  </r>
  <r>
    <n v="1578"/>
    <x v="767"/>
    <x v="0"/>
    <x v="454"/>
    <d v="2013-05-28T00:00:00"/>
    <x v="1"/>
    <s v="AP-10720"/>
    <s v="Anne Pryor"/>
    <x v="2"/>
    <s v="United States"/>
    <s v="Florence"/>
    <x v="19"/>
    <n v="35630"/>
    <x v="0"/>
    <s v="OFF-PA-10001526"/>
    <x v="1"/>
    <x v="10"/>
    <x v="1030"/>
    <n v="4.9800000000000004"/>
    <n v="1"/>
    <x v="0"/>
    <n v="2.4401999999999999"/>
  </r>
  <r>
    <n v="1579"/>
    <x v="768"/>
    <x v="0"/>
    <x v="535"/>
    <d v="2013-03-02T00:00:00"/>
    <x v="2"/>
    <s v="DL-12865"/>
    <s v="Dan Lawera"/>
    <x v="0"/>
    <s v="United States"/>
    <s v="New York City"/>
    <x v="15"/>
    <n v="10011"/>
    <x v="3"/>
    <s v="OFF-AP-10004336"/>
    <x v="1"/>
    <x v="9"/>
    <x v="1031"/>
    <n v="170.88"/>
    <n v="3"/>
    <x v="0"/>
    <n v="49.555199999999999"/>
  </r>
  <r>
    <n v="1580"/>
    <x v="769"/>
    <x v="1"/>
    <x v="101"/>
    <d v="2012-08-12T00:00:00"/>
    <x v="2"/>
    <s v="NP-18325"/>
    <s v="Naresj Patel"/>
    <x v="0"/>
    <s v="United States"/>
    <s v="New York City"/>
    <x v="15"/>
    <n v="10024"/>
    <x v="3"/>
    <s v="TEC-PH-10003012"/>
    <x v="2"/>
    <x v="7"/>
    <x v="344"/>
    <n v="307.98"/>
    <n v="2"/>
    <x v="0"/>
    <n v="89.3142"/>
  </r>
  <r>
    <n v="1581"/>
    <x v="769"/>
    <x v="1"/>
    <x v="101"/>
    <d v="2012-08-12T00:00:00"/>
    <x v="2"/>
    <s v="NP-18325"/>
    <s v="Naresj Patel"/>
    <x v="0"/>
    <s v="United States"/>
    <s v="New York City"/>
    <x v="15"/>
    <n v="10024"/>
    <x v="3"/>
    <s v="FUR-TA-10002607"/>
    <x v="0"/>
    <x v="3"/>
    <x v="221"/>
    <n v="382.80599999999998"/>
    <n v="9"/>
    <x v="10"/>
    <n v="-153.1224"/>
  </r>
  <r>
    <n v="1582"/>
    <x v="769"/>
    <x v="1"/>
    <x v="101"/>
    <d v="2012-08-12T00:00:00"/>
    <x v="2"/>
    <s v="NP-18325"/>
    <s v="Naresj Patel"/>
    <x v="0"/>
    <s v="United States"/>
    <s v="New York City"/>
    <x v="15"/>
    <n v="10024"/>
    <x v="3"/>
    <s v="OFF-ST-10000642"/>
    <x v="1"/>
    <x v="4"/>
    <x v="192"/>
    <n v="41.96"/>
    <n v="2"/>
    <x v="0"/>
    <n v="2.9371999999999998"/>
  </r>
  <r>
    <n v="1583"/>
    <x v="769"/>
    <x v="1"/>
    <x v="101"/>
    <d v="2012-08-12T00:00:00"/>
    <x v="2"/>
    <s v="NP-18325"/>
    <s v="Naresj Patel"/>
    <x v="0"/>
    <s v="United States"/>
    <s v="New York City"/>
    <x v="15"/>
    <n v="10024"/>
    <x v="3"/>
    <s v="OFF-BI-10000545"/>
    <x v="1"/>
    <x v="8"/>
    <x v="685"/>
    <n v="1217.568"/>
    <n v="2"/>
    <x v="2"/>
    <n v="456.58800000000002"/>
  </r>
  <r>
    <n v="1584"/>
    <x v="769"/>
    <x v="1"/>
    <x v="101"/>
    <d v="2012-08-12T00:00:00"/>
    <x v="2"/>
    <s v="NP-18325"/>
    <s v="Naresj Patel"/>
    <x v="0"/>
    <s v="United States"/>
    <s v="New York City"/>
    <x v="15"/>
    <n v="10024"/>
    <x v="3"/>
    <s v="FUR-FU-10002157"/>
    <x v="0"/>
    <x v="5"/>
    <x v="116"/>
    <n v="47.04"/>
    <n v="3"/>
    <x v="0"/>
    <n v="18.345600000000001"/>
  </r>
  <r>
    <n v="1585"/>
    <x v="769"/>
    <x v="1"/>
    <x v="101"/>
    <d v="2012-08-12T00:00:00"/>
    <x v="2"/>
    <s v="NP-18325"/>
    <s v="Naresj Patel"/>
    <x v="0"/>
    <s v="United States"/>
    <s v="New York City"/>
    <x v="15"/>
    <n v="10024"/>
    <x v="3"/>
    <s v="FUR-FU-10001706"/>
    <x v="0"/>
    <x v="5"/>
    <x v="50"/>
    <n v="6.16"/>
    <n v="2"/>
    <x v="0"/>
    <n v="2.9567999999999999"/>
  </r>
  <r>
    <n v="1586"/>
    <x v="769"/>
    <x v="1"/>
    <x v="101"/>
    <d v="2012-08-12T00:00:00"/>
    <x v="2"/>
    <s v="NP-18325"/>
    <s v="Naresj Patel"/>
    <x v="0"/>
    <s v="United States"/>
    <s v="New York City"/>
    <x v="15"/>
    <n v="10024"/>
    <x v="3"/>
    <s v="TEC-PH-10000984"/>
    <x v="2"/>
    <x v="7"/>
    <x v="465"/>
    <n v="979.95"/>
    <n v="5"/>
    <x v="0"/>
    <n v="274.38600000000002"/>
  </r>
  <r>
    <n v="1587"/>
    <x v="769"/>
    <x v="1"/>
    <x v="101"/>
    <d v="2012-08-12T00:00:00"/>
    <x v="2"/>
    <s v="NP-18325"/>
    <s v="Naresj Patel"/>
    <x v="0"/>
    <s v="United States"/>
    <s v="New York City"/>
    <x v="15"/>
    <n v="10024"/>
    <x v="3"/>
    <s v="OFF-PA-10001357"/>
    <x v="1"/>
    <x v="10"/>
    <x v="1032"/>
    <n v="143.69999999999999"/>
    <n v="3"/>
    <x v="0"/>
    <n v="68.975999999999999"/>
  </r>
  <r>
    <n v="1588"/>
    <x v="769"/>
    <x v="1"/>
    <x v="101"/>
    <d v="2012-08-12T00:00:00"/>
    <x v="2"/>
    <s v="NP-18325"/>
    <s v="Naresj Patel"/>
    <x v="0"/>
    <s v="United States"/>
    <s v="New York City"/>
    <x v="15"/>
    <n v="10024"/>
    <x v="3"/>
    <s v="OFF-FA-10000992"/>
    <x v="1"/>
    <x v="13"/>
    <x v="1033"/>
    <n v="10.65"/>
    <n v="3"/>
    <x v="0"/>
    <n v="5.0054999999999996"/>
  </r>
  <r>
    <n v="1589"/>
    <x v="769"/>
    <x v="1"/>
    <x v="101"/>
    <d v="2012-08-12T00:00:00"/>
    <x v="2"/>
    <s v="NP-18325"/>
    <s v="Naresj Patel"/>
    <x v="0"/>
    <s v="United States"/>
    <s v="New York City"/>
    <x v="15"/>
    <n v="10024"/>
    <x v="3"/>
    <s v="TEC-AC-10002600"/>
    <x v="2"/>
    <x v="11"/>
    <x v="382"/>
    <n v="247.8"/>
    <n v="4"/>
    <x v="0"/>
    <n v="34.692"/>
  </r>
  <r>
    <n v="1590"/>
    <x v="770"/>
    <x v="0"/>
    <x v="536"/>
    <d v="2013-05-17T00:00:00"/>
    <x v="1"/>
    <s v="VG-21805"/>
    <s v="Vivek Grady"/>
    <x v="1"/>
    <s v="United States"/>
    <s v="Virginia Beach"/>
    <x v="17"/>
    <n v="23464"/>
    <x v="0"/>
    <s v="OFF-AR-10001662"/>
    <x v="1"/>
    <x v="6"/>
    <x v="443"/>
    <n v="10.96"/>
    <n v="4"/>
    <x v="0"/>
    <n v="2.9592000000000001"/>
  </r>
  <r>
    <n v="1591"/>
    <x v="771"/>
    <x v="0"/>
    <x v="173"/>
    <d v="2013-04-20T00:00:00"/>
    <x v="1"/>
    <s v="MY-18295"/>
    <s v="Muhammed Yedwab"/>
    <x v="1"/>
    <s v="United States"/>
    <s v="Grapevine"/>
    <x v="5"/>
    <n v="76051"/>
    <x v="2"/>
    <s v="OFF-AR-10001221"/>
    <x v="1"/>
    <x v="6"/>
    <x v="1034"/>
    <n v="33.488"/>
    <n v="7"/>
    <x v="2"/>
    <n v="5.8604000000000003"/>
  </r>
  <r>
    <n v="1592"/>
    <x v="771"/>
    <x v="0"/>
    <x v="173"/>
    <d v="2013-04-20T00:00:00"/>
    <x v="1"/>
    <s v="MY-18295"/>
    <s v="Muhammed Yedwab"/>
    <x v="1"/>
    <s v="United States"/>
    <s v="Grapevine"/>
    <x v="5"/>
    <n v="76051"/>
    <x v="2"/>
    <s v="OFF-FA-10002988"/>
    <x v="1"/>
    <x v="13"/>
    <x v="131"/>
    <n v="8.0399999999999991"/>
    <n v="5"/>
    <x v="2"/>
    <n v="2.9144999999999999"/>
  </r>
  <r>
    <n v="1593"/>
    <x v="772"/>
    <x v="1"/>
    <x v="537"/>
    <d v="2012-06-25T00:00:00"/>
    <x v="0"/>
    <s v="RD-19480"/>
    <s v="Rick Duston"/>
    <x v="0"/>
    <s v="United States"/>
    <s v="Olympia"/>
    <x v="4"/>
    <n v="98502"/>
    <x v="1"/>
    <s v="TEC-PH-10004830"/>
    <x v="2"/>
    <x v="7"/>
    <x v="1035"/>
    <n v="201.56800000000001"/>
    <n v="4"/>
    <x v="2"/>
    <n v="22.676400000000001"/>
  </r>
  <r>
    <n v="1594"/>
    <x v="773"/>
    <x v="2"/>
    <x v="538"/>
    <d v="2011-10-19T00:00:00"/>
    <x v="3"/>
    <s v="JF-15490"/>
    <s v="Jeremy Farry"/>
    <x v="0"/>
    <s v="United States"/>
    <s v="Los Angeles"/>
    <x v="1"/>
    <n v="90032"/>
    <x v="1"/>
    <s v="OFF-PA-10004519"/>
    <x v="1"/>
    <x v="10"/>
    <x v="1036"/>
    <n v="13.44"/>
    <n v="3"/>
    <x v="0"/>
    <n v="6.5856000000000003"/>
  </r>
  <r>
    <n v="1595"/>
    <x v="774"/>
    <x v="1"/>
    <x v="539"/>
    <d v="2012-03-27T00:00:00"/>
    <x v="2"/>
    <s v="DP-13390"/>
    <s v="Dennis Pardue"/>
    <x v="2"/>
    <s v="United States"/>
    <s v="Peoria"/>
    <x v="10"/>
    <n v="61604"/>
    <x v="2"/>
    <s v="FUR-BO-10000362"/>
    <x v="0"/>
    <x v="0"/>
    <x v="1037"/>
    <n v="359.05799999999999"/>
    <n v="3"/>
    <x v="4"/>
    <n v="-35.905799999999999"/>
  </r>
  <r>
    <n v="1596"/>
    <x v="775"/>
    <x v="3"/>
    <x v="540"/>
    <d v="2014-05-13T00:00:00"/>
    <x v="1"/>
    <s v="MD-17350"/>
    <s v="Maribeth Dona"/>
    <x v="0"/>
    <s v="United States"/>
    <s v="Columbus"/>
    <x v="24"/>
    <n v="43229"/>
    <x v="3"/>
    <s v="FUR-CH-10004540"/>
    <x v="0"/>
    <x v="1"/>
    <x v="862"/>
    <n v="47.991999999999997"/>
    <n v="2"/>
    <x v="4"/>
    <n v="-2.0568"/>
  </r>
  <r>
    <n v="1597"/>
    <x v="776"/>
    <x v="3"/>
    <x v="524"/>
    <d v="2014-10-19T00:00:00"/>
    <x v="2"/>
    <s v="MY-17380"/>
    <s v="Maribeth Yedwab"/>
    <x v="1"/>
    <s v="United States"/>
    <s v="New York City"/>
    <x v="15"/>
    <n v="10011"/>
    <x v="3"/>
    <s v="FUR-FU-10001290"/>
    <x v="0"/>
    <x v="5"/>
    <x v="447"/>
    <n v="547.29999999999995"/>
    <n v="13"/>
    <x v="0"/>
    <n v="175.136"/>
  </r>
  <r>
    <n v="1598"/>
    <x v="777"/>
    <x v="3"/>
    <x v="123"/>
    <d v="2014-11-22T00:00:00"/>
    <x v="0"/>
    <s v="AB-10150"/>
    <s v="Aimee Bixby"/>
    <x v="0"/>
    <s v="United States"/>
    <s v="Carrollton"/>
    <x v="5"/>
    <n v="75007"/>
    <x v="2"/>
    <s v="OFF-PA-10000308"/>
    <x v="1"/>
    <x v="10"/>
    <x v="1038"/>
    <n v="16.896000000000001"/>
    <n v="4"/>
    <x v="2"/>
    <n v="5.28"/>
  </r>
  <r>
    <n v="1599"/>
    <x v="777"/>
    <x v="3"/>
    <x v="123"/>
    <d v="2014-11-22T00:00:00"/>
    <x v="0"/>
    <s v="AB-10150"/>
    <s v="Aimee Bixby"/>
    <x v="0"/>
    <s v="United States"/>
    <s v="Carrollton"/>
    <x v="5"/>
    <n v="75007"/>
    <x v="2"/>
    <s v="OFF-SU-10001165"/>
    <x v="1"/>
    <x v="14"/>
    <x v="1039"/>
    <n v="6.6719999999999997"/>
    <n v="1"/>
    <x v="2"/>
    <n v="0.50039999999999996"/>
  </r>
  <r>
    <n v="1600"/>
    <x v="777"/>
    <x v="3"/>
    <x v="123"/>
    <d v="2014-11-22T00:00:00"/>
    <x v="0"/>
    <s v="AB-10150"/>
    <s v="Aimee Bixby"/>
    <x v="0"/>
    <s v="United States"/>
    <s v="Carrollton"/>
    <x v="5"/>
    <n v="75007"/>
    <x v="2"/>
    <s v="OFF-AR-10003373"/>
    <x v="1"/>
    <x v="6"/>
    <x v="287"/>
    <n v="99.135999999999996"/>
    <n v="4"/>
    <x v="2"/>
    <n v="8.6744000000000003"/>
  </r>
  <r>
    <n v="1601"/>
    <x v="777"/>
    <x v="3"/>
    <x v="123"/>
    <d v="2014-11-22T00:00:00"/>
    <x v="0"/>
    <s v="AB-10150"/>
    <s v="Aimee Bixby"/>
    <x v="0"/>
    <s v="United States"/>
    <s v="Carrollton"/>
    <x v="5"/>
    <n v="75007"/>
    <x v="2"/>
    <s v="FUR-FU-10001967"/>
    <x v="0"/>
    <x v="5"/>
    <x v="293"/>
    <n v="15.992000000000001"/>
    <n v="2"/>
    <x v="7"/>
    <n v="-13.993"/>
  </r>
  <r>
    <n v="1602"/>
    <x v="778"/>
    <x v="0"/>
    <x v="541"/>
    <d v="2013-05-14T00:00:00"/>
    <x v="0"/>
    <s v="GB-14530"/>
    <s v="George Bell"/>
    <x v="1"/>
    <s v="United States"/>
    <s v="Dover"/>
    <x v="13"/>
    <n v="19901"/>
    <x v="3"/>
    <s v="FUR-FU-10001488"/>
    <x v="0"/>
    <x v="5"/>
    <x v="1040"/>
    <n v="211.96"/>
    <n v="2"/>
    <x v="0"/>
    <n v="42.392000000000003"/>
  </r>
  <r>
    <n v="1603"/>
    <x v="779"/>
    <x v="0"/>
    <x v="25"/>
    <d v="2013-12-18T00:00:00"/>
    <x v="1"/>
    <s v="CA-12775"/>
    <s v="Cynthia Arntzen"/>
    <x v="0"/>
    <s v="United States"/>
    <s v="Smyrna"/>
    <x v="18"/>
    <n v="37167"/>
    <x v="0"/>
    <s v="OFF-AR-10003251"/>
    <x v="1"/>
    <x v="6"/>
    <x v="1041"/>
    <n v="6.6719999999999997"/>
    <n v="3"/>
    <x v="2"/>
    <n v="1.6679999999999999"/>
  </r>
  <r>
    <n v="1604"/>
    <x v="780"/>
    <x v="3"/>
    <x v="329"/>
    <d v="2014-12-05T00:00:00"/>
    <x v="1"/>
    <s v="ME-17725"/>
    <s v="Max Engle"/>
    <x v="0"/>
    <s v="United States"/>
    <s v="Newark"/>
    <x v="13"/>
    <n v="19711"/>
    <x v="3"/>
    <s v="OFF-AR-10001044"/>
    <x v="1"/>
    <x v="6"/>
    <x v="1042"/>
    <n v="155.94"/>
    <n v="6"/>
    <x v="0"/>
    <n v="45.2226"/>
  </r>
  <r>
    <n v="1605"/>
    <x v="781"/>
    <x v="0"/>
    <x v="475"/>
    <d v="2013-04-25T00:00:00"/>
    <x v="0"/>
    <s v="JO-15280"/>
    <s v="Jas O'Carroll"/>
    <x v="0"/>
    <s v="United States"/>
    <s v="Los Angeles"/>
    <x v="1"/>
    <n v="90049"/>
    <x v="1"/>
    <s v="TEC-PH-10004700"/>
    <x v="2"/>
    <x v="7"/>
    <x v="843"/>
    <n v="39.96"/>
    <n v="5"/>
    <x v="2"/>
    <n v="12.987"/>
  </r>
  <r>
    <n v="1606"/>
    <x v="781"/>
    <x v="0"/>
    <x v="475"/>
    <d v="2013-04-25T00:00:00"/>
    <x v="0"/>
    <s v="JO-15280"/>
    <s v="Jas O'Carroll"/>
    <x v="0"/>
    <s v="United States"/>
    <s v="Los Angeles"/>
    <x v="1"/>
    <n v="90049"/>
    <x v="1"/>
    <s v="OFF-AR-10000823"/>
    <x v="1"/>
    <x v="6"/>
    <x v="1043"/>
    <n v="5.46"/>
    <n v="3"/>
    <x v="0"/>
    <n v="1.5287999999999999"/>
  </r>
  <r>
    <n v="1607"/>
    <x v="781"/>
    <x v="0"/>
    <x v="475"/>
    <d v="2013-04-25T00:00:00"/>
    <x v="0"/>
    <s v="JO-15280"/>
    <s v="Jas O'Carroll"/>
    <x v="0"/>
    <s v="United States"/>
    <s v="Los Angeles"/>
    <x v="1"/>
    <n v="90049"/>
    <x v="1"/>
    <s v="OFF-AR-10004456"/>
    <x v="1"/>
    <x v="6"/>
    <x v="1044"/>
    <n v="73.2"/>
    <n v="5"/>
    <x v="0"/>
    <n v="21.228000000000002"/>
  </r>
  <r>
    <n v="1608"/>
    <x v="781"/>
    <x v="0"/>
    <x v="475"/>
    <d v="2013-04-25T00:00:00"/>
    <x v="0"/>
    <s v="JO-15280"/>
    <s v="Jas O'Carroll"/>
    <x v="0"/>
    <s v="United States"/>
    <s v="Los Angeles"/>
    <x v="1"/>
    <n v="90049"/>
    <x v="1"/>
    <s v="OFF-BI-10000050"/>
    <x v="1"/>
    <x v="8"/>
    <x v="343"/>
    <n v="5.84"/>
    <n v="1"/>
    <x v="2"/>
    <n v="1.9710000000000001"/>
  </r>
  <r>
    <n v="1609"/>
    <x v="781"/>
    <x v="0"/>
    <x v="475"/>
    <d v="2013-04-25T00:00:00"/>
    <x v="0"/>
    <s v="JO-15280"/>
    <s v="Jas O'Carroll"/>
    <x v="0"/>
    <s v="United States"/>
    <s v="Los Angeles"/>
    <x v="1"/>
    <n v="90049"/>
    <x v="1"/>
    <s v="OFF-PA-10002377"/>
    <x v="1"/>
    <x v="10"/>
    <x v="557"/>
    <n v="22.72"/>
    <n v="4"/>
    <x v="0"/>
    <n v="10.224"/>
  </r>
  <r>
    <n v="1610"/>
    <x v="781"/>
    <x v="0"/>
    <x v="475"/>
    <d v="2013-04-25T00:00:00"/>
    <x v="0"/>
    <s v="JO-15280"/>
    <s v="Jas O'Carroll"/>
    <x v="0"/>
    <s v="United States"/>
    <s v="Los Angeles"/>
    <x v="1"/>
    <n v="90049"/>
    <x v="1"/>
    <s v="OFF-BI-10000591"/>
    <x v="1"/>
    <x v="8"/>
    <x v="1045"/>
    <n v="9.3360000000000003"/>
    <n v="3"/>
    <x v="2"/>
    <n v="3.2675999999999998"/>
  </r>
  <r>
    <n v="1611"/>
    <x v="782"/>
    <x v="2"/>
    <x v="542"/>
    <d v="2011-05-30T00:00:00"/>
    <x v="1"/>
    <s v="ML-17395"/>
    <s v="Marina Lichtenstein"/>
    <x v="1"/>
    <s v="United States"/>
    <s v="Los Angeles"/>
    <x v="1"/>
    <n v="90008"/>
    <x v="1"/>
    <s v="FUR-BO-10000362"/>
    <x v="0"/>
    <x v="0"/>
    <x v="1037"/>
    <n v="290.666"/>
    <n v="2"/>
    <x v="11"/>
    <n v="27.3568"/>
  </r>
  <r>
    <n v="1612"/>
    <x v="782"/>
    <x v="2"/>
    <x v="542"/>
    <d v="2011-05-30T00:00:00"/>
    <x v="1"/>
    <s v="ML-17395"/>
    <s v="Marina Lichtenstein"/>
    <x v="1"/>
    <s v="United States"/>
    <s v="Los Angeles"/>
    <x v="1"/>
    <n v="90008"/>
    <x v="1"/>
    <s v="TEC-PH-10000441"/>
    <x v="2"/>
    <x v="7"/>
    <x v="1046"/>
    <n v="201.584"/>
    <n v="2"/>
    <x v="2"/>
    <n v="20.1584"/>
  </r>
  <r>
    <n v="1613"/>
    <x v="782"/>
    <x v="2"/>
    <x v="542"/>
    <d v="2011-05-30T00:00:00"/>
    <x v="1"/>
    <s v="ML-17395"/>
    <s v="Marina Lichtenstein"/>
    <x v="1"/>
    <s v="United States"/>
    <s v="Los Angeles"/>
    <x v="1"/>
    <n v="90008"/>
    <x v="1"/>
    <s v="TEC-PH-10002726"/>
    <x v="2"/>
    <x v="7"/>
    <x v="66"/>
    <n v="83.983999999999995"/>
    <n v="2"/>
    <x v="2"/>
    <n v="31.494"/>
  </r>
  <r>
    <n v="1614"/>
    <x v="783"/>
    <x v="3"/>
    <x v="202"/>
    <d v="2014-12-26T00:00:00"/>
    <x v="1"/>
    <s v="YS-21880"/>
    <s v="Yana Sorensen"/>
    <x v="1"/>
    <s v="United States"/>
    <s v="Oakland"/>
    <x v="1"/>
    <n v="94601"/>
    <x v="1"/>
    <s v="OFF-ST-10003306"/>
    <x v="1"/>
    <x v="4"/>
    <x v="380"/>
    <n v="1000.02"/>
    <n v="7"/>
    <x v="0"/>
    <n v="290.00580000000002"/>
  </r>
  <r>
    <n v="1615"/>
    <x v="784"/>
    <x v="0"/>
    <x v="543"/>
    <d v="2013-03-20T00:00:00"/>
    <x v="1"/>
    <s v="PL-18925"/>
    <s v="Paul Lucas"/>
    <x v="2"/>
    <s v="United States"/>
    <s v="Philadelphia"/>
    <x v="9"/>
    <n v="19143"/>
    <x v="3"/>
    <s v="TEC-AC-10004855"/>
    <x v="2"/>
    <x v="11"/>
    <x v="1047"/>
    <n v="83.975999999999999"/>
    <n v="3"/>
    <x v="2"/>
    <n v="-13.646100000000001"/>
  </r>
  <r>
    <n v="1616"/>
    <x v="785"/>
    <x v="1"/>
    <x v="544"/>
    <d v="2012-08-16T00:00:00"/>
    <x v="1"/>
    <s v="JK-16120"/>
    <s v="Julie Kriz"/>
    <x v="2"/>
    <s v="United States"/>
    <s v="Eagan"/>
    <x v="11"/>
    <n v="55122"/>
    <x v="2"/>
    <s v="OFF-LA-10002787"/>
    <x v="1"/>
    <x v="2"/>
    <x v="542"/>
    <n v="3.75"/>
    <n v="1"/>
    <x v="0"/>
    <n v="1.8"/>
  </r>
  <r>
    <n v="1617"/>
    <x v="785"/>
    <x v="1"/>
    <x v="544"/>
    <d v="2012-08-16T00:00:00"/>
    <x v="1"/>
    <s v="JK-16120"/>
    <s v="Julie Kriz"/>
    <x v="2"/>
    <s v="United States"/>
    <s v="Eagan"/>
    <x v="11"/>
    <n v="55122"/>
    <x v="2"/>
    <s v="OFF-LA-10002043"/>
    <x v="1"/>
    <x v="2"/>
    <x v="252"/>
    <n v="41.4"/>
    <n v="4"/>
    <x v="0"/>
    <n v="19.872"/>
  </r>
  <r>
    <n v="1618"/>
    <x v="785"/>
    <x v="1"/>
    <x v="544"/>
    <d v="2012-08-16T00:00:00"/>
    <x v="1"/>
    <s v="JK-16120"/>
    <s v="Julie Kriz"/>
    <x v="2"/>
    <s v="United States"/>
    <s v="Eagan"/>
    <x v="11"/>
    <n v="55122"/>
    <x v="2"/>
    <s v="OFF-AR-10001915"/>
    <x v="1"/>
    <x v="6"/>
    <x v="1048"/>
    <n v="29.79"/>
    <n v="3"/>
    <x v="0"/>
    <n v="12.511799999999999"/>
  </r>
  <r>
    <n v="1619"/>
    <x v="786"/>
    <x v="0"/>
    <x v="545"/>
    <d v="2013-09-15T00:00:00"/>
    <x v="0"/>
    <s v="PN-18775"/>
    <s v="Parhena Norris"/>
    <x v="2"/>
    <s v="United States"/>
    <s v="New York City"/>
    <x v="15"/>
    <n v="10011"/>
    <x v="3"/>
    <s v="OFF-ST-10000352"/>
    <x v="1"/>
    <x v="4"/>
    <x v="1049"/>
    <n v="59.48"/>
    <n v="2"/>
    <x v="0"/>
    <n v="8.9220000000000006"/>
  </r>
  <r>
    <n v="1620"/>
    <x v="786"/>
    <x v="0"/>
    <x v="545"/>
    <d v="2013-09-15T00:00:00"/>
    <x v="0"/>
    <s v="PN-18775"/>
    <s v="Parhena Norris"/>
    <x v="2"/>
    <s v="United States"/>
    <s v="New York City"/>
    <x v="15"/>
    <n v="10011"/>
    <x v="3"/>
    <s v="OFF-PA-10000575"/>
    <x v="1"/>
    <x v="10"/>
    <x v="1050"/>
    <n v="6.69"/>
    <n v="1"/>
    <x v="0"/>
    <n v="3.0773999999999999"/>
  </r>
  <r>
    <n v="1621"/>
    <x v="787"/>
    <x v="3"/>
    <x v="141"/>
    <d v="2014-07-16T00:00:00"/>
    <x v="1"/>
    <s v="JC-15385"/>
    <s v="Jenna Caffey"/>
    <x v="0"/>
    <s v="United States"/>
    <s v="Kent"/>
    <x v="4"/>
    <n v="98031"/>
    <x v="1"/>
    <s v="FUR-FU-10002937"/>
    <x v="0"/>
    <x v="5"/>
    <x v="1051"/>
    <n v="198.46"/>
    <n v="2"/>
    <x v="0"/>
    <n v="99.23"/>
  </r>
  <r>
    <n v="1622"/>
    <x v="787"/>
    <x v="3"/>
    <x v="141"/>
    <d v="2014-07-16T00:00:00"/>
    <x v="1"/>
    <s v="JC-15385"/>
    <s v="Jenna Caffey"/>
    <x v="0"/>
    <s v="United States"/>
    <s v="Kent"/>
    <x v="4"/>
    <n v="98031"/>
    <x v="1"/>
    <s v="OFF-LA-10003930"/>
    <x v="1"/>
    <x v="2"/>
    <x v="503"/>
    <n v="786.48"/>
    <n v="8"/>
    <x v="0"/>
    <n v="385.37520000000001"/>
  </r>
  <r>
    <n v="1623"/>
    <x v="787"/>
    <x v="3"/>
    <x v="141"/>
    <d v="2014-07-16T00:00:00"/>
    <x v="1"/>
    <s v="JC-15385"/>
    <s v="Jenna Caffey"/>
    <x v="0"/>
    <s v="United States"/>
    <s v="Kent"/>
    <x v="4"/>
    <n v="98031"/>
    <x v="1"/>
    <s v="OFF-BI-10001107"/>
    <x v="1"/>
    <x v="8"/>
    <x v="492"/>
    <n v="23.167999999999999"/>
    <n v="2"/>
    <x v="2"/>
    <n v="7.8192000000000004"/>
  </r>
  <r>
    <n v="1624"/>
    <x v="787"/>
    <x v="3"/>
    <x v="141"/>
    <d v="2014-07-16T00:00:00"/>
    <x v="1"/>
    <s v="JC-15385"/>
    <s v="Jenna Caffey"/>
    <x v="0"/>
    <s v="United States"/>
    <s v="Kent"/>
    <x v="4"/>
    <n v="98031"/>
    <x v="1"/>
    <s v="TEC-AC-10003063"/>
    <x v="2"/>
    <x v="11"/>
    <x v="1052"/>
    <n v="50"/>
    <n v="2"/>
    <x v="0"/>
    <n v="10.5"/>
  </r>
  <r>
    <n v="1625"/>
    <x v="788"/>
    <x v="1"/>
    <x v="546"/>
    <d v="2012-12-24T00:00:00"/>
    <x v="1"/>
    <s v="JG-15160"/>
    <s v="James Galang"/>
    <x v="0"/>
    <s v="United States"/>
    <s v="Los Angeles"/>
    <x v="1"/>
    <n v="90049"/>
    <x v="1"/>
    <s v="TEC-PH-10002922"/>
    <x v="2"/>
    <x v="7"/>
    <x v="965"/>
    <n v="675.96"/>
    <n v="5"/>
    <x v="2"/>
    <n v="84.495000000000005"/>
  </r>
  <r>
    <n v="1626"/>
    <x v="788"/>
    <x v="1"/>
    <x v="546"/>
    <d v="2012-12-24T00:00:00"/>
    <x v="1"/>
    <s v="JG-15160"/>
    <s v="James Galang"/>
    <x v="0"/>
    <s v="United States"/>
    <s v="Los Angeles"/>
    <x v="1"/>
    <n v="90049"/>
    <x v="1"/>
    <s v="TEC-AC-10002049"/>
    <x v="2"/>
    <x v="11"/>
    <x v="1053"/>
    <n v="1265.8499999999999"/>
    <n v="3"/>
    <x v="0"/>
    <n v="556.97400000000005"/>
  </r>
  <r>
    <n v="1627"/>
    <x v="789"/>
    <x v="1"/>
    <x v="547"/>
    <d v="2012-11-22T00:00:00"/>
    <x v="1"/>
    <s v="PO-19180"/>
    <s v="Philisse Overcash"/>
    <x v="2"/>
    <s v="United States"/>
    <s v="New York City"/>
    <x v="15"/>
    <n v="10011"/>
    <x v="3"/>
    <s v="OFF-AP-10002457"/>
    <x v="1"/>
    <x v="9"/>
    <x v="544"/>
    <n v="523.25"/>
    <n v="5"/>
    <x v="0"/>
    <n v="141.2775"/>
  </r>
  <r>
    <n v="1628"/>
    <x v="790"/>
    <x v="1"/>
    <x v="496"/>
    <d v="2012-09-30T00:00:00"/>
    <x v="1"/>
    <s v="MC-17275"/>
    <s v="Marc Crier"/>
    <x v="0"/>
    <s v="United States"/>
    <s v="Lafayette"/>
    <x v="28"/>
    <n v="70506"/>
    <x v="0"/>
    <s v="FUR-CH-10001270"/>
    <x v="0"/>
    <x v="1"/>
    <x v="851"/>
    <n v="517.5"/>
    <n v="6"/>
    <x v="0"/>
    <n v="155.25"/>
  </r>
  <r>
    <n v="1629"/>
    <x v="791"/>
    <x v="3"/>
    <x v="548"/>
    <d v="2014-06-26T00:00:00"/>
    <x v="0"/>
    <s v="AS-10240"/>
    <s v="Alan Shonely"/>
    <x v="0"/>
    <s v="United States"/>
    <s v="Cleveland"/>
    <x v="24"/>
    <n v="44105"/>
    <x v="3"/>
    <s v="FUR-FU-10004415"/>
    <x v="0"/>
    <x v="5"/>
    <x v="1054"/>
    <n v="17.920000000000002"/>
    <n v="5"/>
    <x v="2"/>
    <n v="2.464"/>
  </r>
  <r>
    <n v="1630"/>
    <x v="791"/>
    <x v="3"/>
    <x v="548"/>
    <d v="2014-06-26T00:00:00"/>
    <x v="0"/>
    <s v="AS-10240"/>
    <s v="Alan Shonely"/>
    <x v="0"/>
    <s v="United States"/>
    <s v="Cleveland"/>
    <x v="24"/>
    <n v="44105"/>
    <x v="3"/>
    <s v="OFF-BI-10001510"/>
    <x v="1"/>
    <x v="8"/>
    <x v="702"/>
    <n v="41.256"/>
    <n v="6"/>
    <x v="6"/>
    <n v="-34.380000000000003"/>
  </r>
  <r>
    <n v="1631"/>
    <x v="792"/>
    <x v="0"/>
    <x v="541"/>
    <d v="2013-05-09T00:00:00"/>
    <x v="3"/>
    <s v="CL-12565"/>
    <s v="Clay Ludtke"/>
    <x v="0"/>
    <s v="United States"/>
    <s v="Cleveland"/>
    <x v="24"/>
    <n v="44105"/>
    <x v="3"/>
    <s v="OFF-ST-10002011"/>
    <x v="1"/>
    <x v="4"/>
    <x v="1055"/>
    <n v="1006.056"/>
    <n v="3"/>
    <x v="2"/>
    <n v="88.029899999999998"/>
  </r>
  <r>
    <n v="1632"/>
    <x v="792"/>
    <x v="0"/>
    <x v="541"/>
    <d v="2013-05-09T00:00:00"/>
    <x v="3"/>
    <s v="CL-12565"/>
    <s v="Clay Ludtke"/>
    <x v="0"/>
    <s v="United States"/>
    <s v="Cleveland"/>
    <x v="24"/>
    <n v="44105"/>
    <x v="3"/>
    <s v="OFF-PA-10002986"/>
    <x v="1"/>
    <x v="10"/>
    <x v="477"/>
    <n v="10.688000000000001"/>
    <n v="2"/>
    <x v="2"/>
    <n v="3.7408000000000001"/>
  </r>
  <r>
    <n v="1633"/>
    <x v="792"/>
    <x v="0"/>
    <x v="541"/>
    <d v="2013-05-09T00:00:00"/>
    <x v="3"/>
    <s v="CL-12565"/>
    <s v="Clay Ludtke"/>
    <x v="0"/>
    <s v="United States"/>
    <s v="Cleveland"/>
    <x v="24"/>
    <n v="44105"/>
    <x v="3"/>
    <s v="OFF-PA-10004451"/>
    <x v="1"/>
    <x v="10"/>
    <x v="493"/>
    <n v="10.368"/>
    <n v="2"/>
    <x v="2"/>
    <n v="3.6288"/>
  </r>
  <r>
    <n v="1634"/>
    <x v="792"/>
    <x v="0"/>
    <x v="541"/>
    <d v="2013-05-09T00:00:00"/>
    <x v="3"/>
    <s v="CL-12565"/>
    <s v="Clay Ludtke"/>
    <x v="0"/>
    <s v="United States"/>
    <s v="Cleveland"/>
    <x v="24"/>
    <n v="44105"/>
    <x v="3"/>
    <s v="OFF-ST-10000649"/>
    <x v="1"/>
    <x v="4"/>
    <x v="937"/>
    <n v="25.12"/>
    <n v="2"/>
    <x v="2"/>
    <n v="1.57"/>
  </r>
  <r>
    <n v="1635"/>
    <x v="792"/>
    <x v="0"/>
    <x v="541"/>
    <d v="2013-05-09T00:00:00"/>
    <x v="3"/>
    <s v="CL-12565"/>
    <s v="Clay Ludtke"/>
    <x v="0"/>
    <s v="United States"/>
    <s v="Cleveland"/>
    <x v="24"/>
    <n v="44105"/>
    <x v="3"/>
    <s v="TEC-AC-10001465"/>
    <x v="2"/>
    <x v="11"/>
    <x v="473"/>
    <n v="58.112000000000002"/>
    <n v="2"/>
    <x v="2"/>
    <n v="7.2640000000000002"/>
  </r>
  <r>
    <n v="1636"/>
    <x v="793"/>
    <x v="2"/>
    <x v="35"/>
    <d v="2011-12-02T00:00:00"/>
    <x v="1"/>
    <s v="NW-18400"/>
    <s v="Natalie Webber"/>
    <x v="0"/>
    <s v="United States"/>
    <s v="Tigard"/>
    <x v="21"/>
    <n v="97224"/>
    <x v="1"/>
    <s v="OFF-PA-10001166"/>
    <x v="1"/>
    <x v="10"/>
    <x v="769"/>
    <n v="15.552"/>
    <n v="3"/>
    <x v="2"/>
    <n v="5.4432"/>
  </r>
  <r>
    <n v="1637"/>
    <x v="793"/>
    <x v="2"/>
    <x v="35"/>
    <d v="2011-12-02T00:00:00"/>
    <x v="1"/>
    <s v="NW-18400"/>
    <s v="Natalie Webber"/>
    <x v="0"/>
    <s v="United States"/>
    <s v="Tigard"/>
    <x v="21"/>
    <n v="97224"/>
    <x v="1"/>
    <s v="OFF-ST-10001097"/>
    <x v="1"/>
    <x v="4"/>
    <x v="740"/>
    <n v="669.08"/>
    <n v="5"/>
    <x v="2"/>
    <n v="-167.27"/>
  </r>
  <r>
    <n v="1638"/>
    <x v="793"/>
    <x v="2"/>
    <x v="35"/>
    <d v="2011-12-02T00:00:00"/>
    <x v="1"/>
    <s v="NW-18400"/>
    <s v="Natalie Webber"/>
    <x v="0"/>
    <s v="United States"/>
    <s v="Tigard"/>
    <x v="21"/>
    <n v="97224"/>
    <x v="1"/>
    <s v="TEC-PH-10000038"/>
    <x v="2"/>
    <x v="7"/>
    <x v="1056"/>
    <n v="438.33600000000001"/>
    <n v="4"/>
    <x v="2"/>
    <n v="-87.667199999999994"/>
  </r>
  <r>
    <n v="1639"/>
    <x v="794"/>
    <x v="0"/>
    <x v="439"/>
    <d v="2013-06-02T00:00:00"/>
    <x v="1"/>
    <s v="TB-21280"/>
    <s v="Toby Braunhardt"/>
    <x v="0"/>
    <s v="United States"/>
    <s v="Washington"/>
    <x v="40"/>
    <n v="20016"/>
    <x v="3"/>
    <s v="OFF-PA-10002689"/>
    <x v="1"/>
    <x v="10"/>
    <x v="1057"/>
    <n v="19.440000000000001"/>
    <n v="3"/>
    <x v="0"/>
    <n v="9.3312000000000008"/>
  </r>
  <r>
    <n v="1640"/>
    <x v="794"/>
    <x v="0"/>
    <x v="439"/>
    <d v="2013-06-02T00:00:00"/>
    <x v="1"/>
    <s v="TB-21280"/>
    <s v="Toby Braunhardt"/>
    <x v="0"/>
    <s v="United States"/>
    <s v="Washington"/>
    <x v="40"/>
    <n v="20016"/>
    <x v="3"/>
    <s v="OFF-BI-10004728"/>
    <x v="1"/>
    <x v="8"/>
    <x v="539"/>
    <n v="9.64"/>
    <n v="2"/>
    <x v="0"/>
    <n v="4.4344000000000001"/>
  </r>
  <r>
    <n v="1641"/>
    <x v="794"/>
    <x v="0"/>
    <x v="439"/>
    <d v="2013-06-02T00:00:00"/>
    <x v="1"/>
    <s v="TB-21280"/>
    <s v="Toby Braunhardt"/>
    <x v="0"/>
    <s v="United States"/>
    <s v="Washington"/>
    <x v="40"/>
    <n v="20016"/>
    <x v="3"/>
    <s v="OFF-PA-10004675"/>
    <x v="1"/>
    <x v="10"/>
    <x v="69"/>
    <n v="12.7"/>
    <n v="2"/>
    <x v="0"/>
    <n v="5.8419999999999996"/>
  </r>
  <r>
    <n v="1642"/>
    <x v="794"/>
    <x v="0"/>
    <x v="439"/>
    <d v="2013-06-02T00:00:00"/>
    <x v="1"/>
    <s v="TB-21280"/>
    <s v="Toby Braunhardt"/>
    <x v="0"/>
    <s v="United States"/>
    <s v="Washington"/>
    <x v="40"/>
    <n v="20016"/>
    <x v="3"/>
    <s v="FUR-FU-10000629"/>
    <x v="0"/>
    <x v="5"/>
    <x v="93"/>
    <n v="41.37"/>
    <n v="3"/>
    <x v="0"/>
    <n v="17.375399999999999"/>
  </r>
  <r>
    <n v="1643"/>
    <x v="795"/>
    <x v="2"/>
    <x v="503"/>
    <d v="2011-12-04T00:00:00"/>
    <x v="1"/>
    <s v="BS-11380"/>
    <s v="Bill Stewart"/>
    <x v="1"/>
    <s v="United States"/>
    <s v="Skokie"/>
    <x v="10"/>
    <n v="60076"/>
    <x v="2"/>
    <s v="OFF-FA-10003112"/>
    <x v="1"/>
    <x v="13"/>
    <x v="33"/>
    <n v="12.624000000000001"/>
    <n v="2"/>
    <x v="2"/>
    <n v="3.9449999999999998"/>
  </r>
  <r>
    <n v="1644"/>
    <x v="796"/>
    <x v="1"/>
    <x v="531"/>
    <d v="2012-03-20T00:00:00"/>
    <x v="2"/>
    <s v="FH-14365"/>
    <s v="Fred Hopkins"/>
    <x v="1"/>
    <s v="United States"/>
    <s v="Seattle"/>
    <x v="4"/>
    <n v="98115"/>
    <x v="1"/>
    <s v="OFF-ST-10000142"/>
    <x v="1"/>
    <x v="4"/>
    <x v="399"/>
    <n v="1247.6400000000001"/>
    <n v="3"/>
    <x v="0"/>
    <n v="349.33920000000001"/>
  </r>
  <r>
    <n v="1645"/>
    <x v="796"/>
    <x v="1"/>
    <x v="531"/>
    <d v="2012-03-20T00:00:00"/>
    <x v="2"/>
    <s v="FH-14365"/>
    <s v="Fred Hopkins"/>
    <x v="1"/>
    <s v="United States"/>
    <s v="Seattle"/>
    <x v="4"/>
    <n v="98115"/>
    <x v="1"/>
    <s v="TEC-CO-10001766"/>
    <x v="2"/>
    <x v="16"/>
    <x v="1058"/>
    <n v="3149.93"/>
    <n v="7"/>
    <x v="0"/>
    <n v="1480.4671000000001"/>
  </r>
  <r>
    <n v="1646"/>
    <x v="796"/>
    <x v="1"/>
    <x v="531"/>
    <d v="2012-03-20T00:00:00"/>
    <x v="2"/>
    <s v="FH-14365"/>
    <s v="Fred Hopkins"/>
    <x v="1"/>
    <s v="United States"/>
    <s v="Seattle"/>
    <x v="4"/>
    <n v="98115"/>
    <x v="1"/>
    <s v="OFF-PA-10004359"/>
    <x v="1"/>
    <x v="10"/>
    <x v="1059"/>
    <n v="209.7"/>
    <n v="2"/>
    <x v="0"/>
    <n v="100.65600000000001"/>
  </r>
  <r>
    <n v="1647"/>
    <x v="797"/>
    <x v="1"/>
    <x v="549"/>
    <d v="2012-11-03T00:00:00"/>
    <x v="2"/>
    <s v="VM-21685"/>
    <s v="Valerie Mitchum"/>
    <x v="2"/>
    <s v="United States"/>
    <s v="Philadelphia"/>
    <x v="9"/>
    <n v="19140"/>
    <x v="3"/>
    <s v="TEC-AC-10002323"/>
    <x v="2"/>
    <x v="11"/>
    <x v="175"/>
    <n v="35.36"/>
    <n v="2"/>
    <x v="2"/>
    <n v="-3.0939999999999999"/>
  </r>
  <r>
    <n v="1648"/>
    <x v="797"/>
    <x v="1"/>
    <x v="549"/>
    <d v="2012-11-03T00:00:00"/>
    <x v="2"/>
    <s v="VM-21685"/>
    <s v="Valerie Mitchum"/>
    <x v="2"/>
    <s v="United States"/>
    <s v="Philadelphia"/>
    <x v="9"/>
    <n v="19140"/>
    <x v="3"/>
    <s v="OFF-FA-10001135"/>
    <x v="1"/>
    <x v="13"/>
    <x v="1060"/>
    <n v="3.1680000000000001"/>
    <n v="2"/>
    <x v="2"/>
    <n v="-0.71279999999999999"/>
  </r>
  <r>
    <n v="1649"/>
    <x v="798"/>
    <x v="1"/>
    <x v="120"/>
    <d v="2012-09-29T00:00:00"/>
    <x v="0"/>
    <s v="SF-20200"/>
    <s v="Sarah Foster"/>
    <x v="0"/>
    <s v="United States"/>
    <s v="Philadelphia"/>
    <x v="9"/>
    <n v="19143"/>
    <x v="3"/>
    <s v="OFF-BI-10004224"/>
    <x v="1"/>
    <x v="8"/>
    <x v="1061"/>
    <n v="121.104"/>
    <n v="6"/>
    <x v="6"/>
    <n v="-100.92"/>
  </r>
  <r>
    <n v="1650"/>
    <x v="798"/>
    <x v="1"/>
    <x v="120"/>
    <d v="2012-09-29T00:00:00"/>
    <x v="0"/>
    <s v="SF-20200"/>
    <s v="Sarah Foster"/>
    <x v="0"/>
    <s v="United States"/>
    <s v="Philadelphia"/>
    <x v="9"/>
    <n v="19143"/>
    <x v="3"/>
    <s v="TEC-PH-10003357"/>
    <x v="2"/>
    <x v="7"/>
    <x v="1062"/>
    <n v="45.893999999999998"/>
    <n v="1"/>
    <x v="10"/>
    <n v="-9.1788000000000007"/>
  </r>
  <r>
    <n v="1651"/>
    <x v="799"/>
    <x v="2"/>
    <x v="550"/>
    <d v="2011-08-29T00:00:00"/>
    <x v="3"/>
    <s v="HH-15010"/>
    <s v="Hilary Holden"/>
    <x v="1"/>
    <s v="United States"/>
    <s v="San Francisco"/>
    <x v="1"/>
    <n v="94110"/>
    <x v="1"/>
    <s v="OFF-PA-10004475"/>
    <x v="1"/>
    <x v="10"/>
    <x v="1063"/>
    <n v="109.92"/>
    <n v="2"/>
    <x v="0"/>
    <n v="53.860799999999998"/>
  </r>
  <r>
    <n v="1652"/>
    <x v="799"/>
    <x v="2"/>
    <x v="550"/>
    <d v="2011-08-29T00:00:00"/>
    <x v="3"/>
    <s v="HH-15010"/>
    <s v="Hilary Holden"/>
    <x v="1"/>
    <s v="United States"/>
    <s v="San Francisco"/>
    <x v="1"/>
    <n v="94110"/>
    <x v="1"/>
    <s v="OFF-PA-10003001"/>
    <x v="1"/>
    <x v="10"/>
    <x v="1064"/>
    <n v="13.36"/>
    <n v="2"/>
    <x v="0"/>
    <n v="6.4127999999999998"/>
  </r>
  <r>
    <n v="1653"/>
    <x v="800"/>
    <x v="3"/>
    <x v="551"/>
    <d v="2014-11-22T00:00:00"/>
    <x v="2"/>
    <s v="CD-12280"/>
    <s v="Christina DeMoss"/>
    <x v="0"/>
    <s v="United States"/>
    <s v="Seattle"/>
    <x v="4"/>
    <n v="98105"/>
    <x v="1"/>
    <s v="OFF-ST-10003442"/>
    <x v="1"/>
    <x v="4"/>
    <x v="86"/>
    <n v="169.68"/>
    <n v="6"/>
    <x v="0"/>
    <n v="45.813600000000001"/>
  </r>
  <r>
    <n v="1654"/>
    <x v="800"/>
    <x v="3"/>
    <x v="551"/>
    <d v="2014-11-22T00:00:00"/>
    <x v="2"/>
    <s v="CD-12280"/>
    <s v="Christina DeMoss"/>
    <x v="0"/>
    <s v="United States"/>
    <s v="Seattle"/>
    <x v="4"/>
    <n v="98105"/>
    <x v="1"/>
    <s v="TEC-AC-10003832"/>
    <x v="2"/>
    <x v="11"/>
    <x v="458"/>
    <n v="132.52000000000001"/>
    <n v="4"/>
    <x v="0"/>
    <n v="54.333199999999998"/>
  </r>
  <r>
    <n v="1655"/>
    <x v="800"/>
    <x v="3"/>
    <x v="551"/>
    <d v="2014-11-22T00:00:00"/>
    <x v="2"/>
    <s v="CD-12280"/>
    <s v="Christina DeMoss"/>
    <x v="0"/>
    <s v="United States"/>
    <s v="Seattle"/>
    <x v="4"/>
    <n v="98105"/>
    <x v="1"/>
    <s v="OFF-FA-10000611"/>
    <x v="1"/>
    <x v="13"/>
    <x v="1065"/>
    <n v="2.96"/>
    <n v="2"/>
    <x v="0"/>
    <n v="1.4208000000000001"/>
  </r>
  <r>
    <n v="1656"/>
    <x v="800"/>
    <x v="3"/>
    <x v="551"/>
    <d v="2014-11-22T00:00:00"/>
    <x v="2"/>
    <s v="CD-12280"/>
    <s v="Christina DeMoss"/>
    <x v="0"/>
    <s v="United States"/>
    <s v="Seattle"/>
    <x v="4"/>
    <n v="98105"/>
    <x v="1"/>
    <s v="OFF-BI-10001116"/>
    <x v="1"/>
    <x v="8"/>
    <x v="1066"/>
    <n v="8.4480000000000004"/>
    <n v="2"/>
    <x v="2"/>
    <n v="2.9567999999999999"/>
  </r>
  <r>
    <n v="1657"/>
    <x v="800"/>
    <x v="3"/>
    <x v="551"/>
    <d v="2014-11-22T00:00:00"/>
    <x v="2"/>
    <s v="CD-12280"/>
    <s v="Christina DeMoss"/>
    <x v="0"/>
    <s v="United States"/>
    <s v="Seattle"/>
    <x v="4"/>
    <n v="98105"/>
    <x v="1"/>
    <s v="OFF-ST-10000563"/>
    <x v="1"/>
    <x v="4"/>
    <x v="894"/>
    <n v="95.94"/>
    <n v="3"/>
    <x v="0"/>
    <n v="9.5939999999999994"/>
  </r>
  <r>
    <n v="1658"/>
    <x v="801"/>
    <x v="2"/>
    <x v="552"/>
    <d v="2011-05-15T00:00:00"/>
    <x v="2"/>
    <s v="HL-15040"/>
    <s v="Hunter Lopez"/>
    <x v="0"/>
    <s v="United States"/>
    <s v="Milwaukee"/>
    <x v="6"/>
    <n v="53209"/>
    <x v="2"/>
    <s v="FUR-FU-10000010"/>
    <x v="0"/>
    <x v="5"/>
    <x v="522"/>
    <n v="34.79"/>
    <n v="7"/>
    <x v="0"/>
    <n v="10.7849"/>
  </r>
  <r>
    <n v="1659"/>
    <x v="802"/>
    <x v="3"/>
    <x v="176"/>
    <d v="2014-01-27T00:00:00"/>
    <x v="1"/>
    <s v="TH-21100"/>
    <s v="Thea Hendricks"/>
    <x v="0"/>
    <s v="United States"/>
    <s v="Los Angeles"/>
    <x v="1"/>
    <n v="90045"/>
    <x v="1"/>
    <s v="TEC-PH-10004922"/>
    <x v="2"/>
    <x v="7"/>
    <x v="1067"/>
    <n v="160.77600000000001"/>
    <n v="3"/>
    <x v="2"/>
    <n v="10.048500000000001"/>
  </r>
  <r>
    <n v="1660"/>
    <x v="803"/>
    <x v="3"/>
    <x v="505"/>
    <d v="2014-11-07T00:00:00"/>
    <x v="1"/>
    <s v="MM-18055"/>
    <s v="Michelle Moray"/>
    <x v="0"/>
    <s v="United States"/>
    <s v="Seattle"/>
    <x v="4"/>
    <n v="98115"/>
    <x v="1"/>
    <s v="OFF-BI-10004330"/>
    <x v="1"/>
    <x v="8"/>
    <x v="795"/>
    <n v="88.751999999999995"/>
    <n v="3"/>
    <x v="2"/>
    <n v="27.734999999999999"/>
  </r>
  <r>
    <n v="1661"/>
    <x v="803"/>
    <x v="3"/>
    <x v="505"/>
    <d v="2014-11-07T00:00:00"/>
    <x v="1"/>
    <s v="MM-18055"/>
    <s v="Michelle Moray"/>
    <x v="0"/>
    <s v="United States"/>
    <s v="Seattle"/>
    <x v="4"/>
    <n v="98115"/>
    <x v="1"/>
    <s v="OFF-BI-10002072"/>
    <x v="1"/>
    <x v="8"/>
    <x v="830"/>
    <n v="13.904"/>
    <n v="2"/>
    <x v="2"/>
    <n v="5.2140000000000004"/>
  </r>
  <r>
    <n v="1662"/>
    <x v="804"/>
    <x v="3"/>
    <x v="504"/>
    <d v="2014-05-07T00:00:00"/>
    <x v="1"/>
    <s v="QJ-19255"/>
    <s v="Quincy Jones"/>
    <x v="1"/>
    <s v="United States"/>
    <s v="Philadelphia"/>
    <x v="9"/>
    <n v="19143"/>
    <x v="3"/>
    <s v="TEC-PH-10002549"/>
    <x v="2"/>
    <x v="7"/>
    <x v="928"/>
    <n v="677.58"/>
    <n v="5"/>
    <x v="10"/>
    <n v="-158.102"/>
  </r>
  <r>
    <n v="1663"/>
    <x v="804"/>
    <x v="3"/>
    <x v="504"/>
    <d v="2014-05-07T00:00:00"/>
    <x v="1"/>
    <s v="QJ-19255"/>
    <s v="Quincy Jones"/>
    <x v="1"/>
    <s v="United States"/>
    <s v="Philadelphia"/>
    <x v="9"/>
    <n v="19143"/>
    <x v="3"/>
    <s v="OFF-BI-10002353"/>
    <x v="1"/>
    <x v="8"/>
    <x v="1068"/>
    <n v="13.896000000000001"/>
    <n v="3"/>
    <x v="6"/>
    <n v="-9.2639999999999993"/>
  </r>
  <r>
    <n v="1664"/>
    <x v="805"/>
    <x v="0"/>
    <x v="390"/>
    <d v="2013-11-27T00:00:00"/>
    <x v="0"/>
    <s v="NS-18505"/>
    <s v="Neola Schneider"/>
    <x v="0"/>
    <s v="United States"/>
    <s v="Dallas"/>
    <x v="5"/>
    <n v="75217"/>
    <x v="2"/>
    <s v="OFF-ST-10001325"/>
    <x v="1"/>
    <x v="4"/>
    <x v="466"/>
    <n v="41.92"/>
    <n v="5"/>
    <x v="2"/>
    <n v="3.6680000000000001"/>
  </r>
  <r>
    <n v="1665"/>
    <x v="805"/>
    <x v="0"/>
    <x v="390"/>
    <d v="2013-11-27T00:00:00"/>
    <x v="0"/>
    <s v="NS-18505"/>
    <s v="Neola Schneider"/>
    <x v="0"/>
    <s v="United States"/>
    <s v="Dallas"/>
    <x v="5"/>
    <n v="75217"/>
    <x v="2"/>
    <s v="TEC-AC-10002049"/>
    <x v="2"/>
    <x v="11"/>
    <x v="688"/>
    <n v="297.57600000000002"/>
    <n v="3"/>
    <x v="2"/>
    <n v="-7.4394"/>
  </r>
  <r>
    <n v="1666"/>
    <x v="805"/>
    <x v="0"/>
    <x v="390"/>
    <d v="2013-11-27T00:00:00"/>
    <x v="0"/>
    <s v="NS-18505"/>
    <s v="Neola Schneider"/>
    <x v="0"/>
    <s v="United States"/>
    <s v="Dallas"/>
    <x v="5"/>
    <n v="75217"/>
    <x v="2"/>
    <s v="OFF-FA-10002676"/>
    <x v="1"/>
    <x v="13"/>
    <x v="1069"/>
    <n v="4.3440000000000003"/>
    <n v="3"/>
    <x v="2"/>
    <n v="0.86880000000000002"/>
  </r>
  <r>
    <n v="1667"/>
    <x v="805"/>
    <x v="0"/>
    <x v="390"/>
    <d v="2013-11-27T00:00:00"/>
    <x v="0"/>
    <s v="NS-18505"/>
    <s v="Neola Schneider"/>
    <x v="0"/>
    <s v="United States"/>
    <s v="Dallas"/>
    <x v="5"/>
    <n v="75217"/>
    <x v="2"/>
    <s v="TEC-AC-10003023"/>
    <x v="2"/>
    <x v="11"/>
    <x v="1070"/>
    <n v="94.992000000000004"/>
    <n v="2"/>
    <x v="2"/>
    <n v="-2.3748"/>
  </r>
  <r>
    <n v="1668"/>
    <x v="805"/>
    <x v="0"/>
    <x v="390"/>
    <d v="2013-11-27T00:00:00"/>
    <x v="0"/>
    <s v="NS-18505"/>
    <s v="Neola Schneider"/>
    <x v="0"/>
    <s v="United States"/>
    <s v="Dallas"/>
    <x v="5"/>
    <n v="75217"/>
    <x v="2"/>
    <s v="OFF-PA-10000167"/>
    <x v="1"/>
    <x v="10"/>
    <x v="1071"/>
    <n v="74.352000000000004"/>
    <n v="3"/>
    <x v="2"/>
    <n v="23.234999999999999"/>
  </r>
  <r>
    <n v="1669"/>
    <x v="805"/>
    <x v="0"/>
    <x v="390"/>
    <d v="2013-11-27T00:00:00"/>
    <x v="0"/>
    <s v="NS-18505"/>
    <s v="Neola Schneider"/>
    <x v="0"/>
    <s v="United States"/>
    <s v="Dallas"/>
    <x v="5"/>
    <n v="75217"/>
    <x v="2"/>
    <s v="OFF-AR-10003405"/>
    <x v="1"/>
    <x v="6"/>
    <x v="622"/>
    <n v="14.04"/>
    <n v="3"/>
    <x v="2"/>
    <n v="1.5794999999999999"/>
  </r>
  <r>
    <n v="1670"/>
    <x v="806"/>
    <x v="1"/>
    <x v="553"/>
    <d v="2012-01-15T00:00:00"/>
    <x v="1"/>
    <s v="MM-17920"/>
    <s v="Michael Moore"/>
    <x v="0"/>
    <s v="United States"/>
    <s v="New York City"/>
    <x v="15"/>
    <n v="10011"/>
    <x v="3"/>
    <s v="FUR-TA-10001889"/>
    <x v="0"/>
    <x v="3"/>
    <x v="406"/>
    <n v="1018.104"/>
    <n v="4"/>
    <x v="10"/>
    <n v="-373.3048"/>
  </r>
  <r>
    <n v="1671"/>
    <x v="807"/>
    <x v="3"/>
    <x v="15"/>
    <d v="2014-10-27T00:00:00"/>
    <x v="1"/>
    <s v="RD-19480"/>
    <s v="Rick Duston"/>
    <x v="0"/>
    <s v="United States"/>
    <s v="Houston"/>
    <x v="5"/>
    <n v="77095"/>
    <x v="2"/>
    <s v="TEC-PH-10002185"/>
    <x v="2"/>
    <x v="7"/>
    <x v="1072"/>
    <n v="16.68"/>
    <n v="3"/>
    <x v="2"/>
    <n v="5.2125000000000004"/>
  </r>
  <r>
    <n v="1672"/>
    <x v="808"/>
    <x v="0"/>
    <x v="554"/>
    <d v="2013-03-26T00:00:00"/>
    <x v="2"/>
    <s v="RB-19645"/>
    <s v="Robert Barroso"/>
    <x v="1"/>
    <s v="United States"/>
    <s v="North Las Vegas"/>
    <x v="33"/>
    <n v="89031"/>
    <x v="1"/>
    <s v="TEC-AC-10001013"/>
    <x v="2"/>
    <x v="11"/>
    <x v="813"/>
    <n v="58.58"/>
    <n v="2"/>
    <x v="0"/>
    <n v="19.331399999999999"/>
  </r>
  <r>
    <n v="1673"/>
    <x v="809"/>
    <x v="3"/>
    <x v="445"/>
    <d v="2014-07-08T00:00:00"/>
    <x v="1"/>
    <s v="RD-19585"/>
    <s v="Rob Dowd"/>
    <x v="0"/>
    <s v="United States"/>
    <s v="Plano"/>
    <x v="5"/>
    <n v="75023"/>
    <x v="2"/>
    <s v="TEC-PH-10002726"/>
    <x v="2"/>
    <x v="7"/>
    <x v="66"/>
    <n v="167.96799999999999"/>
    <n v="4"/>
    <x v="2"/>
    <n v="62.988"/>
  </r>
  <r>
    <n v="1674"/>
    <x v="810"/>
    <x v="1"/>
    <x v="555"/>
    <d v="2012-12-12T00:00:00"/>
    <x v="2"/>
    <s v="SW-20455"/>
    <s v="Shaun Weien"/>
    <x v="0"/>
    <s v="United States"/>
    <s v="Suffolk"/>
    <x v="17"/>
    <n v="23434"/>
    <x v="0"/>
    <s v="OFF-LA-10003930"/>
    <x v="1"/>
    <x v="2"/>
    <x v="503"/>
    <n v="196.62"/>
    <n v="2"/>
    <x v="0"/>
    <n v="96.343800000000002"/>
  </r>
  <r>
    <n v="1675"/>
    <x v="811"/>
    <x v="1"/>
    <x v="14"/>
    <d v="2012-09-21T00:00:00"/>
    <x v="1"/>
    <s v="SF-20965"/>
    <s v="Sylvia Foulston"/>
    <x v="1"/>
    <s v="United States"/>
    <s v="Houston"/>
    <x v="5"/>
    <n v="77041"/>
    <x v="2"/>
    <s v="FUR-FU-10003535"/>
    <x v="0"/>
    <x v="5"/>
    <x v="888"/>
    <n v="21.936"/>
    <n v="2"/>
    <x v="7"/>
    <n v="-10.419600000000001"/>
  </r>
  <r>
    <n v="1676"/>
    <x v="811"/>
    <x v="1"/>
    <x v="14"/>
    <d v="2012-09-21T00:00:00"/>
    <x v="1"/>
    <s v="SF-20965"/>
    <s v="Sylvia Foulston"/>
    <x v="1"/>
    <s v="United States"/>
    <s v="Houston"/>
    <x v="5"/>
    <n v="77041"/>
    <x v="2"/>
    <s v="OFF-BI-10000088"/>
    <x v="1"/>
    <x v="8"/>
    <x v="1025"/>
    <n v="6.5880000000000001"/>
    <n v="3"/>
    <x v="3"/>
    <n v="-10.211399999999999"/>
  </r>
  <r>
    <n v="1677"/>
    <x v="812"/>
    <x v="0"/>
    <x v="556"/>
    <d v="2013-05-25T00:00:00"/>
    <x v="1"/>
    <s v="EB-13930"/>
    <s v="Eric Barreto"/>
    <x v="0"/>
    <s v="United States"/>
    <s v="San Francisco"/>
    <x v="1"/>
    <n v="94110"/>
    <x v="1"/>
    <s v="OFF-ST-10000604"/>
    <x v="1"/>
    <x v="4"/>
    <x v="54"/>
    <n v="104.28"/>
    <n v="3"/>
    <x v="0"/>
    <n v="26.07"/>
  </r>
  <r>
    <n v="1678"/>
    <x v="812"/>
    <x v="0"/>
    <x v="556"/>
    <d v="2013-05-25T00:00:00"/>
    <x v="1"/>
    <s v="EB-13930"/>
    <s v="Eric Barreto"/>
    <x v="0"/>
    <s v="United States"/>
    <s v="San Francisco"/>
    <x v="1"/>
    <n v="94110"/>
    <x v="1"/>
    <s v="OFF-PA-10004040"/>
    <x v="1"/>
    <x v="10"/>
    <x v="99"/>
    <n v="17.940000000000001"/>
    <n v="3"/>
    <x v="0"/>
    <n v="8.7905999999999995"/>
  </r>
  <r>
    <n v="1679"/>
    <x v="813"/>
    <x v="2"/>
    <x v="557"/>
    <d v="2011-09-13T00:00:00"/>
    <x v="1"/>
    <s v="SB-20290"/>
    <s v="Sean Braxton"/>
    <x v="1"/>
    <s v="United States"/>
    <s v="Philadelphia"/>
    <x v="9"/>
    <n v="19134"/>
    <x v="3"/>
    <s v="OFF-ST-10002344"/>
    <x v="1"/>
    <x v="4"/>
    <x v="856"/>
    <n v="64.784000000000006"/>
    <n v="1"/>
    <x v="2"/>
    <n v="-14.5764"/>
  </r>
  <r>
    <n v="1680"/>
    <x v="813"/>
    <x v="2"/>
    <x v="557"/>
    <d v="2011-09-13T00:00:00"/>
    <x v="1"/>
    <s v="SB-20290"/>
    <s v="Sean Braxton"/>
    <x v="1"/>
    <s v="United States"/>
    <s v="Philadelphia"/>
    <x v="9"/>
    <n v="19134"/>
    <x v="3"/>
    <s v="TEC-PH-10003589"/>
    <x v="2"/>
    <x v="7"/>
    <x v="818"/>
    <n v="32.381999999999998"/>
    <n v="3"/>
    <x v="10"/>
    <n v="4.3175999999999997"/>
  </r>
  <r>
    <n v="1681"/>
    <x v="813"/>
    <x v="2"/>
    <x v="557"/>
    <d v="2011-09-13T00:00:00"/>
    <x v="1"/>
    <s v="SB-20290"/>
    <s v="Sean Braxton"/>
    <x v="1"/>
    <s v="United States"/>
    <s v="Philadelphia"/>
    <x v="9"/>
    <n v="19134"/>
    <x v="3"/>
    <s v="FUR-FU-10000758"/>
    <x v="0"/>
    <x v="5"/>
    <x v="1073"/>
    <n v="42.368000000000002"/>
    <n v="2"/>
    <x v="2"/>
    <n v="8.4735999999999994"/>
  </r>
  <r>
    <n v="1682"/>
    <x v="813"/>
    <x v="2"/>
    <x v="557"/>
    <d v="2011-09-13T00:00:00"/>
    <x v="1"/>
    <s v="SB-20290"/>
    <s v="Sean Braxton"/>
    <x v="1"/>
    <s v="United States"/>
    <s v="Philadelphia"/>
    <x v="9"/>
    <n v="19134"/>
    <x v="3"/>
    <s v="TEC-MA-10004679"/>
    <x v="2"/>
    <x v="15"/>
    <x v="1074"/>
    <n v="399.54"/>
    <n v="4"/>
    <x v="6"/>
    <n v="-559.35599999999999"/>
  </r>
  <r>
    <n v="1683"/>
    <x v="814"/>
    <x v="0"/>
    <x v="321"/>
    <d v="2013-10-02T00:00:00"/>
    <x v="0"/>
    <s v="PS-18760"/>
    <s v="Pamela Stobb"/>
    <x v="0"/>
    <s v="United States"/>
    <s v="Los Angeles"/>
    <x v="1"/>
    <n v="90008"/>
    <x v="1"/>
    <s v="OFF-PA-10000176"/>
    <x v="1"/>
    <x v="10"/>
    <x v="634"/>
    <n v="18.97"/>
    <n v="1"/>
    <x v="0"/>
    <n v="9.1056000000000008"/>
  </r>
  <r>
    <n v="1684"/>
    <x v="815"/>
    <x v="0"/>
    <x v="77"/>
    <d v="2013-11-13T00:00:00"/>
    <x v="1"/>
    <s v="CB-12535"/>
    <s v="Claudia Bergmann"/>
    <x v="1"/>
    <s v="United States"/>
    <s v="San Francisco"/>
    <x v="1"/>
    <n v="94110"/>
    <x v="1"/>
    <s v="FUR-FU-10002597"/>
    <x v="0"/>
    <x v="5"/>
    <x v="621"/>
    <n v="14.82"/>
    <n v="3"/>
    <x v="0"/>
    <n v="6.2244000000000002"/>
  </r>
  <r>
    <n v="1685"/>
    <x v="816"/>
    <x v="3"/>
    <x v="558"/>
    <d v="2014-04-28T00:00:00"/>
    <x v="2"/>
    <s v="DK-12835"/>
    <s v="Damala Kotsonis"/>
    <x v="1"/>
    <s v="United States"/>
    <s v="Philadelphia"/>
    <x v="9"/>
    <n v="19143"/>
    <x v="3"/>
    <s v="OFF-AP-10002495"/>
    <x v="1"/>
    <x v="9"/>
    <x v="1075"/>
    <n v="99.28"/>
    <n v="2"/>
    <x v="2"/>
    <n v="12.41"/>
  </r>
  <r>
    <n v="1686"/>
    <x v="816"/>
    <x v="3"/>
    <x v="558"/>
    <d v="2014-04-28T00:00:00"/>
    <x v="2"/>
    <s v="DK-12835"/>
    <s v="Damala Kotsonis"/>
    <x v="1"/>
    <s v="United States"/>
    <s v="Philadelphia"/>
    <x v="9"/>
    <n v="19143"/>
    <x v="3"/>
    <s v="OFF-BI-10002813"/>
    <x v="1"/>
    <x v="8"/>
    <x v="905"/>
    <n v="1.1879999999999999"/>
    <n v="2"/>
    <x v="6"/>
    <n v="-0.99"/>
  </r>
  <r>
    <n v="1687"/>
    <x v="816"/>
    <x v="3"/>
    <x v="558"/>
    <d v="2014-04-28T00:00:00"/>
    <x v="2"/>
    <s v="DK-12835"/>
    <s v="Damala Kotsonis"/>
    <x v="1"/>
    <s v="United States"/>
    <s v="Philadelphia"/>
    <x v="9"/>
    <n v="19143"/>
    <x v="3"/>
    <s v="OFF-BI-10002414"/>
    <x v="1"/>
    <x v="8"/>
    <x v="1076"/>
    <n v="7.5179999999999998"/>
    <n v="2"/>
    <x v="6"/>
    <n v="-5.7637999999999998"/>
  </r>
  <r>
    <n v="1688"/>
    <x v="817"/>
    <x v="3"/>
    <x v="389"/>
    <d v="2014-12-13T00:00:00"/>
    <x v="2"/>
    <s v="AW-10840"/>
    <s v="Anthony Witt"/>
    <x v="0"/>
    <s v="United States"/>
    <s v="Philadelphia"/>
    <x v="9"/>
    <n v="19140"/>
    <x v="3"/>
    <s v="OFF-PA-10000788"/>
    <x v="1"/>
    <x v="10"/>
    <x v="731"/>
    <n v="10.368"/>
    <n v="2"/>
    <x v="2"/>
    <n v="3.6288"/>
  </r>
  <r>
    <n v="1689"/>
    <x v="817"/>
    <x v="3"/>
    <x v="389"/>
    <d v="2014-12-13T00:00:00"/>
    <x v="2"/>
    <s v="AW-10840"/>
    <s v="Anthony Witt"/>
    <x v="0"/>
    <s v="United States"/>
    <s v="Philadelphia"/>
    <x v="9"/>
    <n v="19140"/>
    <x v="3"/>
    <s v="FUR-FU-10004306"/>
    <x v="0"/>
    <x v="5"/>
    <x v="616"/>
    <n v="310.88"/>
    <n v="2"/>
    <x v="2"/>
    <n v="23.315999999999999"/>
  </r>
  <r>
    <n v="1690"/>
    <x v="818"/>
    <x v="2"/>
    <x v="559"/>
    <d v="2011-08-20T00:00:00"/>
    <x v="1"/>
    <s v="TS-21610"/>
    <s v="Troy Staebel"/>
    <x v="0"/>
    <s v="United States"/>
    <s v="Philadelphia"/>
    <x v="9"/>
    <n v="19143"/>
    <x v="3"/>
    <s v="FUR-TA-10001539"/>
    <x v="0"/>
    <x v="3"/>
    <x v="10"/>
    <n v="853.09199999999998"/>
    <n v="6"/>
    <x v="10"/>
    <n v="-227.49119999999999"/>
  </r>
  <r>
    <n v="1691"/>
    <x v="819"/>
    <x v="3"/>
    <x v="34"/>
    <d v="2014-12-16T00:00:00"/>
    <x v="1"/>
    <s v="HF-14995"/>
    <s v="Herbert Flentye"/>
    <x v="0"/>
    <s v="United States"/>
    <s v="Indianapolis"/>
    <x v="14"/>
    <n v="46203"/>
    <x v="2"/>
    <s v="OFF-PA-10000575"/>
    <x v="1"/>
    <x v="10"/>
    <x v="1050"/>
    <n v="33.450000000000003"/>
    <n v="5"/>
    <x v="0"/>
    <n v="15.387"/>
  </r>
  <r>
    <n v="1692"/>
    <x v="819"/>
    <x v="3"/>
    <x v="34"/>
    <d v="2014-12-16T00:00:00"/>
    <x v="1"/>
    <s v="HF-14995"/>
    <s v="Herbert Flentye"/>
    <x v="0"/>
    <s v="United States"/>
    <s v="Indianapolis"/>
    <x v="14"/>
    <n v="46203"/>
    <x v="2"/>
    <s v="OFF-BI-10004182"/>
    <x v="1"/>
    <x v="8"/>
    <x v="73"/>
    <n v="10.4"/>
    <n v="5"/>
    <x v="0"/>
    <n v="5.0960000000000001"/>
  </r>
  <r>
    <n v="1693"/>
    <x v="820"/>
    <x v="0"/>
    <x v="560"/>
    <d v="2013-03-20T00:00:00"/>
    <x v="1"/>
    <s v="HZ-14950"/>
    <s v="Henia Zydlo"/>
    <x v="0"/>
    <s v="United States"/>
    <s v="Columbus"/>
    <x v="24"/>
    <n v="43229"/>
    <x v="3"/>
    <s v="FUR-FU-10004020"/>
    <x v="0"/>
    <x v="5"/>
    <x v="488"/>
    <n v="21.88"/>
    <n v="5"/>
    <x v="2"/>
    <n v="6.2904999999999998"/>
  </r>
  <r>
    <n v="1694"/>
    <x v="821"/>
    <x v="0"/>
    <x v="190"/>
    <d v="2013-06-30T00:00:00"/>
    <x v="0"/>
    <s v="AB-10255"/>
    <s v="Alejandro Ballentine"/>
    <x v="2"/>
    <s v="United States"/>
    <s v="Plano"/>
    <x v="5"/>
    <n v="75023"/>
    <x v="2"/>
    <s v="TEC-AC-10003133"/>
    <x v="2"/>
    <x v="11"/>
    <x v="1077"/>
    <n v="13.616"/>
    <n v="2"/>
    <x v="2"/>
    <n v="3.5741999999999998"/>
  </r>
  <r>
    <n v="1695"/>
    <x v="822"/>
    <x v="1"/>
    <x v="12"/>
    <d v="2012-09-28T00:00:00"/>
    <x v="0"/>
    <s v="PO-19195"/>
    <s v="Phillina Ober"/>
    <x v="2"/>
    <s v="United States"/>
    <s v="Bayonne"/>
    <x v="30"/>
    <n v="7002"/>
    <x v="3"/>
    <s v="TEC-AC-10002006"/>
    <x v="2"/>
    <x v="11"/>
    <x v="1078"/>
    <n v="63.96"/>
    <n v="4"/>
    <x v="0"/>
    <n v="19.8276"/>
  </r>
  <r>
    <n v="1696"/>
    <x v="822"/>
    <x v="1"/>
    <x v="12"/>
    <d v="2012-09-28T00:00:00"/>
    <x v="0"/>
    <s v="PO-19195"/>
    <s v="Phillina Ober"/>
    <x v="2"/>
    <s v="United States"/>
    <s v="Bayonne"/>
    <x v="30"/>
    <n v="7002"/>
    <x v="3"/>
    <s v="OFF-BI-10003314"/>
    <x v="1"/>
    <x v="8"/>
    <x v="305"/>
    <n v="14.46"/>
    <n v="3"/>
    <x v="0"/>
    <n v="7.0853999999999999"/>
  </r>
  <r>
    <n v="1697"/>
    <x v="822"/>
    <x v="1"/>
    <x v="12"/>
    <d v="2012-09-28T00:00:00"/>
    <x v="0"/>
    <s v="PO-19195"/>
    <s v="Phillina Ober"/>
    <x v="2"/>
    <s v="United States"/>
    <s v="Bayonne"/>
    <x v="30"/>
    <n v="7002"/>
    <x v="3"/>
    <s v="TEC-PH-10002726"/>
    <x v="2"/>
    <x v="7"/>
    <x v="66"/>
    <n v="104.98"/>
    <n v="2"/>
    <x v="0"/>
    <n v="52.49"/>
  </r>
  <r>
    <n v="1698"/>
    <x v="823"/>
    <x v="1"/>
    <x v="17"/>
    <d v="2012-12-31T00:00:00"/>
    <x v="1"/>
    <s v="AG-10900"/>
    <s v="Arthur Gainer"/>
    <x v="0"/>
    <s v="United States"/>
    <s v="Los Angeles"/>
    <x v="1"/>
    <n v="90008"/>
    <x v="1"/>
    <s v="OFF-AP-10000240"/>
    <x v="1"/>
    <x v="9"/>
    <x v="644"/>
    <n v="106.96"/>
    <n v="2"/>
    <x v="0"/>
    <n v="31.0184"/>
  </r>
  <r>
    <n v="1699"/>
    <x v="823"/>
    <x v="1"/>
    <x v="17"/>
    <d v="2012-12-31T00:00:00"/>
    <x v="1"/>
    <s v="AG-10900"/>
    <s v="Arthur Gainer"/>
    <x v="0"/>
    <s v="United States"/>
    <s v="Los Angeles"/>
    <x v="1"/>
    <n v="90008"/>
    <x v="1"/>
    <s v="OFF-LA-10002381"/>
    <x v="1"/>
    <x v="2"/>
    <x v="1079"/>
    <n v="21.56"/>
    <n v="7"/>
    <x v="0"/>
    <n v="10.348800000000001"/>
  </r>
  <r>
    <n v="1700"/>
    <x v="824"/>
    <x v="2"/>
    <x v="561"/>
    <d v="2011-06-07T00:00:00"/>
    <x v="0"/>
    <s v="SC-20725"/>
    <s v="Steven Cartwright"/>
    <x v="0"/>
    <s v="United States"/>
    <s v="Seattle"/>
    <x v="4"/>
    <n v="98115"/>
    <x v="1"/>
    <s v="FUR-TA-10004086"/>
    <x v="0"/>
    <x v="3"/>
    <x v="824"/>
    <n v="515.88"/>
    <n v="6"/>
    <x v="0"/>
    <n v="113.4936"/>
  </r>
  <r>
    <n v="1701"/>
    <x v="825"/>
    <x v="1"/>
    <x v="562"/>
    <d v="2012-07-15T00:00:00"/>
    <x v="0"/>
    <s v="ND-18370"/>
    <s v="Natalie DeCherney"/>
    <x v="0"/>
    <s v="United States"/>
    <s v="New York City"/>
    <x v="15"/>
    <n v="10035"/>
    <x v="3"/>
    <s v="OFF-BI-10000320"/>
    <x v="1"/>
    <x v="8"/>
    <x v="768"/>
    <n v="11.808"/>
    <n v="2"/>
    <x v="2"/>
    <n v="4.2804000000000002"/>
  </r>
  <r>
    <n v="1702"/>
    <x v="825"/>
    <x v="1"/>
    <x v="562"/>
    <d v="2012-07-15T00:00:00"/>
    <x v="0"/>
    <s v="ND-18370"/>
    <s v="Natalie DeCherney"/>
    <x v="0"/>
    <s v="United States"/>
    <s v="New York City"/>
    <x v="15"/>
    <n v="10035"/>
    <x v="3"/>
    <s v="FUR-CH-10000595"/>
    <x v="0"/>
    <x v="1"/>
    <x v="463"/>
    <n v="1931.04"/>
    <n v="9"/>
    <x v="9"/>
    <n v="321.83999999999997"/>
  </r>
  <r>
    <n v="1703"/>
    <x v="825"/>
    <x v="1"/>
    <x v="562"/>
    <d v="2012-07-15T00:00:00"/>
    <x v="0"/>
    <s v="ND-18370"/>
    <s v="Natalie DeCherney"/>
    <x v="0"/>
    <s v="United States"/>
    <s v="New York City"/>
    <x v="15"/>
    <n v="10035"/>
    <x v="3"/>
    <s v="OFF-PA-10000349"/>
    <x v="1"/>
    <x v="10"/>
    <x v="33"/>
    <n v="9.9600000000000009"/>
    <n v="2"/>
    <x v="0"/>
    <n v="4.6811999999999996"/>
  </r>
  <r>
    <n v="1704"/>
    <x v="826"/>
    <x v="2"/>
    <x v="563"/>
    <d v="2011-02-07T00:00:00"/>
    <x v="1"/>
    <s v="CD-12790"/>
    <s v="Cynthia Delaney"/>
    <x v="2"/>
    <s v="United States"/>
    <s v="San Diego"/>
    <x v="1"/>
    <n v="92037"/>
    <x v="1"/>
    <s v="OFF-FA-10001843"/>
    <x v="1"/>
    <x v="13"/>
    <x v="33"/>
    <n v="12.35"/>
    <n v="5"/>
    <x v="0"/>
    <n v="5.8045"/>
  </r>
  <r>
    <n v="1705"/>
    <x v="827"/>
    <x v="0"/>
    <x v="387"/>
    <d v="2013-03-09T00:00:00"/>
    <x v="3"/>
    <s v="PG-18820"/>
    <s v="Patrick Gardner"/>
    <x v="0"/>
    <s v="United States"/>
    <s v="Glendale"/>
    <x v="16"/>
    <n v="85301"/>
    <x v="1"/>
    <s v="OFF-BI-10003676"/>
    <x v="1"/>
    <x v="8"/>
    <x v="816"/>
    <n v="9.702"/>
    <n v="3"/>
    <x v="6"/>
    <n v="-7.1147999999999998"/>
  </r>
  <r>
    <n v="1706"/>
    <x v="828"/>
    <x v="1"/>
    <x v="6"/>
    <d v="2012-11-26T00:00:00"/>
    <x v="1"/>
    <s v="IM-15070"/>
    <s v="Irene Maddox"/>
    <x v="0"/>
    <s v="United States"/>
    <s v="Philadelphia"/>
    <x v="9"/>
    <n v="19120"/>
    <x v="3"/>
    <s v="OFF-BI-10003638"/>
    <x v="1"/>
    <x v="8"/>
    <x v="607"/>
    <n v="11.61"/>
    <n v="2"/>
    <x v="6"/>
    <n v="-9.2880000000000003"/>
  </r>
  <r>
    <n v="1707"/>
    <x v="829"/>
    <x v="3"/>
    <x v="505"/>
    <d v="2014-11-06T00:00:00"/>
    <x v="1"/>
    <s v="JK-15205"/>
    <s v="Jamie Kunitz"/>
    <x v="0"/>
    <s v="United States"/>
    <s v="San Francisco"/>
    <x v="1"/>
    <n v="94122"/>
    <x v="1"/>
    <s v="OFF-LA-10003077"/>
    <x v="1"/>
    <x v="2"/>
    <x v="1080"/>
    <n v="43.86"/>
    <n v="6"/>
    <x v="0"/>
    <n v="20.6142"/>
  </r>
  <r>
    <n v="1708"/>
    <x v="829"/>
    <x v="3"/>
    <x v="505"/>
    <d v="2014-11-06T00:00:00"/>
    <x v="1"/>
    <s v="JK-15205"/>
    <s v="Jamie Kunitz"/>
    <x v="0"/>
    <s v="United States"/>
    <s v="San Francisco"/>
    <x v="1"/>
    <n v="94122"/>
    <x v="1"/>
    <s v="TEC-PH-10003505"/>
    <x v="2"/>
    <x v="7"/>
    <x v="901"/>
    <n v="148.47999999999999"/>
    <n v="2"/>
    <x v="2"/>
    <n v="16.704000000000001"/>
  </r>
  <r>
    <n v="1709"/>
    <x v="829"/>
    <x v="3"/>
    <x v="505"/>
    <d v="2014-11-06T00:00:00"/>
    <x v="1"/>
    <s v="JK-15205"/>
    <s v="Jamie Kunitz"/>
    <x v="0"/>
    <s v="United States"/>
    <s v="San Francisco"/>
    <x v="1"/>
    <n v="94122"/>
    <x v="1"/>
    <s v="OFF-PA-10003424"/>
    <x v="1"/>
    <x v="10"/>
    <x v="1081"/>
    <n v="7.42"/>
    <n v="2"/>
    <x v="0"/>
    <n v="3.71"/>
  </r>
  <r>
    <n v="1710"/>
    <x v="829"/>
    <x v="3"/>
    <x v="505"/>
    <d v="2014-11-06T00:00:00"/>
    <x v="1"/>
    <s v="JK-15205"/>
    <s v="Jamie Kunitz"/>
    <x v="0"/>
    <s v="United States"/>
    <s v="San Francisco"/>
    <x v="1"/>
    <n v="94122"/>
    <x v="1"/>
    <s v="FUR-CH-10003061"/>
    <x v="0"/>
    <x v="1"/>
    <x v="51"/>
    <n v="71.992000000000004"/>
    <n v="1"/>
    <x v="2"/>
    <n v="-0.89990000000000003"/>
  </r>
  <r>
    <n v="1711"/>
    <x v="829"/>
    <x v="3"/>
    <x v="505"/>
    <d v="2014-11-06T00:00:00"/>
    <x v="1"/>
    <s v="JK-15205"/>
    <s v="Jamie Kunitz"/>
    <x v="0"/>
    <s v="United States"/>
    <s v="San Francisco"/>
    <x v="1"/>
    <n v="94122"/>
    <x v="1"/>
    <s v="OFF-AR-10003514"/>
    <x v="1"/>
    <x v="6"/>
    <x v="180"/>
    <n v="19.899999999999999"/>
    <n v="5"/>
    <x v="0"/>
    <n v="6.5670000000000002"/>
  </r>
  <r>
    <n v="1712"/>
    <x v="829"/>
    <x v="3"/>
    <x v="505"/>
    <d v="2014-11-06T00:00:00"/>
    <x v="1"/>
    <s v="JK-15205"/>
    <s v="Jamie Kunitz"/>
    <x v="0"/>
    <s v="United States"/>
    <s v="San Francisco"/>
    <x v="1"/>
    <n v="94122"/>
    <x v="1"/>
    <s v="OFF-AP-10002684"/>
    <x v="1"/>
    <x v="9"/>
    <x v="165"/>
    <n v="1702.12"/>
    <n v="14"/>
    <x v="0"/>
    <n v="510.63600000000002"/>
  </r>
  <r>
    <n v="1713"/>
    <x v="830"/>
    <x v="1"/>
    <x v="564"/>
    <d v="2012-02-04T00:00:00"/>
    <x v="1"/>
    <s v="JP-15520"/>
    <s v="Jeremy Pistek"/>
    <x v="0"/>
    <s v="United States"/>
    <s v="Houston"/>
    <x v="5"/>
    <n v="77070"/>
    <x v="2"/>
    <s v="OFF-PA-10004405"/>
    <x v="1"/>
    <x v="10"/>
    <x v="1082"/>
    <n v="14.304"/>
    <n v="6"/>
    <x v="2"/>
    <n v="5.0064000000000002"/>
  </r>
  <r>
    <n v="1714"/>
    <x v="831"/>
    <x v="3"/>
    <x v="565"/>
    <d v="2014-09-14T00:00:00"/>
    <x v="0"/>
    <s v="MM-18055"/>
    <s v="Michelle Moray"/>
    <x v="0"/>
    <s v="United States"/>
    <s v="Chicago"/>
    <x v="10"/>
    <n v="60610"/>
    <x v="2"/>
    <s v="FUR-TA-10004289"/>
    <x v="0"/>
    <x v="3"/>
    <x v="187"/>
    <n v="765.625"/>
    <n v="7"/>
    <x v="5"/>
    <n v="-566.5625"/>
  </r>
  <r>
    <n v="1715"/>
    <x v="832"/>
    <x v="3"/>
    <x v="566"/>
    <d v="2014-10-14T00:00:00"/>
    <x v="1"/>
    <s v="DC-13285"/>
    <s v="Debra Catini"/>
    <x v="0"/>
    <s v="United States"/>
    <s v="San Francisco"/>
    <x v="1"/>
    <n v="94110"/>
    <x v="1"/>
    <s v="FUR-BO-10003965"/>
    <x v="0"/>
    <x v="0"/>
    <x v="1083"/>
    <n v="307.666"/>
    <n v="2"/>
    <x v="11"/>
    <n v="-14.478400000000001"/>
  </r>
  <r>
    <n v="1716"/>
    <x v="833"/>
    <x v="0"/>
    <x v="567"/>
    <d v="2013-05-05T00:00:00"/>
    <x v="1"/>
    <s v="JL-15835"/>
    <s v="John Lee"/>
    <x v="0"/>
    <s v="United States"/>
    <s v="New York City"/>
    <x v="15"/>
    <n v="10011"/>
    <x v="3"/>
    <s v="OFF-BI-10003314"/>
    <x v="1"/>
    <x v="8"/>
    <x v="305"/>
    <n v="7.7119999999999997"/>
    <n v="2"/>
    <x v="2"/>
    <n v="2.7955999999999999"/>
  </r>
  <r>
    <n v="1717"/>
    <x v="834"/>
    <x v="0"/>
    <x v="288"/>
    <d v="2013-05-25T00:00:00"/>
    <x v="1"/>
    <s v="BN-11515"/>
    <s v="Bradley Nguyen"/>
    <x v="0"/>
    <s v="United States"/>
    <s v="New York City"/>
    <x v="15"/>
    <n v="10011"/>
    <x v="3"/>
    <s v="OFF-AP-10001563"/>
    <x v="1"/>
    <x v="9"/>
    <x v="530"/>
    <n v="242.9"/>
    <n v="5"/>
    <x v="0"/>
    <n v="70.441000000000003"/>
  </r>
  <r>
    <n v="1718"/>
    <x v="834"/>
    <x v="0"/>
    <x v="288"/>
    <d v="2013-05-25T00:00:00"/>
    <x v="1"/>
    <s v="BN-11515"/>
    <s v="Bradley Nguyen"/>
    <x v="0"/>
    <s v="United States"/>
    <s v="New York City"/>
    <x v="15"/>
    <n v="10011"/>
    <x v="3"/>
    <s v="OFF-ST-10004123"/>
    <x v="1"/>
    <x v="4"/>
    <x v="72"/>
    <n v="454.9"/>
    <n v="5"/>
    <x v="0"/>
    <n v="0"/>
  </r>
  <r>
    <n v="1719"/>
    <x v="834"/>
    <x v="0"/>
    <x v="288"/>
    <d v="2013-05-25T00:00:00"/>
    <x v="1"/>
    <s v="BN-11515"/>
    <s v="Bradley Nguyen"/>
    <x v="0"/>
    <s v="United States"/>
    <s v="New York City"/>
    <x v="15"/>
    <n v="10011"/>
    <x v="3"/>
    <s v="FUR-FU-10002088"/>
    <x v="0"/>
    <x v="5"/>
    <x v="1084"/>
    <n v="35.92"/>
    <n v="4"/>
    <x v="0"/>
    <n v="15.086399999999999"/>
  </r>
  <r>
    <n v="1720"/>
    <x v="834"/>
    <x v="0"/>
    <x v="288"/>
    <d v="2013-05-25T00:00:00"/>
    <x v="1"/>
    <s v="BN-11515"/>
    <s v="Bradley Nguyen"/>
    <x v="0"/>
    <s v="United States"/>
    <s v="New York City"/>
    <x v="15"/>
    <n v="10011"/>
    <x v="3"/>
    <s v="FUR-FU-10000010"/>
    <x v="0"/>
    <x v="5"/>
    <x v="522"/>
    <n v="39.76"/>
    <n v="8"/>
    <x v="0"/>
    <n v="12.3256"/>
  </r>
  <r>
    <n v="1721"/>
    <x v="834"/>
    <x v="0"/>
    <x v="288"/>
    <d v="2013-05-25T00:00:00"/>
    <x v="1"/>
    <s v="BN-11515"/>
    <s v="Bradley Nguyen"/>
    <x v="0"/>
    <s v="United States"/>
    <s v="New York City"/>
    <x v="15"/>
    <n v="10011"/>
    <x v="3"/>
    <s v="OFF-BI-10002824"/>
    <x v="1"/>
    <x v="8"/>
    <x v="523"/>
    <n v="47.744"/>
    <n v="4"/>
    <x v="2"/>
    <n v="14.92"/>
  </r>
  <r>
    <n v="1722"/>
    <x v="835"/>
    <x v="1"/>
    <x v="139"/>
    <d v="2012-12-25T00:00:00"/>
    <x v="1"/>
    <s v="KD-16345"/>
    <s v="Katherine Ducich"/>
    <x v="0"/>
    <s v="United States"/>
    <s v="Chicago"/>
    <x v="10"/>
    <n v="60623"/>
    <x v="2"/>
    <s v="TEC-PH-10001061"/>
    <x v="2"/>
    <x v="7"/>
    <x v="822"/>
    <n v="159.98400000000001"/>
    <n v="2"/>
    <x v="2"/>
    <n v="11.998799999999999"/>
  </r>
  <r>
    <n v="1723"/>
    <x v="835"/>
    <x v="1"/>
    <x v="139"/>
    <d v="2012-12-25T00:00:00"/>
    <x v="1"/>
    <s v="KD-16345"/>
    <s v="Katherine Ducich"/>
    <x v="0"/>
    <s v="United States"/>
    <s v="Chicago"/>
    <x v="10"/>
    <n v="60623"/>
    <x v="2"/>
    <s v="TEC-AC-10000736"/>
    <x v="2"/>
    <x v="11"/>
    <x v="1085"/>
    <n v="255.96799999999999"/>
    <n v="4"/>
    <x v="2"/>
    <n v="51.193600000000004"/>
  </r>
  <r>
    <n v="1724"/>
    <x v="835"/>
    <x v="1"/>
    <x v="139"/>
    <d v="2012-12-25T00:00:00"/>
    <x v="1"/>
    <s v="KD-16345"/>
    <s v="Katherine Ducich"/>
    <x v="0"/>
    <s v="United States"/>
    <s v="Chicago"/>
    <x v="10"/>
    <n v="60623"/>
    <x v="2"/>
    <s v="FUR-BO-10003966"/>
    <x v="0"/>
    <x v="0"/>
    <x v="1086"/>
    <n v="359.05799999999999"/>
    <n v="3"/>
    <x v="4"/>
    <n v="-71.811599999999999"/>
  </r>
  <r>
    <n v="1725"/>
    <x v="836"/>
    <x v="1"/>
    <x v="546"/>
    <d v="2012-12-20T00:00:00"/>
    <x v="2"/>
    <s v="JK-15370"/>
    <s v="Jay Kimmel"/>
    <x v="0"/>
    <s v="United States"/>
    <s v="Philadelphia"/>
    <x v="9"/>
    <n v="19143"/>
    <x v="3"/>
    <s v="OFF-AP-10000828"/>
    <x v="1"/>
    <x v="9"/>
    <x v="1087"/>
    <n v="434.35199999999998"/>
    <n v="3"/>
    <x v="2"/>
    <n v="43.435200000000002"/>
  </r>
  <r>
    <n v="1726"/>
    <x v="836"/>
    <x v="1"/>
    <x v="546"/>
    <d v="2012-12-20T00:00:00"/>
    <x v="2"/>
    <s v="JK-15370"/>
    <s v="Jay Kimmel"/>
    <x v="0"/>
    <s v="United States"/>
    <s v="Philadelphia"/>
    <x v="9"/>
    <n v="19143"/>
    <x v="3"/>
    <s v="OFF-AP-10002906"/>
    <x v="1"/>
    <x v="9"/>
    <x v="1088"/>
    <n v="3.552"/>
    <n v="2"/>
    <x v="2"/>
    <n v="0.44400000000000001"/>
  </r>
  <r>
    <n v="1727"/>
    <x v="836"/>
    <x v="1"/>
    <x v="546"/>
    <d v="2012-12-20T00:00:00"/>
    <x v="2"/>
    <s v="JK-15370"/>
    <s v="Jay Kimmel"/>
    <x v="0"/>
    <s v="United States"/>
    <s v="Philadelphia"/>
    <x v="9"/>
    <n v="19143"/>
    <x v="3"/>
    <s v="OFF-AP-10003860"/>
    <x v="1"/>
    <x v="9"/>
    <x v="1089"/>
    <n v="88.831999999999994"/>
    <n v="4"/>
    <x v="2"/>
    <n v="7.7728000000000002"/>
  </r>
  <r>
    <n v="1728"/>
    <x v="837"/>
    <x v="3"/>
    <x v="568"/>
    <d v="2014-05-05T00:00:00"/>
    <x v="0"/>
    <s v="FM-14215"/>
    <s v="Filia McAdams"/>
    <x v="1"/>
    <s v="United States"/>
    <s v="Dublin"/>
    <x v="24"/>
    <n v="43017"/>
    <x v="3"/>
    <s v="FUR-TA-10001307"/>
    <x v="0"/>
    <x v="3"/>
    <x v="1090"/>
    <n v="1048.3499999999999"/>
    <n v="5"/>
    <x v="10"/>
    <n v="-69.89"/>
  </r>
  <r>
    <n v="1729"/>
    <x v="838"/>
    <x v="0"/>
    <x v="569"/>
    <d v="2013-02-07T00:00:00"/>
    <x v="3"/>
    <s v="CA-12265"/>
    <s v="Christina Anderson"/>
    <x v="0"/>
    <s v="United States"/>
    <s v="Springfield"/>
    <x v="17"/>
    <n v="22153"/>
    <x v="0"/>
    <s v="TEC-AC-10003063"/>
    <x v="2"/>
    <x v="11"/>
    <x v="1052"/>
    <n v="100"/>
    <n v="4"/>
    <x v="0"/>
    <n v="21"/>
  </r>
  <r>
    <n v="1730"/>
    <x v="838"/>
    <x v="0"/>
    <x v="569"/>
    <d v="2013-02-07T00:00:00"/>
    <x v="3"/>
    <s v="CA-12265"/>
    <s v="Christina Anderson"/>
    <x v="0"/>
    <s v="United States"/>
    <s v="Springfield"/>
    <x v="17"/>
    <n v="22153"/>
    <x v="0"/>
    <s v="OFF-LA-10001045"/>
    <x v="1"/>
    <x v="2"/>
    <x v="701"/>
    <n v="7.83"/>
    <n v="3"/>
    <x v="0"/>
    <n v="3.6017999999999999"/>
  </r>
  <r>
    <n v="1731"/>
    <x v="839"/>
    <x v="2"/>
    <x v="450"/>
    <d v="2011-10-03T00:00:00"/>
    <x v="1"/>
    <s v="KD-16495"/>
    <s v="Keith Dawkins"/>
    <x v="1"/>
    <s v="United States"/>
    <s v="Fayetteville"/>
    <x v="3"/>
    <n v="28314"/>
    <x v="0"/>
    <s v="OFF-PA-10001457"/>
    <x v="1"/>
    <x v="10"/>
    <x v="1091"/>
    <n v="96.256"/>
    <n v="8"/>
    <x v="2"/>
    <n v="31.283200000000001"/>
  </r>
  <r>
    <n v="1732"/>
    <x v="839"/>
    <x v="2"/>
    <x v="450"/>
    <d v="2011-10-03T00:00:00"/>
    <x v="1"/>
    <s v="KD-16495"/>
    <s v="Keith Dawkins"/>
    <x v="1"/>
    <s v="United States"/>
    <s v="Fayetteville"/>
    <x v="3"/>
    <n v="28314"/>
    <x v="0"/>
    <s v="OFF-PA-10001804"/>
    <x v="1"/>
    <x v="10"/>
    <x v="128"/>
    <n v="10.688000000000001"/>
    <n v="2"/>
    <x v="2"/>
    <n v="3.7408000000000001"/>
  </r>
  <r>
    <n v="1733"/>
    <x v="840"/>
    <x v="0"/>
    <x v="212"/>
    <d v="2013-07-15T00:00:00"/>
    <x v="1"/>
    <s v="LH-17155"/>
    <s v="Logan Haushalter"/>
    <x v="0"/>
    <s v="United States"/>
    <s v="Dallas"/>
    <x v="5"/>
    <n v="75081"/>
    <x v="2"/>
    <s v="OFF-ST-10000689"/>
    <x v="1"/>
    <x v="4"/>
    <x v="421"/>
    <n v="338.04"/>
    <n v="3"/>
    <x v="2"/>
    <n v="-33.804000000000002"/>
  </r>
  <r>
    <n v="1734"/>
    <x v="840"/>
    <x v="0"/>
    <x v="212"/>
    <d v="2013-07-15T00:00:00"/>
    <x v="1"/>
    <s v="LH-17155"/>
    <s v="Logan Haushalter"/>
    <x v="0"/>
    <s v="United States"/>
    <s v="Dallas"/>
    <x v="5"/>
    <n v="75081"/>
    <x v="2"/>
    <s v="OFF-AR-10002135"/>
    <x v="1"/>
    <x v="6"/>
    <x v="278"/>
    <n v="154.24"/>
    <n v="4"/>
    <x v="2"/>
    <n v="17.352"/>
  </r>
  <r>
    <n v="1735"/>
    <x v="841"/>
    <x v="3"/>
    <x v="570"/>
    <d v="2014-08-02T00:00:00"/>
    <x v="0"/>
    <s v="AG-10675"/>
    <s v="Anna Gayman"/>
    <x v="0"/>
    <s v="United States"/>
    <s v="Jacksonville"/>
    <x v="3"/>
    <n v="28540"/>
    <x v="0"/>
    <s v="OFF-AP-10002082"/>
    <x v="1"/>
    <x v="9"/>
    <x v="1092"/>
    <n v="34.847999999999999"/>
    <n v="2"/>
    <x v="2"/>
    <n v="6.5339999999999998"/>
  </r>
  <r>
    <n v="1736"/>
    <x v="841"/>
    <x v="3"/>
    <x v="570"/>
    <d v="2014-08-02T00:00:00"/>
    <x v="0"/>
    <s v="AG-10675"/>
    <s v="Anna Gayman"/>
    <x v="0"/>
    <s v="United States"/>
    <s v="Jacksonville"/>
    <x v="3"/>
    <n v="28540"/>
    <x v="0"/>
    <s v="TEC-PH-10003442"/>
    <x v="2"/>
    <x v="7"/>
    <x v="879"/>
    <n v="22"/>
    <n v="5"/>
    <x v="2"/>
    <n v="1.375"/>
  </r>
  <r>
    <n v="1737"/>
    <x v="841"/>
    <x v="3"/>
    <x v="570"/>
    <d v="2014-08-02T00:00:00"/>
    <x v="0"/>
    <s v="AG-10675"/>
    <s v="Anna Gayman"/>
    <x v="0"/>
    <s v="United States"/>
    <s v="Jacksonville"/>
    <x v="3"/>
    <n v="28540"/>
    <x v="0"/>
    <s v="OFF-AR-10002833"/>
    <x v="1"/>
    <x v="6"/>
    <x v="6"/>
    <n v="4.3680000000000003"/>
    <n v="3"/>
    <x v="2"/>
    <n v="0.38219999999999998"/>
  </r>
  <r>
    <n v="1738"/>
    <x v="842"/>
    <x v="1"/>
    <x v="37"/>
    <d v="2012-09-09T00:00:00"/>
    <x v="1"/>
    <s v="DB-13120"/>
    <s v="David Bremer"/>
    <x v="1"/>
    <s v="United States"/>
    <s v="San Francisco"/>
    <x v="1"/>
    <n v="94122"/>
    <x v="1"/>
    <s v="OFF-ST-10001325"/>
    <x v="1"/>
    <x v="4"/>
    <x v="466"/>
    <n v="31.44"/>
    <n v="3"/>
    <x v="0"/>
    <n v="8.4887999999999995"/>
  </r>
  <r>
    <n v="1739"/>
    <x v="842"/>
    <x v="1"/>
    <x v="37"/>
    <d v="2012-09-09T00:00:00"/>
    <x v="1"/>
    <s v="DB-13120"/>
    <s v="David Bremer"/>
    <x v="1"/>
    <s v="United States"/>
    <s v="San Francisco"/>
    <x v="1"/>
    <n v="94122"/>
    <x v="1"/>
    <s v="TEC-AC-10003038"/>
    <x v="2"/>
    <x v="11"/>
    <x v="1024"/>
    <n v="17.899999999999999"/>
    <n v="2"/>
    <x v="0"/>
    <n v="3.4009999999999998"/>
  </r>
  <r>
    <n v="1740"/>
    <x v="842"/>
    <x v="1"/>
    <x v="37"/>
    <d v="2012-09-09T00:00:00"/>
    <x v="1"/>
    <s v="DB-13120"/>
    <s v="David Bremer"/>
    <x v="1"/>
    <s v="United States"/>
    <s v="San Francisco"/>
    <x v="1"/>
    <n v="94122"/>
    <x v="1"/>
    <s v="TEC-AC-10003590"/>
    <x v="2"/>
    <x v="11"/>
    <x v="1093"/>
    <n v="129.44999999999999"/>
    <n v="5"/>
    <x v="0"/>
    <n v="46.601999999999997"/>
  </r>
  <r>
    <n v="1741"/>
    <x v="843"/>
    <x v="2"/>
    <x v="128"/>
    <d v="2011-08-16T00:00:00"/>
    <x v="1"/>
    <s v="ED-13885"/>
    <s v="Emily Ducich"/>
    <x v="2"/>
    <s v="United States"/>
    <s v="San Diego"/>
    <x v="1"/>
    <n v="92037"/>
    <x v="1"/>
    <s v="OFF-LA-10000262"/>
    <x v="1"/>
    <x v="2"/>
    <x v="932"/>
    <n v="20.88"/>
    <n v="8"/>
    <x v="0"/>
    <n v="9.6047999999999991"/>
  </r>
  <r>
    <n v="1742"/>
    <x v="844"/>
    <x v="3"/>
    <x v="505"/>
    <d v="2014-11-04T00:00:00"/>
    <x v="1"/>
    <s v="MC-18100"/>
    <s v="Mick Crebagga"/>
    <x v="0"/>
    <s v="United States"/>
    <s v="Philadelphia"/>
    <x v="9"/>
    <n v="19140"/>
    <x v="3"/>
    <s v="OFF-PA-10004355"/>
    <x v="1"/>
    <x v="10"/>
    <x v="1094"/>
    <n v="20.736000000000001"/>
    <n v="4"/>
    <x v="2"/>
    <n v="7.2576000000000001"/>
  </r>
  <r>
    <n v="1743"/>
    <x v="844"/>
    <x v="3"/>
    <x v="505"/>
    <d v="2014-11-04T00:00:00"/>
    <x v="1"/>
    <s v="MC-18100"/>
    <s v="Mick Crebagga"/>
    <x v="0"/>
    <s v="United States"/>
    <s v="Philadelphia"/>
    <x v="9"/>
    <n v="19140"/>
    <x v="3"/>
    <s v="FUR-FU-10004415"/>
    <x v="0"/>
    <x v="5"/>
    <x v="1054"/>
    <n v="7.1680000000000001"/>
    <n v="2"/>
    <x v="2"/>
    <n v="0.98560000000000003"/>
  </r>
  <r>
    <n v="1744"/>
    <x v="844"/>
    <x v="3"/>
    <x v="505"/>
    <d v="2014-11-04T00:00:00"/>
    <x v="1"/>
    <s v="MC-18100"/>
    <s v="Mick Crebagga"/>
    <x v="0"/>
    <s v="United States"/>
    <s v="Philadelphia"/>
    <x v="9"/>
    <n v="19140"/>
    <x v="3"/>
    <s v="OFF-ST-10002486"/>
    <x v="1"/>
    <x v="4"/>
    <x v="693"/>
    <n v="11.167999999999999"/>
    <n v="2"/>
    <x v="2"/>
    <n v="-2.5127999999999999"/>
  </r>
  <r>
    <n v="1745"/>
    <x v="844"/>
    <x v="3"/>
    <x v="505"/>
    <d v="2014-11-04T00:00:00"/>
    <x v="1"/>
    <s v="MC-18100"/>
    <s v="Mick Crebagga"/>
    <x v="0"/>
    <s v="United States"/>
    <s v="Philadelphia"/>
    <x v="9"/>
    <n v="19140"/>
    <x v="3"/>
    <s v="TEC-AC-10001142"/>
    <x v="2"/>
    <x v="11"/>
    <x v="546"/>
    <n v="442.4"/>
    <n v="7"/>
    <x v="2"/>
    <n v="-55.3"/>
  </r>
  <r>
    <n v="1746"/>
    <x v="845"/>
    <x v="2"/>
    <x v="571"/>
    <d v="2011-06-09T00:00:00"/>
    <x v="2"/>
    <s v="BM-11785"/>
    <s v="Bryan Mills"/>
    <x v="0"/>
    <s v="United States"/>
    <s v="Rochester"/>
    <x v="15"/>
    <n v="14609"/>
    <x v="3"/>
    <s v="OFF-AR-10002656"/>
    <x v="1"/>
    <x v="6"/>
    <x v="157"/>
    <n v="13.36"/>
    <n v="2"/>
    <x v="0"/>
    <n v="4.9432"/>
  </r>
  <r>
    <n v="1747"/>
    <x v="846"/>
    <x v="0"/>
    <x v="572"/>
    <d v="2013-08-18T00:00:00"/>
    <x v="0"/>
    <s v="EM-14065"/>
    <s v="Erin Mull"/>
    <x v="0"/>
    <s v="United States"/>
    <s v="Jacksonville"/>
    <x v="3"/>
    <n v="28540"/>
    <x v="0"/>
    <s v="OFF-BI-10000138"/>
    <x v="1"/>
    <x v="8"/>
    <x v="600"/>
    <n v="11.231999999999999"/>
    <n v="8"/>
    <x v="6"/>
    <n v="-8.2368000000000006"/>
  </r>
  <r>
    <n v="1748"/>
    <x v="846"/>
    <x v="0"/>
    <x v="572"/>
    <d v="2013-08-18T00:00:00"/>
    <x v="0"/>
    <s v="EM-14065"/>
    <s v="Erin Mull"/>
    <x v="0"/>
    <s v="United States"/>
    <s v="Jacksonville"/>
    <x v="3"/>
    <n v="28540"/>
    <x v="0"/>
    <s v="OFF-PA-10004947"/>
    <x v="1"/>
    <x v="10"/>
    <x v="33"/>
    <n v="10.272"/>
    <n v="3"/>
    <x v="2"/>
    <n v="3.21"/>
  </r>
  <r>
    <n v="1749"/>
    <x v="847"/>
    <x v="2"/>
    <x v="573"/>
    <d v="2011-04-29T00:00:00"/>
    <x v="1"/>
    <s v="DA-13450"/>
    <s v="Dianna Arnett"/>
    <x v="2"/>
    <s v="United States"/>
    <s v="Houston"/>
    <x v="5"/>
    <n v="77095"/>
    <x v="2"/>
    <s v="OFF-PA-10003543"/>
    <x v="1"/>
    <x v="10"/>
    <x v="716"/>
    <n v="10.368"/>
    <n v="2"/>
    <x v="2"/>
    <n v="3.6288"/>
  </r>
  <r>
    <n v="1750"/>
    <x v="847"/>
    <x v="2"/>
    <x v="573"/>
    <d v="2011-04-29T00:00:00"/>
    <x v="1"/>
    <s v="DA-13450"/>
    <s v="Dianna Arnett"/>
    <x v="2"/>
    <s v="United States"/>
    <s v="Houston"/>
    <x v="5"/>
    <n v="77095"/>
    <x v="2"/>
    <s v="OFF-AR-10002221"/>
    <x v="1"/>
    <x v="6"/>
    <x v="1008"/>
    <n v="6.24"/>
    <n v="3"/>
    <x v="2"/>
    <n v="0.54600000000000004"/>
  </r>
  <r>
    <n v="1751"/>
    <x v="848"/>
    <x v="1"/>
    <x v="6"/>
    <d v="2012-11-27T00:00:00"/>
    <x v="1"/>
    <s v="MO-17800"/>
    <s v="Meg O'Connel"/>
    <x v="2"/>
    <s v="United States"/>
    <s v="San Antonio"/>
    <x v="5"/>
    <n v="78207"/>
    <x v="2"/>
    <s v="FUR-TA-10004607"/>
    <x v="0"/>
    <x v="3"/>
    <x v="1095"/>
    <n v="206.96199999999999"/>
    <n v="2"/>
    <x v="4"/>
    <n v="-32.522599999999997"/>
  </r>
  <r>
    <n v="1752"/>
    <x v="849"/>
    <x v="3"/>
    <x v="336"/>
    <d v="2014-10-18T00:00:00"/>
    <x v="2"/>
    <s v="JW-15955"/>
    <s v="Joni Wasserman"/>
    <x v="0"/>
    <s v="United States"/>
    <s v="Oakland"/>
    <x v="1"/>
    <n v="94601"/>
    <x v="1"/>
    <s v="FUR-FU-10001918"/>
    <x v="0"/>
    <x v="5"/>
    <x v="280"/>
    <n v="9.4600000000000009"/>
    <n v="2"/>
    <x v="0"/>
    <n v="3.6894"/>
  </r>
  <r>
    <n v="1753"/>
    <x v="850"/>
    <x v="3"/>
    <x v="574"/>
    <d v="2014-12-06T00:00:00"/>
    <x v="2"/>
    <s v="VW-21775"/>
    <s v="Victoria Wilson"/>
    <x v="1"/>
    <s v="United States"/>
    <s v="San Francisco"/>
    <x v="1"/>
    <n v="94122"/>
    <x v="1"/>
    <s v="OFF-ST-10004340"/>
    <x v="1"/>
    <x v="4"/>
    <x v="809"/>
    <n v="559.62"/>
    <n v="9"/>
    <x v="0"/>
    <n v="151.09739999999999"/>
  </r>
  <r>
    <n v="1754"/>
    <x v="850"/>
    <x v="3"/>
    <x v="574"/>
    <d v="2014-12-06T00:00:00"/>
    <x v="2"/>
    <s v="VW-21775"/>
    <s v="Victoria Wilson"/>
    <x v="1"/>
    <s v="United States"/>
    <s v="San Francisco"/>
    <x v="1"/>
    <n v="94122"/>
    <x v="1"/>
    <s v="OFF-PA-10004475"/>
    <x v="1"/>
    <x v="10"/>
    <x v="1063"/>
    <n v="109.92"/>
    <n v="2"/>
    <x v="0"/>
    <n v="53.860799999999998"/>
  </r>
  <r>
    <n v="1755"/>
    <x v="850"/>
    <x v="3"/>
    <x v="574"/>
    <d v="2014-12-06T00:00:00"/>
    <x v="2"/>
    <s v="VW-21775"/>
    <s v="Victoria Wilson"/>
    <x v="1"/>
    <s v="United States"/>
    <s v="San Francisco"/>
    <x v="1"/>
    <n v="94122"/>
    <x v="1"/>
    <s v="OFF-PA-10003893"/>
    <x v="1"/>
    <x v="10"/>
    <x v="1096"/>
    <n v="8.56"/>
    <n v="2"/>
    <x v="0"/>
    <n v="3.8519999999999999"/>
  </r>
  <r>
    <n v="1756"/>
    <x v="851"/>
    <x v="1"/>
    <x v="575"/>
    <d v="2012-12-11T00:00:00"/>
    <x v="0"/>
    <s v="TT-21460"/>
    <s v="Tonja Turnell"/>
    <x v="2"/>
    <s v="United States"/>
    <s v="Fort Worth"/>
    <x v="5"/>
    <n v="76106"/>
    <x v="2"/>
    <s v="OFF-PA-10000100"/>
    <x v="1"/>
    <x v="10"/>
    <x v="825"/>
    <n v="360.71199999999999"/>
    <n v="11"/>
    <x v="2"/>
    <n v="130.75810000000001"/>
  </r>
  <r>
    <n v="1757"/>
    <x v="851"/>
    <x v="1"/>
    <x v="575"/>
    <d v="2012-12-11T00:00:00"/>
    <x v="0"/>
    <s v="TT-21460"/>
    <s v="Tonja Turnell"/>
    <x v="2"/>
    <s v="United States"/>
    <s v="Fort Worth"/>
    <x v="5"/>
    <n v="76106"/>
    <x v="2"/>
    <s v="TEC-PH-10001817"/>
    <x v="2"/>
    <x v="7"/>
    <x v="1097"/>
    <n v="1718.4"/>
    <n v="6"/>
    <x v="2"/>
    <n v="150.36000000000001"/>
  </r>
  <r>
    <n v="1758"/>
    <x v="852"/>
    <x v="1"/>
    <x v="562"/>
    <d v="2012-07-15T00:00:00"/>
    <x v="2"/>
    <s v="SL-20155"/>
    <s v="Sara Luxemburg"/>
    <x v="2"/>
    <s v="United States"/>
    <s v="Houston"/>
    <x v="5"/>
    <n v="77095"/>
    <x v="2"/>
    <s v="OFF-BI-10001765"/>
    <x v="1"/>
    <x v="8"/>
    <x v="985"/>
    <n v="41.567999999999998"/>
    <n v="6"/>
    <x v="3"/>
    <n v="-66.508799999999994"/>
  </r>
  <r>
    <n v="1759"/>
    <x v="853"/>
    <x v="2"/>
    <x v="218"/>
    <d v="2011-05-17T00:00:00"/>
    <x v="1"/>
    <s v="RM-19375"/>
    <s v="Raymond Messe"/>
    <x v="0"/>
    <s v="United States"/>
    <s v="Houston"/>
    <x v="5"/>
    <n v="77095"/>
    <x v="2"/>
    <s v="TEC-AC-10001013"/>
    <x v="2"/>
    <x v="11"/>
    <x v="813"/>
    <n v="46.863999999999997"/>
    <n v="2"/>
    <x v="2"/>
    <n v="7.6154000000000002"/>
  </r>
  <r>
    <n v="1760"/>
    <x v="854"/>
    <x v="2"/>
    <x v="576"/>
    <d v="2011-01-13T00:00:00"/>
    <x v="1"/>
    <s v="MB-18085"/>
    <s v="Mick Brown"/>
    <x v="0"/>
    <s v="United States"/>
    <s v="Philadelphia"/>
    <x v="9"/>
    <n v="19143"/>
    <x v="3"/>
    <s v="OFF-AR-10003478"/>
    <x v="1"/>
    <x v="6"/>
    <x v="355"/>
    <n v="19.536000000000001"/>
    <n v="3"/>
    <x v="2"/>
    <n v="4.8840000000000003"/>
  </r>
  <r>
    <n v="1761"/>
    <x v="855"/>
    <x v="1"/>
    <x v="577"/>
    <d v="2012-09-09T00:00:00"/>
    <x v="1"/>
    <s v="AG-10900"/>
    <s v="Arthur Gainer"/>
    <x v="0"/>
    <s v="United States"/>
    <s v="San Diego"/>
    <x v="1"/>
    <n v="92105"/>
    <x v="1"/>
    <s v="FUR-BO-10000330"/>
    <x v="0"/>
    <x v="0"/>
    <x v="1098"/>
    <n v="411.33199999999999"/>
    <n v="4"/>
    <x v="11"/>
    <n v="-4.8391999999999999"/>
  </r>
  <r>
    <n v="1762"/>
    <x v="855"/>
    <x v="1"/>
    <x v="577"/>
    <d v="2012-09-09T00:00:00"/>
    <x v="1"/>
    <s v="AG-10900"/>
    <s v="Arthur Gainer"/>
    <x v="0"/>
    <s v="United States"/>
    <s v="San Diego"/>
    <x v="1"/>
    <n v="92105"/>
    <x v="1"/>
    <s v="OFF-BI-10001900"/>
    <x v="1"/>
    <x v="8"/>
    <x v="1099"/>
    <n v="28.751999999999999"/>
    <n v="6"/>
    <x v="2"/>
    <n v="9.7037999999999993"/>
  </r>
  <r>
    <n v="1763"/>
    <x v="855"/>
    <x v="1"/>
    <x v="577"/>
    <d v="2012-09-09T00:00:00"/>
    <x v="1"/>
    <s v="AG-10900"/>
    <s v="Arthur Gainer"/>
    <x v="0"/>
    <s v="United States"/>
    <s v="San Diego"/>
    <x v="1"/>
    <n v="92105"/>
    <x v="1"/>
    <s v="FUR-BO-10003159"/>
    <x v="0"/>
    <x v="0"/>
    <x v="1100"/>
    <n v="293.19900000000001"/>
    <n v="3"/>
    <x v="11"/>
    <n v="-20.696400000000001"/>
  </r>
  <r>
    <n v="1764"/>
    <x v="856"/>
    <x v="0"/>
    <x v="578"/>
    <d v="2013-08-09T00:00:00"/>
    <x v="1"/>
    <s v="ML-17755"/>
    <s v="Max Ludwig"/>
    <x v="2"/>
    <s v="United States"/>
    <s v="Suffolk"/>
    <x v="17"/>
    <n v="23434"/>
    <x v="0"/>
    <s v="OFF-SU-10002573"/>
    <x v="1"/>
    <x v="14"/>
    <x v="350"/>
    <n v="35.06"/>
    <n v="2"/>
    <x v="0"/>
    <n v="10.518000000000001"/>
  </r>
  <r>
    <n v="1765"/>
    <x v="856"/>
    <x v="0"/>
    <x v="578"/>
    <d v="2013-08-09T00:00:00"/>
    <x v="1"/>
    <s v="ML-17755"/>
    <s v="Max Ludwig"/>
    <x v="2"/>
    <s v="United States"/>
    <s v="Suffolk"/>
    <x v="17"/>
    <n v="23434"/>
    <x v="0"/>
    <s v="OFF-LA-10004484"/>
    <x v="1"/>
    <x v="2"/>
    <x v="612"/>
    <n v="4.13"/>
    <n v="1"/>
    <x v="0"/>
    <n v="1.8997999999999999"/>
  </r>
  <r>
    <n v="1766"/>
    <x v="856"/>
    <x v="0"/>
    <x v="578"/>
    <d v="2013-08-09T00:00:00"/>
    <x v="1"/>
    <s v="ML-17755"/>
    <s v="Max Ludwig"/>
    <x v="2"/>
    <s v="United States"/>
    <s v="Suffolk"/>
    <x v="17"/>
    <n v="23434"/>
    <x v="0"/>
    <s v="FUR-FU-10001591"/>
    <x v="0"/>
    <x v="5"/>
    <x v="1101"/>
    <n v="109.8"/>
    <n v="9"/>
    <x v="0"/>
    <n v="46.116"/>
  </r>
  <r>
    <n v="1767"/>
    <x v="856"/>
    <x v="0"/>
    <x v="578"/>
    <d v="2013-08-09T00:00:00"/>
    <x v="1"/>
    <s v="ML-17755"/>
    <s v="Max Ludwig"/>
    <x v="2"/>
    <s v="United States"/>
    <s v="Suffolk"/>
    <x v="17"/>
    <n v="23434"/>
    <x v="0"/>
    <s v="OFF-LA-10002034"/>
    <x v="1"/>
    <x v="2"/>
    <x v="1102"/>
    <n v="9.82"/>
    <n v="2"/>
    <x v="0"/>
    <n v="4.8117999999999999"/>
  </r>
  <r>
    <n v="1768"/>
    <x v="857"/>
    <x v="2"/>
    <x v="579"/>
    <d v="2011-03-26T00:00:00"/>
    <x v="1"/>
    <s v="CC-12685"/>
    <s v="Craig Carroll"/>
    <x v="0"/>
    <s v="United States"/>
    <s v="Greensboro"/>
    <x v="3"/>
    <n v="27405"/>
    <x v="0"/>
    <s v="OFF-BI-10004410"/>
    <x v="1"/>
    <x v="8"/>
    <x v="48"/>
    <n v="7.6440000000000001"/>
    <n v="4"/>
    <x v="6"/>
    <n v="-5.8604000000000003"/>
  </r>
  <r>
    <n v="1769"/>
    <x v="857"/>
    <x v="2"/>
    <x v="579"/>
    <d v="2011-03-26T00:00:00"/>
    <x v="1"/>
    <s v="CC-12685"/>
    <s v="Craig Carroll"/>
    <x v="0"/>
    <s v="United States"/>
    <s v="Greensboro"/>
    <x v="3"/>
    <n v="27405"/>
    <x v="0"/>
    <s v="OFF-BI-10002735"/>
    <x v="1"/>
    <x v="8"/>
    <x v="141"/>
    <n v="51.465000000000003"/>
    <n v="5"/>
    <x v="6"/>
    <n v="-39.456499999999998"/>
  </r>
  <r>
    <n v="1770"/>
    <x v="858"/>
    <x v="3"/>
    <x v="580"/>
    <d v="2014-03-09T00:00:00"/>
    <x v="1"/>
    <s v="SC-20770"/>
    <s v="Stewart Carmichael"/>
    <x v="1"/>
    <s v="United States"/>
    <s v="Dallas"/>
    <x v="5"/>
    <n v="75081"/>
    <x v="2"/>
    <s v="OFF-SU-10001935"/>
    <x v="1"/>
    <x v="14"/>
    <x v="33"/>
    <n v="6.976"/>
    <n v="4"/>
    <x v="2"/>
    <n v="-1.3952"/>
  </r>
  <r>
    <n v="1771"/>
    <x v="858"/>
    <x v="3"/>
    <x v="580"/>
    <d v="2014-03-09T00:00:00"/>
    <x v="1"/>
    <s v="SC-20770"/>
    <s v="Stewart Carmichael"/>
    <x v="1"/>
    <s v="United States"/>
    <s v="Dallas"/>
    <x v="5"/>
    <n v="75081"/>
    <x v="2"/>
    <s v="OFF-BI-10003291"/>
    <x v="1"/>
    <x v="8"/>
    <x v="44"/>
    <n v="12.222"/>
    <n v="7"/>
    <x v="3"/>
    <n v="-20.1663"/>
  </r>
  <r>
    <n v="1772"/>
    <x v="859"/>
    <x v="0"/>
    <x v="581"/>
    <d v="2013-11-30T00:00:00"/>
    <x v="0"/>
    <s v="GG-14650"/>
    <s v="Greg Guthrie"/>
    <x v="1"/>
    <s v="United States"/>
    <s v="Chicago"/>
    <x v="10"/>
    <n v="60623"/>
    <x v="2"/>
    <s v="OFF-ST-10004337"/>
    <x v="1"/>
    <x v="4"/>
    <x v="839"/>
    <n v="97.983999999999995"/>
    <n v="2"/>
    <x v="2"/>
    <n v="-24.495999999999999"/>
  </r>
  <r>
    <n v="1773"/>
    <x v="859"/>
    <x v="0"/>
    <x v="581"/>
    <d v="2013-11-30T00:00:00"/>
    <x v="0"/>
    <s v="GG-14650"/>
    <s v="Greg Guthrie"/>
    <x v="1"/>
    <s v="United States"/>
    <s v="Chicago"/>
    <x v="10"/>
    <n v="60623"/>
    <x v="2"/>
    <s v="TEC-AC-10001266"/>
    <x v="2"/>
    <x v="11"/>
    <x v="196"/>
    <n v="62.4"/>
    <n v="6"/>
    <x v="2"/>
    <n v="19.5"/>
  </r>
  <r>
    <n v="1774"/>
    <x v="860"/>
    <x v="2"/>
    <x v="582"/>
    <d v="2011-05-03T00:00:00"/>
    <x v="1"/>
    <s v="MY-18295"/>
    <s v="Muhammed Yedwab"/>
    <x v="1"/>
    <s v="United States"/>
    <s v="Baltimore"/>
    <x v="39"/>
    <n v="21215"/>
    <x v="3"/>
    <s v="OFF-BI-10001628"/>
    <x v="1"/>
    <x v="8"/>
    <x v="1103"/>
    <n v="20.86"/>
    <n v="2"/>
    <x v="0"/>
    <n v="9.3870000000000005"/>
  </r>
  <r>
    <n v="1775"/>
    <x v="860"/>
    <x v="2"/>
    <x v="582"/>
    <d v="2011-05-03T00:00:00"/>
    <x v="1"/>
    <s v="MY-18295"/>
    <s v="Muhammed Yedwab"/>
    <x v="1"/>
    <s v="United States"/>
    <s v="Baltimore"/>
    <x v="39"/>
    <n v="21215"/>
    <x v="3"/>
    <s v="OFF-ST-10000877"/>
    <x v="1"/>
    <x v="4"/>
    <x v="1104"/>
    <n v="497.61"/>
    <n v="9"/>
    <x v="0"/>
    <n v="129.37860000000001"/>
  </r>
  <r>
    <n v="1776"/>
    <x v="860"/>
    <x v="2"/>
    <x v="582"/>
    <d v="2011-05-03T00:00:00"/>
    <x v="1"/>
    <s v="MY-18295"/>
    <s v="Muhammed Yedwab"/>
    <x v="1"/>
    <s v="United States"/>
    <s v="Baltimore"/>
    <x v="39"/>
    <n v="21215"/>
    <x v="3"/>
    <s v="OFF-AR-10004752"/>
    <x v="1"/>
    <x v="6"/>
    <x v="1105"/>
    <n v="5.34"/>
    <n v="2"/>
    <x v="0"/>
    <n v="1.4952000000000001"/>
  </r>
  <r>
    <n v="1777"/>
    <x v="860"/>
    <x v="2"/>
    <x v="582"/>
    <d v="2011-05-03T00:00:00"/>
    <x v="1"/>
    <s v="MY-18295"/>
    <s v="Muhammed Yedwab"/>
    <x v="1"/>
    <s v="United States"/>
    <s v="Baltimore"/>
    <x v="39"/>
    <n v="21215"/>
    <x v="3"/>
    <s v="OFF-LA-10000452"/>
    <x v="1"/>
    <x v="2"/>
    <x v="804"/>
    <n v="3.15"/>
    <n v="1"/>
    <x v="0"/>
    <n v="1.512"/>
  </r>
  <r>
    <n v="1778"/>
    <x v="861"/>
    <x v="1"/>
    <x v="27"/>
    <d v="2012-11-28T00:00:00"/>
    <x v="1"/>
    <s v="DP-13000"/>
    <s v="Darren Powers"/>
    <x v="0"/>
    <s v="United States"/>
    <s v="Los Angeles"/>
    <x v="1"/>
    <n v="90004"/>
    <x v="1"/>
    <s v="OFF-PA-10000675"/>
    <x v="1"/>
    <x v="10"/>
    <x v="1106"/>
    <n v="368.91"/>
    <n v="9"/>
    <x v="0"/>
    <n v="180.76589999999999"/>
  </r>
  <r>
    <n v="1779"/>
    <x v="861"/>
    <x v="1"/>
    <x v="27"/>
    <d v="2012-11-28T00:00:00"/>
    <x v="1"/>
    <s v="DP-13000"/>
    <s v="Darren Powers"/>
    <x v="0"/>
    <s v="United States"/>
    <s v="Los Angeles"/>
    <x v="1"/>
    <n v="90004"/>
    <x v="1"/>
    <s v="OFF-AR-10003045"/>
    <x v="1"/>
    <x v="6"/>
    <x v="420"/>
    <n v="14.7"/>
    <n v="5"/>
    <x v="0"/>
    <n v="6.6150000000000002"/>
  </r>
  <r>
    <n v="1780"/>
    <x v="862"/>
    <x v="0"/>
    <x v="583"/>
    <d v="2013-11-17T00:00:00"/>
    <x v="1"/>
    <s v="BD-11770"/>
    <s v="Bryan Davis"/>
    <x v="0"/>
    <s v="United States"/>
    <s v="New York City"/>
    <x v="15"/>
    <n v="10011"/>
    <x v="3"/>
    <s v="TEC-AC-10003447"/>
    <x v="2"/>
    <x v="11"/>
    <x v="798"/>
    <n v="59.97"/>
    <n v="3"/>
    <x v="0"/>
    <n v="14.9925"/>
  </r>
  <r>
    <n v="1781"/>
    <x v="862"/>
    <x v="0"/>
    <x v="583"/>
    <d v="2013-11-17T00:00:00"/>
    <x v="1"/>
    <s v="BD-11770"/>
    <s v="Bryan Davis"/>
    <x v="0"/>
    <s v="United States"/>
    <s v="New York City"/>
    <x v="15"/>
    <n v="10011"/>
    <x v="3"/>
    <s v="OFF-ST-10002276"/>
    <x v="1"/>
    <x v="4"/>
    <x v="223"/>
    <n v="83.36"/>
    <n v="1"/>
    <x v="0"/>
    <n v="20.84"/>
  </r>
  <r>
    <n v="1782"/>
    <x v="863"/>
    <x v="1"/>
    <x v="584"/>
    <d v="2012-07-13T00:00:00"/>
    <x v="1"/>
    <s v="CB-12535"/>
    <s v="Claudia Bergmann"/>
    <x v="1"/>
    <s v="United States"/>
    <s v="Franklin"/>
    <x v="31"/>
    <n v="2038"/>
    <x v="3"/>
    <s v="OFF-PA-10001609"/>
    <x v="1"/>
    <x v="10"/>
    <x v="1107"/>
    <n v="6.58"/>
    <n v="2"/>
    <x v="0"/>
    <n v="3.0268000000000002"/>
  </r>
  <r>
    <n v="1783"/>
    <x v="863"/>
    <x v="1"/>
    <x v="584"/>
    <d v="2012-07-13T00:00:00"/>
    <x v="1"/>
    <s v="CB-12535"/>
    <s v="Claudia Bergmann"/>
    <x v="1"/>
    <s v="United States"/>
    <s v="Franklin"/>
    <x v="31"/>
    <n v="2038"/>
    <x v="3"/>
    <s v="OFF-BI-10001597"/>
    <x v="1"/>
    <x v="8"/>
    <x v="790"/>
    <n v="122.94"/>
    <n v="3"/>
    <x v="0"/>
    <n v="59.011200000000002"/>
  </r>
  <r>
    <n v="1784"/>
    <x v="864"/>
    <x v="3"/>
    <x v="585"/>
    <d v="2014-09-27T00:00:00"/>
    <x v="1"/>
    <s v="JE-15610"/>
    <s v="Jim Epp"/>
    <x v="1"/>
    <s v="United States"/>
    <s v="Milwaukee"/>
    <x v="6"/>
    <n v="53209"/>
    <x v="2"/>
    <s v="OFF-PA-10004475"/>
    <x v="1"/>
    <x v="10"/>
    <x v="1063"/>
    <n v="219.84"/>
    <n v="4"/>
    <x v="0"/>
    <n v="107.7216"/>
  </r>
  <r>
    <n v="1785"/>
    <x v="864"/>
    <x v="3"/>
    <x v="585"/>
    <d v="2014-09-27T00:00:00"/>
    <x v="1"/>
    <s v="JE-15610"/>
    <s v="Jim Epp"/>
    <x v="1"/>
    <s v="United States"/>
    <s v="Milwaukee"/>
    <x v="6"/>
    <n v="53209"/>
    <x v="2"/>
    <s v="TEC-AC-10004510"/>
    <x v="2"/>
    <x v="11"/>
    <x v="944"/>
    <n v="98.16"/>
    <n v="6"/>
    <x v="0"/>
    <n v="9.8160000000000007"/>
  </r>
  <r>
    <n v="1786"/>
    <x v="864"/>
    <x v="3"/>
    <x v="585"/>
    <d v="2014-09-27T00:00:00"/>
    <x v="1"/>
    <s v="JE-15610"/>
    <s v="Jim Epp"/>
    <x v="1"/>
    <s v="United States"/>
    <s v="Milwaukee"/>
    <x v="6"/>
    <n v="53209"/>
    <x v="2"/>
    <s v="OFF-BI-10002976"/>
    <x v="1"/>
    <x v="8"/>
    <x v="849"/>
    <n v="33.04"/>
    <n v="8"/>
    <x v="0"/>
    <n v="15.5288"/>
  </r>
  <r>
    <n v="1787"/>
    <x v="864"/>
    <x v="3"/>
    <x v="585"/>
    <d v="2014-09-27T00:00:00"/>
    <x v="1"/>
    <s v="JE-15610"/>
    <s v="Jim Epp"/>
    <x v="1"/>
    <s v="United States"/>
    <s v="Milwaukee"/>
    <x v="6"/>
    <n v="53209"/>
    <x v="2"/>
    <s v="TEC-PH-10001615"/>
    <x v="2"/>
    <x v="7"/>
    <x v="1108"/>
    <n v="86.97"/>
    <n v="3"/>
    <x v="0"/>
    <n v="25.221299999999999"/>
  </r>
  <r>
    <n v="1788"/>
    <x v="865"/>
    <x v="1"/>
    <x v="586"/>
    <d v="2012-02-19T00:00:00"/>
    <x v="1"/>
    <s v="RP-19855"/>
    <s v="Roy Phan"/>
    <x v="1"/>
    <s v="United States"/>
    <s v="Kenosha"/>
    <x v="6"/>
    <n v="53142"/>
    <x v="2"/>
    <s v="TEC-PH-10001819"/>
    <x v="2"/>
    <x v="7"/>
    <x v="805"/>
    <n v="134.97"/>
    <n v="3"/>
    <x v="0"/>
    <n v="64.785600000000002"/>
  </r>
  <r>
    <n v="1789"/>
    <x v="865"/>
    <x v="1"/>
    <x v="586"/>
    <d v="2012-02-19T00:00:00"/>
    <x v="1"/>
    <s v="RP-19855"/>
    <s v="Roy Phan"/>
    <x v="1"/>
    <s v="United States"/>
    <s v="Kenosha"/>
    <x v="6"/>
    <n v="53142"/>
    <x v="2"/>
    <s v="TEC-PH-10000560"/>
    <x v="2"/>
    <x v="7"/>
    <x v="745"/>
    <n v="699.98"/>
    <n v="2"/>
    <x v="0"/>
    <n v="195.99440000000001"/>
  </r>
  <r>
    <n v="1790"/>
    <x v="865"/>
    <x v="1"/>
    <x v="586"/>
    <d v="2012-02-19T00:00:00"/>
    <x v="1"/>
    <s v="RP-19855"/>
    <s v="Roy Phan"/>
    <x v="1"/>
    <s v="United States"/>
    <s v="Kenosha"/>
    <x v="6"/>
    <n v="53142"/>
    <x v="2"/>
    <s v="TEC-AC-10004568"/>
    <x v="2"/>
    <x v="11"/>
    <x v="1109"/>
    <n v="139.94999999999999"/>
    <n v="5"/>
    <x v="0"/>
    <n v="26.590499999999999"/>
  </r>
  <r>
    <n v="1791"/>
    <x v="866"/>
    <x v="2"/>
    <x v="587"/>
    <d v="2011-10-04T00:00:00"/>
    <x v="1"/>
    <s v="RA-19915"/>
    <s v="Russell Applegate"/>
    <x v="0"/>
    <s v="United States"/>
    <s v="New York City"/>
    <x v="15"/>
    <n v="10011"/>
    <x v="3"/>
    <s v="OFF-PA-10004092"/>
    <x v="1"/>
    <x v="10"/>
    <x v="588"/>
    <n v="48.94"/>
    <n v="1"/>
    <x v="0"/>
    <n v="24.47"/>
  </r>
  <r>
    <n v="1792"/>
    <x v="867"/>
    <x v="2"/>
    <x v="588"/>
    <d v="2011-12-03T00:00:00"/>
    <x v="2"/>
    <s v="RP-19390"/>
    <s v="Resi Pölking"/>
    <x v="0"/>
    <s v="United States"/>
    <s v="Madison"/>
    <x v="6"/>
    <n v="53711"/>
    <x v="2"/>
    <s v="FUR-CH-10001854"/>
    <x v="0"/>
    <x v="1"/>
    <x v="1110"/>
    <n v="2807.84"/>
    <n v="8"/>
    <x v="0"/>
    <n v="673.88160000000005"/>
  </r>
  <r>
    <n v="1793"/>
    <x v="867"/>
    <x v="2"/>
    <x v="588"/>
    <d v="2011-12-03T00:00:00"/>
    <x v="2"/>
    <s v="RP-19390"/>
    <s v="Resi Pölking"/>
    <x v="0"/>
    <s v="United States"/>
    <s v="Madison"/>
    <x v="6"/>
    <n v="53711"/>
    <x v="2"/>
    <s v="OFF-AR-10000475"/>
    <x v="1"/>
    <x v="6"/>
    <x v="1111"/>
    <n v="46.64"/>
    <n v="4"/>
    <x v="0"/>
    <n v="12.5928"/>
  </r>
  <r>
    <n v="1794"/>
    <x v="868"/>
    <x v="2"/>
    <x v="589"/>
    <d v="2011-12-13T00:00:00"/>
    <x v="1"/>
    <s v="TB-21175"/>
    <s v="Thomas Boland"/>
    <x v="1"/>
    <s v="United States"/>
    <s v="Houston"/>
    <x v="5"/>
    <n v="77041"/>
    <x v="2"/>
    <s v="OFF-ST-10000777"/>
    <x v="1"/>
    <x v="4"/>
    <x v="117"/>
    <n v="60.415999999999997"/>
    <n v="2"/>
    <x v="2"/>
    <n v="6.0415999999999999"/>
  </r>
  <r>
    <n v="1795"/>
    <x v="869"/>
    <x v="0"/>
    <x v="64"/>
    <d v="2013-09-11T00:00:00"/>
    <x v="1"/>
    <s v="BE-11455"/>
    <s v="Brad Eason"/>
    <x v="2"/>
    <s v="United States"/>
    <s v="Olathe"/>
    <x v="41"/>
    <n v="66062"/>
    <x v="2"/>
    <s v="OFF-AR-10004022"/>
    <x v="1"/>
    <x v="6"/>
    <x v="898"/>
    <n v="107.94"/>
    <n v="3"/>
    <x v="0"/>
    <n v="26.984999999999999"/>
  </r>
  <r>
    <n v="1796"/>
    <x v="870"/>
    <x v="3"/>
    <x v="151"/>
    <d v="2014-08-31T00:00:00"/>
    <x v="2"/>
    <s v="MR-17545"/>
    <s v="Mathew Reese"/>
    <x v="2"/>
    <s v="United States"/>
    <s v="New York City"/>
    <x v="15"/>
    <n v="10024"/>
    <x v="3"/>
    <s v="OFF-ST-10002352"/>
    <x v="1"/>
    <x v="4"/>
    <x v="847"/>
    <n v="63.84"/>
    <n v="8"/>
    <x v="0"/>
    <n v="16.598400000000002"/>
  </r>
  <r>
    <n v="1797"/>
    <x v="870"/>
    <x v="3"/>
    <x v="151"/>
    <d v="2014-08-31T00:00:00"/>
    <x v="2"/>
    <s v="MR-17545"/>
    <s v="Mathew Reese"/>
    <x v="2"/>
    <s v="United States"/>
    <s v="New York City"/>
    <x v="15"/>
    <n v="10024"/>
    <x v="3"/>
    <s v="TEC-PH-10000455"/>
    <x v="2"/>
    <x v="7"/>
    <x v="1112"/>
    <n v="347.97"/>
    <n v="3"/>
    <x v="0"/>
    <n v="100.9113"/>
  </r>
  <r>
    <n v="1798"/>
    <x v="870"/>
    <x v="3"/>
    <x v="151"/>
    <d v="2014-08-31T00:00:00"/>
    <x v="2"/>
    <s v="MR-17545"/>
    <s v="Mathew Reese"/>
    <x v="2"/>
    <s v="United States"/>
    <s v="New York City"/>
    <x v="15"/>
    <n v="10024"/>
    <x v="3"/>
    <s v="OFF-BI-10003910"/>
    <x v="1"/>
    <x v="8"/>
    <x v="8"/>
    <n v="37.008000000000003"/>
    <n v="6"/>
    <x v="2"/>
    <n v="11.565"/>
  </r>
  <r>
    <n v="1799"/>
    <x v="871"/>
    <x v="0"/>
    <x v="274"/>
    <d v="2013-07-12T00:00:00"/>
    <x v="1"/>
    <s v="RM-19375"/>
    <s v="Raymond Messe"/>
    <x v="0"/>
    <s v="United States"/>
    <s v="San Jose"/>
    <x v="1"/>
    <n v="95123"/>
    <x v="1"/>
    <s v="FUR-FU-10003039"/>
    <x v="0"/>
    <x v="5"/>
    <x v="479"/>
    <n v="215.65"/>
    <n v="5"/>
    <x v="0"/>
    <n v="73.320999999999998"/>
  </r>
  <r>
    <n v="1800"/>
    <x v="872"/>
    <x v="0"/>
    <x v="590"/>
    <d v="2013-08-11T00:00:00"/>
    <x v="0"/>
    <s v="JF-15565"/>
    <s v="Jill Fjeld"/>
    <x v="0"/>
    <s v="United States"/>
    <s v="Dallas"/>
    <x v="5"/>
    <n v="75081"/>
    <x v="2"/>
    <s v="OFF-FA-10000585"/>
    <x v="1"/>
    <x v="13"/>
    <x v="202"/>
    <n v="11.167999999999999"/>
    <n v="4"/>
    <x v="2"/>
    <n v="3.6295999999999999"/>
  </r>
  <r>
    <n v="1801"/>
    <x v="872"/>
    <x v="0"/>
    <x v="590"/>
    <d v="2013-08-11T00:00:00"/>
    <x v="0"/>
    <s v="JF-15565"/>
    <s v="Jill Fjeld"/>
    <x v="0"/>
    <s v="United States"/>
    <s v="Dallas"/>
    <x v="5"/>
    <n v="75081"/>
    <x v="2"/>
    <s v="OFF-PA-10001994"/>
    <x v="1"/>
    <x v="10"/>
    <x v="1113"/>
    <n v="53.951999999999998"/>
    <n v="3"/>
    <x v="2"/>
    <n v="17.534400000000002"/>
  </r>
  <r>
    <n v="1802"/>
    <x v="873"/>
    <x v="0"/>
    <x v="373"/>
    <d v="2013-11-20T00:00:00"/>
    <x v="1"/>
    <s v="AS-10135"/>
    <s v="Adrian Shami"/>
    <x v="2"/>
    <s v="United States"/>
    <s v="Auburn"/>
    <x v="4"/>
    <n v="98002"/>
    <x v="1"/>
    <s v="FUR-FU-10004270"/>
    <x v="0"/>
    <x v="5"/>
    <x v="989"/>
    <n v="4.18"/>
    <n v="1"/>
    <x v="0"/>
    <n v="1.5047999999999999"/>
  </r>
  <r>
    <n v="1803"/>
    <x v="874"/>
    <x v="3"/>
    <x v="585"/>
    <d v="2014-09-27T00:00:00"/>
    <x v="0"/>
    <s v="JA-15970"/>
    <s v="Joseph Airdo"/>
    <x v="0"/>
    <s v="United States"/>
    <s v="Philadelphia"/>
    <x v="9"/>
    <n v="19134"/>
    <x v="3"/>
    <s v="OFF-BI-10002498"/>
    <x v="1"/>
    <x v="8"/>
    <x v="435"/>
    <n v="5.6070000000000002"/>
    <n v="1"/>
    <x v="6"/>
    <n v="-4.2987000000000002"/>
  </r>
  <r>
    <n v="1804"/>
    <x v="874"/>
    <x v="3"/>
    <x v="585"/>
    <d v="2014-09-27T00:00:00"/>
    <x v="0"/>
    <s v="JA-15970"/>
    <s v="Joseph Airdo"/>
    <x v="0"/>
    <s v="United States"/>
    <s v="Philadelphia"/>
    <x v="9"/>
    <n v="19134"/>
    <x v="3"/>
    <s v="OFF-SU-10002881"/>
    <x v="1"/>
    <x v="14"/>
    <x v="461"/>
    <n v="4663.7359999999999"/>
    <n v="7"/>
    <x v="2"/>
    <n v="-1049.3406"/>
  </r>
  <r>
    <n v="1805"/>
    <x v="874"/>
    <x v="3"/>
    <x v="585"/>
    <d v="2014-09-27T00:00:00"/>
    <x v="0"/>
    <s v="JA-15970"/>
    <s v="Joseph Airdo"/>
    <x v="0"/>
    <s v="United States"/>
    <s v="Philadelphia"/>
    <x v="9"/>
    <n v="19134"/>
    <x v="3"/>
    <s v="TEC-AC-10002926"/>
    <x v="2"/>
    <x v="11"/>
    <x v="1114"/>
    <n v="79.983999999999995"/>
    <n v="2"/>
    <x v="2"/>
    <n v="22.9954"/>
  </r>
  <r>
    <n v="1806"/>
    <x v="875"/>
    <x v="0"/>
    <x v="591"/>
    <d v="2013-12-29T00:00:00"/>
    <x v="2"/>
    <s v="GK-14620"/>
    <s v="Grace Kelly"/>
    <x v="1"/>
    <s v="United States"/>
    <s v="Los Angeles"/>
    <x v="1"/>
    <n v="90049"/>
    <x v="1"/>
    <s v="TEC-PH-10002200"/>
    <x v="2"/>
    <x v="7"/>
    <x v="868"/>
    <n v="2575.944"/>
    <n v="7"/>
    <x v="2"/>
    <n v="257.59440000000001"/>
  </r>
  <r>
    <n v="1807"/>
    <x v="875"/>
    <x v="0"/>
    <x v="591"/>
    <d v="2013-12-29T00:00:00"/>
    <x v="2"/>
    <s v="GK-14620"/>
    <s v="Grace Kelly"/>
    <x v="1"/>
    <s v="United States"/>
    <s v="Los Angeles"/>
    <x v="1"/>
    <n v="90049"/>
    <x v="1"/>
    <s v="OFF-PA-10002005"/>
    <x v="1"/>
    <x v="10"/>
    <x v="505"/>
    <n v="45.36"/>
    <n v="7"/>
    <x v="0"/>
    <n v="21.7728"/>
  </r>
  <r>
    <n v="1808"/>
    <x v="875"/>
    <x v="0"/>
    <x v="591"/>
    <d v="2013-12-29T00:00:00"/>
    <x v="2"/>
    <s v="GK-14620"/>
    <s v="Grace Kelly"/>
    <x v="1"/>
    <s v="United States"/>
    <s v="Los Angeles"/>
    <x v="1"/>
    <n v="90049"/>
    <x v="1"/>
    <s v="TEC-AC-10001465"/>
    <x v="2"/>
    <x v="11"/>
    <x v="473"/>
    <n v="254.24"/>
    <n v="7"/>
    <x v="0"/>
    <n v="76.272000000000006"/>
  </r>
  <r>
    <n v="1809"/>
    <x v="876"/>
    <x v="0"/>
    <x v="592"/>
    <d v="2013-02-13T00:00:00"/>
    <x v="2"/>
    <s v="PB-19210"/>
    <s v="Phillip Breyer"/>
    <x v="1"/>
    <s v="United States"/>
    <s v="Tulsa"/>
    <x v="26"/>
    <n v="74133"/>
    <x v="2"/>
    <s v="TEC-PH-10004897"/>
    <x v="2"/>
    <x v="7"/>
    <x v="1115"/>
    <n v="69.930000000000007"/>
    <n v="7"/>
    <x v="0"/>
    <n v="0.69930000000000003"/>
  </r>
  <r>
    <n v="1810"/>
    <x v="877"/>
    <x v="0"/>
    <x v="248"/>
    <d v="2013-10-30T00:00:00"/>
    <x v="1"/>
    <s v="HK-14890"/>
    <s v="Heather Kirkland"/>
    <x v="1"/>
    <s v="United States"/>
    <s v="Chicago"/>
    <x v="10"/>
    <n v="60610"/>
    <x v="2"/>
    <s v="FUR-FU-10001196"/>
    <x v="0"/>
    <x v="5"/>
    <x v="1116"/>
    <n v="16.155999999999999"/>
    <n v="7"/>
    <x v="7"/>
    <n v="-12.117000000000001"/>
  </r>
  <r>
    <n v="1811"/>
    <x v="877"/>
    <x v="0"/>
    <x v="248"/>
    <d v="2013-10-30T00:00:00"/>
    <x v="1"/>
    <s v="HK-14890"/>
    <s v="Heather Kirkland"/>
    <x v="1"/>
    <s v="United States"/>
    <s v="Chicago"/>
    <x v="10"/>
    <n v="60610"/>
    <x v="2"/>
    <s v="OFF-PA-10000595"/>
    <x v="1"/>
    <x v="10"/>
    <x v="1117"/>
    <n v="54.816000000000003"/>
    <n v="3"/>
    <x v="2"/>
    <n v="17.815200000000001"/>
  </r>
  <r>
    <n v="1812"/>
    <x v="878"/>
    <x v="2"/>
    <x v="3"/>
    <d v="2011-06-11T00:00:00"/>
    <x v="0"/>
    <s v="FO-14305"/>
    <s v="Frank Olsen"/>
    <x v="0"/>
    <s v="United States"/>
    <s v="Harrisonburg"/>
    <x v="17"/>
    <n v="22801"/>
    <x v="0"/>
    <s v="FUR-TA-10004534"/>
    <x v="0"/>
    <x v="3"/>
    <x v="121"/>
    <n v="1441.3"/>
    <n v="7"/>
    <x v="0"/>
    <n v="245.02099999999999"/>
  </r>
  <r>
    <n v="1813"/>
    <x v="879"/>
    <x v="3"/>
    <x v="225"/>
    <d v="2014-11-27T00:00:00"/>
    <x v="1"/>
    <s v="BT-11680"/>
    <s v="Brian Thompson"/>
    <x v="0"/>
    <s v="United States"/>
    <s v="Newark"/>
    <x v="24"/>
    <n v="43055"/>
    <x v="3"/>
    <s v="FUR-FU-10001861"/>
    <x v="0"/>
    <x v="5"/>
    <x v="272"/>
    <n v="77.599999999999994"/>
    <n v="5"/>
    <x v="2"/>
    <n v="28.13"/>
  </r>
  <r>
    <n v="1814"/>
    <x v="879"/>
    <x v="3"/>
    <x v="225"/>
    <d v="2014-11-27T00:00:00"/>
    <x v="1"/>
    <s v="BT-11680"/>
    <s v="Brian Thompson"/>
    <x v="0"/>
    <s v="United States"/>
    <s v="Newark"/>
    <x v="24"/>
    <n v="43055"/>
    <x v="3"/>
    <s v="FUR-FU-10000206"/>
    <x v="0"/>
    <x v="5"/>
    <x v="392"/>
    <n v="4.6559999999999997"/>
    <n v="2"/>
    <x v="2"/>
    <n v="1.5713999999999999"/>
  </r>
  <r>
    <n v="1815"/>
    <x v="880"/>
    <x v="1"/>
    <x v="471"/>
    <d v="2012-09-18T00:00:00"/>
    <x v="1"/>
    <s v="SP-20620"/>
    <s v="Stefania Perrino"/>
    <x v="1"/>
    <s v="United States"/>
    <s v="Los Angeles"/>
    <x v="1"/>
    <n v="90045"/>
    <x v="1"/>
    <s v="FUR-TA-10002607"/>
    <x v="0"/>
    <x v="3"/>
    <x v="221"/>
    <n v="170.136"/>
    <n v="3"/>
    <x v="2"/>
    <n v="-8.5068000000000001"/>
  </r>
  <r>
    <n v="1816"/>
    <x v="881"/>
    <x v="1"/>
    <x v="593"/>
    <d v="2012-06-04T00:00:00"/>
    <x v="3"/>
    <s v="LL-16840"/>
    <s v="Lauren Leatherbury"/>
    <x v="0"/>
    <s v="United States"/>
    <s v="Seattle"/>
    <x v="4"/>
    <n v="98105"/>
    <x v="1"/>
    <s v="OFF-LA-10000443"/>
    <x v="1"/>
    <x v="2"/>
    <x v="1118"/>
    <n v="7.38"/>
    <n v="2"/>
    <x v="0"/>
    <n v="3.4685999999999999"/>
  </r>
  <r>
    <n v="1817"/>
    <x v="881"/>
    <x v="1"/>
    <x v="593"/>
    <d v="2012-06-04T00:00:00"/>
    <x v="3"/>
    <s v="LL-16840"/>
    <s v="Lauren Leatherbury"/>
    <x v="0"/>
    <s v="United States"/>
    <s v="Seattle"/>
    <x v="4"/>
    <n v="98105"/>
    <x v="1"/>
    <s v="OFF-AR-10004685"/>
    <x v="1"/>
    <x v="6"/>
    <x v="181"/>
    <n v="9.26"/>
    <n v="2"/>
    <x v="0"/>
    <n v="3.0558000000000001"/>
  </r>
  <r>
    <n v="1818"/>
    <x v="882"/>
    <x v="1"/>
    <x v="350"/>
    <d v="2012-12-15T00:00:00"/>
    <x v="0"/>
    <s v="MC-17575"/>
    <s v="Matt Collins"/>
    <x v="0"/>
    <s v="United States"/>
    <s v="Los Angeles"/>
    <x v="1"/>
    <n v="90036"/>
    <x v="1"/>
    <s v="OFF-LA-10001771"/>
    <x v="1"/>
    <x v="2"/>
    <x v="1119"/>
    <n v="9.9600000000000009"/>
    <n v="2"/>
    <x v="0"/>
    <n v="4.5815999999999999"/>
  </r>
  <r>
    <n v="1819"/>
    <x v="883"/>
    <x v="2"/>
    <x v="594"/>
    <d v="2011-05-29T00:00:00"/>
    <x v="1"/>
    <s v="JL-15235"/>
    <s v="Janet Lee"/>
    <x v="0"/>
    <s v="United States"/>
    <s v="Chicago"/>
    <x v="10"/>
    <n v="60623"/>
    <x v="2"/>
    <s v="OFF-AP-10001394"/>
    <x v="1"/>
    <x v="9"/>
    <x v="1120"/>
    <n v="75.599999999999994"/>
    <n v="2"/>
    <x v="3"/>
    <n v="-166.32"/>
  </r>
  <r>
    <n v="1820"/>
    <x v="883"/>
    <x v="2"/>
    <x v="594"/>
    <d v="2011-05-29T00:00:00"/>
    <x v="1"/>
    <s v="JL-15235"/>
    <s v="Janet Lee"/>
    <x v="0"/>
    <s v="United States"/>
    <s v="Chicago"/>
    <x v="10"/>
    <n v="60623"/>
    <x v="2"/>
    <s v="FUR-FU-10002553"/>
    <x v="0"/>
    <x v="5"/>
    <x v="1121"/>
    <n v="29.32"/>
    <n v="2"/>
    <x v="7"/>
    <n v="-24.189"/>
  </r>
  <r>
    <n v="1821"/>
    <x v="884"/>
    <x v="0"/>
    <x v="595"/>
    <d v="2013-02-20T00:00:00"/>
    <x v="1"/>
    <s v="EA-14035"/>
    <s v="Erin Ashbrook"/>
    <x v="1"/>
    <s v="United States"/>
    <s v="Chicago"/>
    <x v="10"/>
    <n v="60623"/>
    <x v="2"/>
    <s v="OFF-AP-10004233"/>
    <x v="1"/>
    <x v="9"/>
    <x v="1122"/>
    <n v="92.063999999999993"/>
    <n v="6"/>
    <x v="3"/>
    <n v="-225.55680000000001"/>
  </r>
  <r>
    <n v="1822"/>
    <x v="884"/>
    <x v="0"/>
    <x v="595"/>
    <d v="2013-02-20T00:00:00"/>
    <x v="1"/>
    <s v="EA-14035"/>
    <s v="Erin Ashbrook"/>
    <x v="1"/>
    <s v="United States"/>
    <s v="Chicago"/>
    <x v="10"/>
    <n v="60623"/>
    <x v="2"/>
    <s v="OFF-FA-10000304"/>
    <x v="1"/>
    <x v="13"/>
    <x v="52"/>
    <n v="6.976"/>
    <n v="4"/>
    <x v="2"/>
    <n v="1.8311999999999999"/>
  </r>
  <r>
    <n v="1823"/>
    <x v="884"/>
    <x v="0"/>
    <x v="595"/>
    <d v="2013-02-20T00:00:00"/>
    <x v="1"/>
    <s v="EA-14035"/>
    <s v="Erin Ashbrook"/>
    <x v="1"/>
    <s v="United States"/>
    <s v="Chicago"/>
    <x v="10"/>
    <n v="60623"/>
    <x v="2"/>
    <s v="FUR-CH-10004754"/>
    <x v="0"/>
    <x v="1"/>
    <x v="1123"/>
    <n v="62.957999999999998"/>
    <n v="3"/>
    <x v="4"/>
    <n v="-2.6981999999999999"/>
  </r>
  <r>
    <n v="1824"/>
    <x v="884"/>
    <x v="0"/>
    <x v="595"/>
    <d v="2013-02-20T00:00:00"/>
    <x v="1"/>
    <s v="EA-14035"/>
    <s v="Erin Ashbrook"/>
    <x v="1"/>
    <s v="United States"/>
    <s v="Chicago"/>
    <x v="10"/>
    <n v="60623"/>
    <x v="2"/>
    <s v="OFF-PA-10000809"/>
    <x v="1"/>
    <x v="10"/>
    <x v="1124"/>
    <n v="5.1840000000000002"/>
    <n v="1"/>
    <x v="2"/>
    <n v="1.8144"/>
  </r>
  <r>
    <n v="1825"/>
    <x v="885"/>
    <x v="0"/>
    <x v="596"/>
    <d v="2013-12-29T00:00:00"/>
    <x v="1"/>
    <s v="SA-20830"/>
    <s v="Sue Ann Reed"/>
    <x v="0"/>
    <s v="United States"/>
    <s v="Redmond"/>
    <x v="21"/>
    <n v="97756"/>
    <x v="1"/>
    <s v="OFF-BI-10003694"/>
    <x v="1"/>
    <x v="8"/>
    <x v="850"/>
    <n v="31.32"/>
    <n v="10"/>
    <x v="6"/>
    <n v="-25.056000000000001"/>
  </r>
  <r>
    <n v="1826"/>
    <x v="885"/>
    <x v="0"/>
    <x v="596"/>
    <d v="2013-12-29T00:00:00"/>
    <x v="1"/>
    <s v="SA-20830"/>
    <s v="Sue Ann Reed"/>
    <x v="0"/>
    <s v="United States"/>
    <s v="Redmond"/>
    <x v="21"/>
    <n v="97756"/>
    <x v="1"/>
    <s v="FUR-FU-10001935"/>
    <x v="0"/>
    <x v="5"/>
    <x v="341"/>
    <n v="11.84"/>
    <n v="4"/>
    <x v="2"/>
    <n v="3.1080000000000001"/>
  </r>
  <r>
    <n v="1827"/>
    <x v="885"/>
    <x v="0"/>
    <x v="596"/>
    <d v="2013-12-29T00:00:00"/>
    <x v="1"/>
    <s v="SA-20830"/>
    <s v="Sue Ann Reed"/>
    <x v="0"/>
    <s v="United States"/>
    <s v="Redmond"/>
    <x v="21"/>
    <n v="97756"/>
    <x v="1"/>
    <s v="FUR-FU-10002878"/>
    <x v="0"/>
    <x v="5"/>
    <x v="1125"/>
    <n v="22.783999999999999"/>
    <n v="1"/>
    <x v="2"/>
    <n v="4.8415999999999997"/>
  </r>
  <r>
    <n v="1828"/>
    <x v="886"/>
    <x v="0"/>
    <x v="597"/>
    <d v="2013-02-11T00:00:00"/>
    <x v="0"/>
    <s v="CH-12070"/>
    <s v="Cathy Hwang"/>
    <x v="2"/>
    <s v="United States"/>
    <s v="Raleigh"/>
    <x v="3"/>
    <n v="27604"/>
    <x v="0"/>
    <s v="TEC-PH-10002624"/>
    <x v="2"/>
    <x v="7"/>
    <x v="1126"/>
    <n v="1127.9760000000001"/>
    <n v="3"/>
    <x v="2"/>
    <n v="126.8973"/>
  </r>
  <r>
    <n v="1829"/>
    <x v="887"/>
    <x v="1"/>
    <x v="562"/>
    <d v="2012-07-15T00:00:00"/>
    <x v="0"/>
    <s v="ND-18460"/>
    <s v="Neil Ducich"/>
    <x v="1"/>
    <s v="United States"/>
    <s v="Macon"/>
    <x v="32"/>
    <n v="31204"/>
    <x v="0"/>
    <s v="OFF-PA-10000019"/>
    <x v="1"/>
    <x v="10"/>
    <x v="704"/>
    <n v="38.880000000000003"/>
    <n v="6"/>
    <x v="0"/>
    <n v="18.662400000000002"/>
  </r>
  <r>
    <n v="1830"/>
    <x v="888"/>
    <x v="2"/>
    <x v="598"/>
    <d v="2011-05-24T00:00:00"/>
    <x v="1"/>
    <s v="BS-11755"/>
    <s v="Bruce Stewart"/>
    <x v="0"/>
    <s v="United States"/>
    <s v="Cleveland"/>
    <x v="24"/>
    <n v="44105"/>
    <x v="3"/>
    <s v="TEC-PH-10002885"/>
    <x v="2"/>
    <x v="7"/>
    <x v="1127"/>
    <n v="779.79600000000005"/>
    <n v="2"/>
    <x v="10"/>
    <n v="-168.95580000000001"/>
  </r>
  <r>
    <n v="1831"/>
    <x v="889"/>
    <x v="3"/>
    <x v="208"/>
    <d v="2014-10-22T00:00:00"/>
    <x v="3"/>
    <s v="SL-20155"/>
    <s v="Sara Luxemburg"/>
    <x v="2"/>
    <s v="United States"/>
    <s v="Muskogee"/>
    <x v="26"/>
    <n v="74403"/>
    <x v="2"/>
    <s v="TEC-PH-10000895"/>
    <x v="2"/>
    <x v="7"/>
    <x v="1128"/>
    <n v="1439.92"/>
    <n v="8"/>
    <x v="0"/>
    <n v="374.37920000000003"/>
  </r>
  <r>
    <n v="1832"/>
    <x v="889"/>
    <x v="3"/>
    <x v="208"/>
    <d v="2014-10-22T00:00:00"/>
    <x v="3"/>
    <s v="SL-20155"/>
    <s v="Sara Luxemburg"/>
    <x v="2"/>
    <s v="United States"/>
    <s v="Muskogee"/>
    <x v="26"/>
    <n v="74403"/>
    <x v="2"/>
    <s v="FUR-TA-10002356"/>
    <x v="0"/>
    <x v="3"/>
    <x v="728"/>
    <n v="262.11"/>
    <n v="1"/>
    <x v="0"/>
    <n v="62.906399999999998"/>
  </r>
  <r>
    <n v="1833"/>
    <x v="890"/>
    <x v="1"/>
    <x v="599"/>
    <d v="2012-11-09T00:00:00"/>
    <x v="1"/>
    <s v="GB-14530"/>
    <s v="George Bell"/>
    <x v="1"/>
    <s v="United States"/>
    <s v="Monroe"/>
    <x v="3"/>
    <n v="28110"/>
    <x v="0"/>
    <s v="FUR-CH-10001270"/>
    <x v="0"/>
    <x v="1"/>
    <x v="851"/>
    <n v="207"/>
    <n v="3"/>
    <x v="2"/>
    <n v="25.875"/>
  </r>
  <r>
    <n v="1834"/>
    <x v="891"/>
    <x v="3"/>
    <x v="378"/>
    <d v="2014-08-08T00:00:00"/>
    <x v="1"/>
    <s v="AS-10045"/>
    <s v="Aaron Smayling"/>
    <x v="1"/>
    <s v="United States"/>
    <s v="Austin"/>
    <x v="5"/>
    <n v="78745"/>
    <x v="2"/>
    <s v="TEC-MA-10000488"/>
    <x v="2"/>
    <x v="15"/>
    <x v="1129"/>
    <n v="1439.982"/>
    <n v="3"/>
    <x v="10"/>
    <n v="-263.99669999999998"/>
  </r>
  <r>
    <n v="1835"/>
    <x v="891"/>
    <x v="3"/>
    <x v="378"/>
    <d v="2014-08-08T00:00:00"/>
    <x v="1"/>
    <s v="AS-10045"/>
    <s v="Aaron Smayling"/>
    <x v="1"/>
    <s v="United States"/>
    <s v="Austin"/>
    <x v="5"/>
    <n v="78745"/>
    <x v="2"/>
    <s v="OFF-PA-10003729"/>
    <x v="1"/>
    <x v="10"/>
    <x v="1130"/>
    <n v="36.287999999999997"/>
    <n v="7"/>
    <x v="2"/>
    <n v="12.700799999999999"/>
  </r>
  <r>
    <n v="1836"/>
    <x v="892"/>
    <x v="2"/>
    <x v="261"/>
    <d v="2011-06-24T00:00:00"/>
    <x v="2"/>
    <s v="RM-19375"/>
    <s v="Raymond Messe"/>
    <x v="0"/>
    <s v="United States"/>
    <s v="Meriden"/>
    <x v="29"/>
    <n v="6450"/>
    <x v="3"/>
    <s v="OFF-AR-10003056"/>
    <x v="1"/>
    <x v="6"/>
    <x v="18"/>
    <n v="21.4"/>
    <n v="5"/>
    <x v="0"/>
    <n v="6.2060000000000004"/>
  </r>
  <r>
    <n v="1837"/>
    <x v="893"/>
    <x v="3"/>
    <x v="600"/>
    <d v="2014-02-22T00:00:00"/>
    <x v="0"/>
    <s v="NH-18610"/>
    <s v="Nicole Hansen"/>
    <x v="1"/>
    <s v="United States"/>
    <s v="Roswell"/>
    <x v="32"/>
    <n v="30076"/>
    <x v="0"/>
    <s v="OFF-AP-10002518"/>
    <x v="1"/>
    <x v="9"/>
    <x v="158"/>
    <n v="1245.8599999999999"/>
    <n v="7"/>
    <x v="0"/>
    <n v="361.29939999999999"/>
  </r>
  <r>
    <n v="1838"/>
    <x v="894"/>
    <x v="2"/>
    <x v="601"/>
    <d v="2011-08-05T00:00:00"/>
    <x v="1"/>
    <s v="BF-10975"/>
    <s v="Barbara Fisher"/>
    <x v="1"/>
    <s v="United States"/>
    <s v="Charlotte"/>
    <x v="3"/>
    <n v="28205"/>
    <x v="0"/>
    <s v="OFF-LA-10000240"/>
    <x v="1"/>
    <x v="2"/>
    <x v="2"/>
    <n v="17.544"/>
    <n v="3"/>
    <x v="2"/>
    <n v="5.9211"/>
  </r>
  <r>
    <n v="1839"/>
    <x v="894"/>
    <x v="2"/>
    <x v="601"/>
    <d v="2011-08-05T00:00:00"/>
    <x v="1"/>
    <s v="BF-10975"/>
    <s v="Barbara Fisher"/>
    <x v="1"/>
    <s v="United States"/>
    <s v="Charlotte"/>
    <x v="3"/>
    <n v="28205"/>
    <x v="0"/>
    <s v="FUR-FU-10000629"/>
    <x v="0"/>
    <x v="5"/>
    <x v="93"/>
    <n v="44.128"/>
    <n v="4"/>
    <x v="2"/>
    <n v="12.135199999999999"/>
  </r>
  <r>
    <n v="1840"/>
    <x v="894"/>
    <x v="2"/>
    <x v="601"/>
    <d v="2011-08-05T00:00:00"/>
    <x v="1"/>
    <s v="BF-10975"/>
    <s v="Barbara Fisher"/>
    <x v="1"/>
    <s v="United States"/>
    <s v="Charlotte"/>
    <x v="3"/>
    <n v="28205"/>
    <x v="0"/>
    <s v="OFF-AP-10001005"/>
    <x v="1"/>
    <x v="9"/>
    <x v="1131"/>
    <n v="62.92"/>
    <n v="1"/>
    <x v="2"/>
    <n v="10.224500000000001"/>
  </r>
  <r>
    <n v="1841"/>
    <x v="894"/>
    <x v="2"/>
    <x v="601"/>
    <d v="2011-08-05T00:00:00"/>
    <x v="1"/>
    <s v="BF-10975"/>
    <s v="Barbara Fisher"/>
    <x v="1"/>
    <s v="United States"/>
    <s v="Charlotte"/>
    <x v="3"/>
    <n v="28205"/>
    <x v="0"/>
    <s v="OFF-PA-10002377"/>
    <x v="1"/>
    <x v="10"/>
    <x v="127"/>
    <n v="78.304000000000002"/>
    <n v="2"/>
    <x v="2"/>
    <n v="29.364000000000001"/>
  </r>
  <r>
    <n v="1842"/>
    <x v="895"/>
    <x v="0"/>
    <x v="427"/>
    <d v="2013-07-24T00:00:00"/>
    <x v="1"/>
    <s v="KH-16330"/>
    <s v="Katharine Harms"/>
    <x v="1"/>
    <s v="United States"/>
    <s v="Bowling Green"/>
    <x v="0"/>
    <n v="42104"/>
    <x v="0"/>
    <s v="FUR-CH-10000988"/>
    <x v="0"/>
    <x v="1"/>
    <x v="1132"/>
    <n v="140.81"/>
    <n v="1"/>
    <x v="0"/>
    <n v="39.4268"/>
  </r>
  <r>
    <n v="1843"/>
    <x v="896"/>
    <x v="1"/>
    <x v="97"/>
    <d v="2012-02-11T00:00:00"/>
    <x v="0"/>
    <s v="FA-14230"/>
    <s v="Frank Atkinson"/>
    <x v="1"/>
    <s v="United States"/>
    <s v="San Antonio"/>
    <x v="5"/>
    <n v="78207"/>
    <x v="2"/>
    <s v="OFF-LA-10001074"/>
    <x v="1"/>
    <x v="2"/>
    <x v="297"/>
    <n v="40.095999999999997"/>
    <n v="4"/>
    <x v="2"/>
    <n v="13.532400000000001"/>
  </r>
  <r>
    <n v="1844"/>
    <x v="896"/>
    <x v="1"/>
    <x v="97"/>
    <d v="2012-02-11T00:00:00"/>
    <x v="0"/>
    <s v="FA-14230"/>
    <s v="Frank Atkinson"/>
    <x v="1"/>
    <s v="United States"/>
    <s v="San Antonio"/>
    <x v="5"/>
    <n v="78207"/>
    <x v="2"/>
    <s v="FUR-FU-10001986"/>
    <x v="0"/>
    <x v="5"/>
    <x v="1133"/>
    <n v="40.783999999999999"/>
    <n v="2"/>
    <x v="7"/>
    <n v="-30.588000000000001"/>
  </r>
  <r>
    <n v="1845"/>
    <x v="897"/>
    <x v="3"/>
    <x v="570"/>
    <d v="2014-08-03T00:00:00"/>
    <x v="1"/>
    <s v="GW-14605"/>
    <s v="Giulietta Weimer"/>
    <x v="0"/>
    <s v="United States"/>
    <s v="Seattle"/>
    <x v="4"/>
    <n v="98115"/>
    <x v="1"/>
    <s v="TEC-AC-10003027"/>
    <x v="2"/>
    <x v="11"/>
    <x v="25"/>
    <n v="90.57"/>
    <n v="3"/>
    <x v="0"/>
    <n v="11.774100000000001"/>
  </r>
  <r>
    <n v="1846"/>
    <x v="898"/>
    <x v="3"/>
    <x v="602"/>
    <d v="2014-01-18T00:00:00"/>
    <x v="0"/>
    <s v="DA-13450"/>
    <s v="Dianna Arnett"/>
    <x v="2"/>
    <s v="United States"/>
    <s v="Washington"/>
    <x v="40"/>
    <n v="20016"/>
    <x v="3"/>
    <s v="OFF-PA-10001804"/>
    <x v="1"/>
    <x v="10"/>
    <x v="128"/>
    <n v="40.08"/>
    <n v="6"/>
    <x v="0"/>
    <n v="19.238399999999999"/>
  </r>
  <r>
    <n v="1847"/>
    <x v="898"/>
    <x v="3"/>
    <x v="602"/>
    <d v="2014-01-18T00:00:00"/>
    <x v="0"/>
    <s v="DA-13450"/>
    <s v="Dianna Arnett"/>
    <x v="2"/>
    <s v="United States"/>
    <s v="Washington"/>
    <x v="40"/>
    <n v="20016"/>
    <x v="3"/>
    <s v="FUR-FU-10004973"/>
    <x v="0"/>
    <x v="5"/>
    <x v="1134"/>
    <n v="37.68"/>
    <n v="2"/>
    <x v="0"/>
    <n v="15.8256"/>
  </r>
  <r>
    <n v="1848"/>
    <x v="899"/>
    <x v="3"/>
    <x v="18"/>
    <d v="2014-09-11T00:00:00"/>
    <x v="3"/>
    <s v="FH-14275"/>
    <s v="Frank Hawley"/>
    <x v="1"/>
    <s v="United States"/>
    <s v="Los Angeles"/>
    <x v="1"/>
    <n v="90004"/>
    <x v="1"/>
    <s v="FUR-CH-10002602"/>
    <x v="0"/>
    <x v="1"/>
    <x v="288"/>
    <n v="362.35199999999998"/>
    <n v="3"/>
    <x v="2"/>
    <n v="27.176400000000001"/>
  </r>
  <r>
    <n v="1849"/>
    <x v="899"/>
    <x v="3"/>
    <x v="18"/>
    <d v="2014-09-11T00:00:00"/>
    <x v="3"/>
    <s v="FH-14275"/>
    <s v="Frank Hawley"/>
    <x v="1"/>
    <s v="United States"/>
    <s v="Los Angeles"/>
    <x v="1"/>
    <n v="90004"/>
    <x v="1"/>
    <s v="OFF-BI-10004140"/>
    <x v="1"/>
    <x v="8"/>
    <x v="304"/>
    <n v="7.1840000000000002"/>
    <n v="2"/>
    <x v="2"/>
    <n v="2.2450000000000001"/>
  </r>
  <r>
    <n v="1850"/>
    <x v="900"/>
    <x v="1"/>
    <x v="603"/>
    <d v="2012-07-25T00:00:00"/>
    <x v="0"/>
    <s v="RK-19300"/>
    <s v="Ralph Kennedy"/>
    <x v="0"/>
    <s v="United States"/>
    <s v="South Bend"/>
    <x v="14"/>
    <n v="46614"/>
    <x v="2"/>
    <s v="OFF-ST-10000464"/>
    <x v="1"/>
    <x v="4"/>
    <x v="1135"/>
    <n v="34.76"/>
    <n v="1"/>
    <x v="0"/>
    <n v="9.7327999999999992"/>
  </r>
  <r>
    <n v="1851"/>
    <x v="900"/>
    <x v="1"/>
    <x v="603"/>
    <d v="2012-07-25T00:00:00"/>
    <x v="0"/>
    <s v="RK-19300"/>
    <s v="Ralph Kennedy"/>
    <x v="0"/>
    <s v="United States"/>
    <s v="South Bend"/>
    <x v="14"/>
    <n v="46614"/>
    <x v="2"/>
    <s v="TEC-AC-10002253"/>
    <x v="2"/>
    <x v="11"/>
    <x v="572"/>
    <n v="831.2"/>
    <n v="5"/>
    <x v="0"/>
    <n v="124.68"/>
  </r>
  <r>
    <n v="1852"/>
    <x v="900"/>
    <x v="1"/>
    <x v="603"/>
    <d v="2012-07-25T00:00:00"/>
    <x v="0"/>
    <s v="RK-19300"/>
    <s v="Ralph Kennedy"/>
    <x v="0"/>
    <s v="United States"/>
    <s v="South Bend"/>
    <x v="14"/>
    <n v="46614"/>
    <x v="2"/>
    <s v="OFF-PA-10000528"/>
    <x v="1"/>
    <x v="10"/>
    <x v="1136"/>
    <n v="26.4"/>
    <n v="5"/>
    <x v="0"/>
    <n v="11.88"/>
  </r>
  <r>
    <n v="1853"/>
    <x v="900"/>
    <x v="1"/>
    <x v="603"/>
    <d v="2012-07-25T00:00:00"/>
    <x v="0"/>
    <s v="RK-19300"/>
    <s v="Ralph Kennedy"/>
    <x v="0"/>
    <s v="United States"/>
    <s v="South Bend"/>
    <x v="14"/>
    <n v="46614"/>
    <x v="2"/>
    <s v="OFF-EN-10000483"/>
    <x v="1"/>
    <x v="12"/>
    <x v="369"/>
    <n v="106.75"/>
    <n v="7"/>
    <x v="0"/>
    <n v="49.104999999999997"/>
  </r>
  <r>
    <n v="1854"/>
    <x v="900"/>
    <x v="1"/>
    <x v="603"/>
    <d v="2012-07-25T00:00:00"/>
    <x v="0"/>
    <s v="RK-19300"/>
    <s v="Ralph Kennedy"/>
    <x v="0"/>
    <s v="United States"/>
    <s v="South Bend"/>
    <x v="14"/>
    <n v="46614"/>
    <x v="2"/>
    <s v="OFF-PA-10003129"/>
    <x v="1"/>
    <x v="10"/>
    <x v="1137"/>
    <n v="97.82"/>
    <n v="2"/>
    <x v="0"/>
    <n v="45.9754"/>
  </r>
  <r>
    <n v="1855"/>
    <x v="900"/>
    <x v="1"/>
    <x v="603"/>
    <d v="2012-07-25T00:00:00"/>
    <x v="0"/>
    <s v="RK-19300"/>
    <s v="Ralph Kennedy"/>
    <x v="0"/>
    <s v="United States"/>
    <s v="South Bend"/>
    <x v="14"/>
    <n v="46614"/>
    <x v="2"/>
    <s v="OFF-ST-10003442"/>
    <x v="1"/>
    <x v="4"/>
    <x v="86"/>
    <n v="141.4"/>
    <n v="5"/>
    <x v="0"/>
    <n v="38.177999999999997"/>
  </r>
  <r>
    <n v="1856"/>
    <x v="901"/>
    <x v="2"/>
    <x v="604"/>
    <d v="2011-06-17T00:00:00"/>
    <x v="1"/>
    <s v="FM-14215"/>
    <s v="Filia McAdams"/>
    <x v="1"/>
    <s v="United States"/>
    <s v="Los Angeles"/>
    <x v="1"/>
    <n v="90032"/>
    <x v="1"/>
    <s v="OFF-AR-10003631"/>
    <x v="1"/>
    <x v="6"/>
    <x v="33"/>
    <n v="14.52"/>
    <n v="3"/>
    <x v="0"/>
    <n v="4.7915999999999999"/>
  </r>
  <r>
    <n v="1857"/>
    <x v="902"/>
    <x v="3"/>
    <x v="605"/>
    <d v="2014-05-16T00:00:00"/>
    <x v="0"/>
    <s v="AC-10420"/>
    <s v="Alyssa Crouse"/>
    <x v="1"/>
    <s v="United States"/>
    <s v="Houston"/>
    <x v="5"/>
    <n v="77041"/>
    <x v="2"/>
    <s v="OFF-ST-10000563"/>
    <x v="1"/>
    <x v="4"/>
    <x v="894"/>
    <n v="127.92"/>
    <n v="5"/>
    <x v="2"/>
    <n v="-15.99"/>
  </r>
  <r>
    <n v="1858"/>
    <x v="902"/>
    <x v="3"/>
    <x v="605"/>
    <d v="2014-05-16T00:00:00"/>
    <x v="0"/>
    <s v="AC-10420"/>
    <s v="Alyssa Crouse"/>
    <x v="1"/>
    <s v="United States"/>
    <s v="Houston"/>
    <x v="5"/>
    <n v="77041"/>
    <x v="2"/>
    <s v="OFF-BI-10002133"/>
    <x v="1"/>
    <x v="8"/>
    <x v="1138"/>
    <n v="34.24"/>
    <n v="4"/>
    <x v="3"/>
    <n v="-53.072000000000003"/>
  </r>
  <r>
    <n v="1859"/>
    <x v="903"/>
    <x v="1"/>
    <x v="37"/>
    <d v="2012-09-05T00:00:00"/>
    <x v="2"/>
    <s v="JB-15400"/>
    <s v="Jennifer Braxton"/>
    <x v="1"/>
    <s v="United States"/>
    <s v="Bristol"/>
    <x v="29"/>
    <n v="6010"/>
    <x v="3"/>
    <s v="OFF-AP-10002311"/>
    <x v="1"/>
    <x v="9"/>
    <x v="14"/>
    <n v="137.62"/>
    <n v="2"/>
    <x v="0"/>
    <n v="60.552799999999998"/>
  </r>
  <r>
    <n v="1860"/>
    <x v="903"/>
    <x v="1"/>
    <x v="37"/>
    <d v="2012-09-05T00:00:00"/>
    <x v="2"/>
    <s v="JB-15400"/>
    <s v="Jennifer Braxton"/>
    <x v="1"/>
    <s v="United States"/>
    <s v="Bristol"/>
    <x v="29"/>
    <n v="6010"/>
    <x v="3"/>
    <s v="TEC-PH-10004959"/>
    <x v="2"/>
    <x v="7"/>
    <x v="1139"/>
    <n v="100.49"/>
    <n v="1"/>
    <x v="0"/>
    <n v="25.122499999999999"/>
  </r>
  <r>
    <n v="1861"/>
    <x v="904"/>
    <x v="3"/>
    <x v="606"/>
    <d v="2014-03-28T00:00:00"/>
    <x v="2"/>
    <s v="GM-14440"/>
    <s v="Gary McGarr"/>
    <x v="0"/>
    <s v="United States"/>
    <s v="New York City"/>
    <x v="15"/>
    <n v="10009"/>
    <x v="3"/>
    <s v="FUR-BO-10001918"/>
    <x v="0"/>
    <x v="0"/>
    <x v="1140"/>
    <n v="257.56799999999998"/>
    <n v="2"/>
    <x v="2"/>
    <n v="-28.976400000000002"/>
  </r>
  <r>
    <n v="1862"/>
    <x v="904"/>
    <x v="3"/>
    <x v="606"/>
    <d v="2014-03-28T00:00:00"/>
    <x v="2"/>
    <s v="GM-14440"/>
    <s v="Gary McGarr"/>
    <x v="0"/>
    <s v="United States"/>
    <s v="New York City"/>
    <x v="15"/>
    <n v="10009"/>
    <x v="3"/>
    <s v="TEC-PH-10004896"/>
    <x v="2"/>
    <x v="7"/>
    <x v="172"/>
    <n v="119.96"/>
    <n v="4"/>
    <x v="0"/>
    <n v="33.588799999999999"/>
  </r>
  <r>
    <n v="1863"/>
    <x v="905"/>
    <x v="2"/>
    <x v="607"/>
    <d v="2011-11-12T00:00:00"/>
    <x v="3"/>
    <s v="RF-19840"/>
    <s v="Roy Französisch"/>
    <x v="0"/>
    <s v="United States"/>
    <s v="San Antonio"/>
    <x v="5"/>
    <n v="78207"/>
    <x v="2"/>
    <s v="OFF-ST-10001328"/>
    <x v="1"/>
    <x v="4"/>
    <x v="176"/>
    <n v="49.631999999999998"/>
    <n v="4"/>
    <x v="2"/>
    <n v="4.9631999999999996"/>
  </r>
  <r>
    <n v="1864"/>
    <x v="906"/>
    <x v="0"/>
    <x v="63"/>
    <d v="2013-10-18T00:00:00"/>
    <x v="1"/>
    <s v="NC-18625"/>
    <s v="Noah Childs"/>
    <x v="1"/>
    <s v="United States"/>
    <s v="Aurora"/>
    <x v="22"/>
    <n v="80013"/>
    <x v="1"/>
    <s v="FUR-TA-10004575"/>
    <x v="0"/>
    <x v="3"/>
    <x v="306"/>
    <n v="727.45"/>
    <n v="5"/>
    <x v="5"/>
    <n v="-465.56799999999998"/>
  </r>
  <r>
    <n v="1865"/>
    <x v="906"/>
    <x v="0"/>
    <x v="63"/>
    <d v="2013-10-18T00:00:00"/>
    <x v="1"/>
    <s v="NC-18625"/>
    <s v="Noah Childs"/>
    <x v="1"/>
    <s v="United States"/>
    <s v="Aurora"/>
    <x v="22"/>
    <n v="80013"/>
    <x v="1"/>
    <s v="FUR-FU-10001617"/>
    <x v="0"/>
    <x v="5"/>
    <x v="1141"/>
    <n v="24.96"/>
    <n v="3"/>
    <x v="2"/>
    <n v="4.3680000000000003"/>
  </r>
  <r>
    <n v="1866"/>
    <x v="907"/>
    <x v="3"/>
    <x v="105"/>
    <d v="2014-11-13T00:00:00"/>
    <x v="3"/>
    <s v="NG-18355"/>
    <s v="Nat Gilpin"/>
    <x v="1"/>
    <s v="United States"/>
    <s v="Newark"/>
    <x v="24"/>
    <n v="43055"/>
    <x v="3"/>
    <s v="TEC-PH-10002824"/>
    <x v="2"/>
    <x v="7"/>
    <x v="1142"/>
    <n v="370.78199999999998"/>
    <n v="3"/>
    <x v="10"/>
    <n v="-92.695499999999996"/>
  </r>
  <r>
    <n v="1867"/>
    <x v="908"/>
    <x v="3"/>
    <x v="4"/>
    <d v="2014-04-19T00:00:00"/>
    <x v="2"/>
    <s v="AH-10075"/>
    <s v="Adam Hart"/>
    <x v="1"/>
    <s v="United States"/>
    <s v="Henderson"/>
    <x v="33"/>
    <n v="89015"/>
    <x v="1"/>
    <s v="FUR-FU-10004460"/>
    <x v="0"/>
    <x v="5"/>
    <x v="785"/>
    <n v="196.45"/>
    <n v="5"/>
    <x v="0"/>
    <n v="70.721999999999994"/>
  </r>
  <r>
    <n v="1868"/>
    <x v="909"/>
    <x v="1"/>
    <x v="608"/>
    <d v="2012-07-01T00:00:00"/>
    <x v="1"/>
    <s v="CH-12070"/>
    <s v="Cathy Hwang"/>
    <x v="2"/>
    <s v="United States"/>
    <s v="Philadelphia"/>
    <x v="9"/>
    <n v="19143"/>
    <x v="3"/>
    <s v="OFF-PA-10003309"/>
    <x v="1"/>
    <x v="10"/>
    <x v="1143"/>
    <n v="31.103999999999999"/>
    <n v="6"/>
    <x v="2"/>
    <n v="10.8864"/>
  </r>
  <r>
    <n v="1869"/>
    <x v="909"/>
    <x v="1"/>
    <x v="608"/>
    <d v="2012-07-01T00:00:00"/>
    <x v="1"/>
    <s v="CH-12070"/>
    <s v="Cathy Hwang"/>
    <x v="2"/>
    <s v="United States"/>
    <s v="Philadelphia"/>
    <x v="9"/>
    <n v="19143"/>
    <x v="3"/>
    <s v="OFF-ST-10002554"/>
    <x v="1"/>
    <x v="4"/>
    <x v="1144"/>
    <n v="78.256"/>
    <n v="2"/>
    <x v="2"/>
    <n v="-17.607600000000001"/>
  </r>
  <r>
    <n v="1870"/>
    <x v="910"/>
    <x v="0"/>
    <x v="370"/>
    <d v="2013-08-30T00:00:00"/>
    <x v="0"/>
    <s v="CC-12145"/>
    <s v="Charles Crestani"/>
    <x v="0"/>
    <s v="United States"/>
    <s v="Seattle"/>
    <x v="4"/>
    <n v="98103"/>
    <x v="1"/>
    <s v="OFF-PA-10000019"/>
    <x v="1"/>
    <x v="10"/>
    <x v="704"/>
    <n v="6.48"/>
    <n v="1"/>
    <x v="0"/>
    <n v="3.1103999999999998"/>
  </r>
  <r>
    <n v="1871"/>
    <x v="911"/>
    <x v="2"/>
    <x v="609"/>
    <d v="2011-07-25T00:00:00"/>
    <x v="1"/>
    <s v="ME-18010"/>
    <s v="Michelle Ellison"/>
    <x v="1"/>
    <s v="United States"/>
    <s v="San Francisco"/>
    <x v="1"/>
    <n v="94122"/>
    <x v="1"/>
    <s v="OFF-AR-10002067"/>
    <x v="1"/>
    <x v="6"/>
    <x v="1145"/>
    <n v="99.2"/>
    <n v="5"/>
    <x v="0"/>
    <n v="25.792000000000002"/>
  </r>
  <r>
    <n v="1872"/>
    <x v="911"/>
    <x v="2"/>
    <x v="609"/>
    <d v="2011-07-25T00:00:00"/>
    <x v="1"/>
    <s v="ME-18010"/>
    <s v="Michelle Ellison"/>
    <x v="1"/>
    <s v="United States"/>
    <s v="San Francisco"/>
    <x v="1"/>
    <n v="94122"/>
    <x v="1"/>
    <s v="FUR-CH-10001215"/>
    <x v="0"/>
    <x v="1"/>
    <x v="440"/>
    <n v="801.56799999999998"/>
    <n v="2"/>
    <x v="2"/>
    <n v="50.097999999999999"/>
  </r>
  <r>
    <n v="1873"/>
    <x v="911"/>
    <x v="2"/>
    <x v="609"/>
    <d v="2011-07-25T00:00:00"/>
    <x v="1"/>
    <s v="ME-18010"/>
    <s v="Michelle Ellison"/>
    <x v="1"/>
    <s v="United States"/>
    <s v="San Francisco"/>
    <x v="1"/>
    <n v="94122"/>
    <x v="1"/>
    <s v="FUR-TA-10004175"/>
    <x v="0"/>
    <x v="3"/>
    <x v="1146"/>
    <n v="272.84800000000001"/>
    <n v="1"/>
    <x v="2"/>
    <n v="27.284800000000001"/>
  </r>
  <r>
    <n v="1874"/>
    <x v="912"/>
    <x v="3"/>
    <x v="610"/>
    <d v="2014-11-26T00:00:00"/>
    <x v="1"/>
    <s v="BP-11230"/>
    <s v="Benjamin Patterson"/>
    <x v="0"/>
    <s v="United States"/>
    <s v="Spokane"/>
    <x v="4"/>
    <n v="99207"/>
    <x v="1"/>
    <s v="FUR-TA-10004767"/>
    <x v="0"/>
    <x v="3"/>
    <x v="1147"/>
    <n v="70.98"/>
    <n v="1"/>
    <x v="0"/>
    <n v="20.584199999999999"/>
  </r>
  <r>
    <n v="1875"/>
    <x v="913"/>
    <x v="2"/>
    <x v="611"/>
    <d v="2011-06-09T00:00:00"/>
    <x v="1"/>
    <s v="MP-17470"/>
    <s v="Mark Packer"/>
    <x v="2"/>
    <s v="United States"/>
    <s v="Columbus"/>
    <x v="24"/>
    <n v="43229"/>
    <x v="3"/>
    <s v="OFF-PA-10001685"/>
    <x v="1"/>
    <x v="10"/>
    <x v="33"/>
    <n v="16.224"/>
    <n v="2"/>
    <x v="2"/>
    <n v="5.8811999999999998"/>
  </r>
  <r>
    <n v="1876"/>
    <x v="914"/>
    <x v="0"/>
    <x v="612"/>
    <d v="2013-03-17T00:00:00"/>
    <x v="1"/>
    <s v="CJ-12010"/>
    <s v="Caroline Jumper"/>
    <x v="0"/>
    <s v="United States"/>
    <s v="Long Beach"/>
    <x v="15"/>
    <n v="11561"/>
    <x v="3"/>
    <s v="FUR-BO-10003272"/>
    <x v="0"/>
    <x v="0"/>
    <x v="582"/>
    <n v="176.78399999999999"/>
    <n v="1"/>
    <x v="2"/>
    <n v="-22.097999999999999"/>
  </r>
  <r>
    <n v="1877"/>
    <x v="915"/>
    <x v="3"/>
    <x v="613"/>
    <d v="2014-03-30T00:00:00"/>
    <x v="1"/>
    <s v="JC-15775"/>
    <s v="John Castell"/>
    <x v="0"/>
    <s v="United States"/>
    <s v="San Antonio"/>
    <x v="5"/>
    <n v="78207"/>
    <x v="2"/>
    <s v="TEC-PH-10000984"/>
    <x v="2"/>
    <x v="7"/>
    <x v="465"/>
    <n v="470.37599999999998"/>
    <n v="3"/>
    <x v="2"/>
    <n v="47.037599999999998"/>
  </r>
  <r>
    <n v="1878"/>
    <x v="916"/>
    <x v="3"/>
    <x v="614"/>
    <d v="2015-01-03T00:00:00"/>
    <x v="1"/>
    <s v="JG-15160"/>
    <s v="James Galang"/>
    <x v="0"/>
    <s v="United States"/>
    <s v="Los Angeles"/>
    <x v="1"/>
    <n v="90049"/>
    <x v="1"/>
    <s v="FUR-CH-10002880"/>
    <x v="0"/>
    <x v="1"/>
    <x v="801"/>
    <n v="393.56799999999998"/>
    <n v="4"/>
    <x v="2"/>
    <n v="-44.276400000000002"/>
  </r>
  <r>
    <n v="1879"/>
    <x v="916"/>
    <x v="3"/>
    <x v="614"/>
    <d v="2015-01-03T00:00:00"/>
    <x v="1"/>
    <s v="JG-15160"/>
    <s v="James Galang"/>
    <x v="0"/>
    <s v="United States"/>
    <s v="Los Angeles"/>
    <x v="1"/>
    <n v="90049"/>
    <x v="1"/>
    <s v="TEC-PH-10002563"/>
    <x v="2"/>
    <x v="7"/>
    <x v="201"/>
    <n v="302.37599999999998"/>
    <n v="3"/>
    <x v="2"/>
    <n v="22.6782"/>
  </r>
  <r>
    <n v="1880"/>
    <x v="917"/>
    <x v="3"/>
    <x v="615"/>
    <d v="2014-04-03T00:00:00"/>
    <x v="1"/>
    <s v="CK-12760"/>
    <s v="Cyma Kinney"/>
    <x v="1"/>
    <s v="United States"/>
    <s v="Jacksonville"/>
    <x v="2"/>
    <n v="32216"/>
    <x v="0"/>
    <s v="OFF-BI-10001191"/>
    <x v="1"/>
    <x v="8"/>
    <x v="970"/>
    <n v="68.742000000000004"/>
    <n v="9"/>
    <x v="6"/>
    <n v="-48.119399999999999"/>
  </r>
  <r>
    <n v="1881"/>
    <x v="918"/>
    <x v="1"/>
    <x v="616"/>
    <d v="2012-03-05T00:00:00"/>
    <x v="3"/>
    <s v="LF-17185"/>
    <s v="Luke Foster"/>
    <x v="0"/>
    <s v="United States"/>
    <s v="New York City"/>
    <x v="15"/>
    <n v="10011"/>
    <x v="3"/>
    <s v="OFF-EN-10002621"/>
    <x v="1"/>
    <x v="12"/>
    <x v="33"/>
    <n v="29.34"/>
    <n v="3"/>
    <x v="0"/>
    <n v="14.67"/>
  </r>
  <r>
    <n v="1882"/>
    <x v="918"/>
    <x v="1"/>
    <x v="616"/>
    <d v="2012-03-05T00:00:00"/>
    <x v="3"/>
    <s v="LF-17185"/>
    <s v="Luke Foster"/>
    <x v="0"/>
    <s v="United States"/>
    <s v="New York City"/>
    <x v="15"/>
    <n v="10011"/>
    <x v="3"/>
    <s v="FUR-CH-10001146"/>
    <x v="0"/>
    <x v="1"/>
    <x v="64"/>
    <n v="383.60700000000003"/>
    <n v="7"/>
    <x v="9"/>
    <n v="63.9345"/>
  </r>
  <r>
    <n v="1883"/>
    <x v="918"/>
    <x v="1"/>
    <x v="616"/>
    <d v="2012-03-05T00:00:00"/>
    <x v="3"/>
    <s v="LF-17185"/>
    <s v="Luke Foster"/>
    <x v="0"/>
    <s v="United States"/>
    <s v="New York City"/>
    <x v="15"/>
    <n v="10011"/>
    <x v="3"/>
    <s v="OFF-ST-10000689"/>
    <x v="1"/>
    <x v="4"/>
    <x v="421"/>
    <n v="563.4"/>
    <n v="4"/>
    <x v="0"/>
    <n v="67.608000000000004"/>
  </r>
  <r>
    <n v="1884"/>
    <x v="919"/>
    <x v="0"/>
    <x v="373"/>
    <d v="2013-11-18T00:00:00"/>
    <x v="1"/>
    <s v="CC-12430"/>
    <s v="Chuck Clark"/>
    <x v="2"/>
    <s v="United States"/>
    <s v="Philadelphia"/>
    <x v="9"/>
    <n v="19143"/>
    <x v="3"/>
    <s v="OFF-PA-10001289"/>
    <x v="1"/>
    <x v="10"/>
    <x v="952"/>
    <n v="217.05600000000001"/>
    <n v="7"/>
    <x v="2"/>
    <n v="78.6828"/>
  </r>
  <r>
    <n v="1885"/>
    <x v="920"/>
    <x v="3"/>
    <x v="617"/>
    <d v="2014-01-24T00:00:00"/>
    <x v="0"/>
    <s v="DL-12865"/>
    <s v="Dan Lawera"/>
    <x v="0"/>
    <s v="United States"/>
    <s v="Keller"/>
    <x v="5"/>
    <n v="76248"/>
    <x v="2"/>
    <s v="OFF-LA-10003714"/>
    <x v="1"/>
    <x v="2"/>
    <x v="1148"/>
    <n v="6"/>
    <n v="2"/>
    <x v="2"/>
    <n v="2.1"/>
  </r>
  <r>
    <n v="1886"/>
    <x v="921"/>
    <x v="0"/>
    <x v="183"/>
    <d v="2013-04-27T00:00:00"/>
    <x v="0"/>
    <s v="PG-18895"/>
    <s v="Paul Gonzalez"/>
    <x v="0"/>
    <s v="United States"/>
    <s v="San Francisco"/>
    <x v="1"/>
    <n v="94122"/>
    <x v="1"/>
    <s v="FUR-FU-10001889"/>
    <x v="0"/>
    <x v="5"/>
    <x v="1149"/>
    <n v="31.56"/>
    <n v="3"/>
    <x v="0"/>
    <n v="10.4148"/>
  </r>
  <r>
    <n v="1887"/>
    <x v="922"/>
    <x v="2"/>
    <x v="8"/>
    <d v="2011-05-15T00:00:00"/>
    <x v="2"/>
    <s v="EH-14005"/>
    <s v="Erica Hernandez"/>
    <x v="2"/>
    <s v="United States"/>
    <s v="Hialeah"/>
    <x v="2"/>
    <n v="33012"/>
    <x v="0"/>
    <s v="OFF-FA-10002815"/>
    <x v="1"/>
    <x v="13"/>
    <x v="33"/>
    <n v="7.1040000000000001"/>
    <n v="2"/>
    <x v="2"/>
    <n v="2.3976000000000002"/>
  </r>
  <r>
    <n v="1888"/>
    <x v="922"/>
    <x v="2"/>
    <x v="8"/>
    <d v="2011-05-15T00:00:00"/>
    <x v="2"/>
    <s v="EH-14005"/>
    <s v="Erica Hernandez"/>
    <x v="2"/>
    <s v="United States"/>
    <s v="Hialeah"/>
    <x v="2"/>
    <n v="33012"/>
    <x v="0"/>
    <s v="OFF-BI-10004519"/>
    <x v="1"/>
    <x v="8"/>
    <x v="880"/>
    <n v="398.35199999999998"/>
    <n v="8"/>
    <x v="6"/>
    <n v="-331.96"/>
  </r>
  <r>
    <n v="1889"/>
    <x v="923"/>
    <x v="2"/>
    <x v="618"/>
    <d v="2011-10-22T00:00:00"/>
    <x v="2"/>
    <s v="TB-21520"/>
    <s v="Tracy Blumstein"/>
    <x v="0"/>
    <s v="United States"/>
    <s v="Fairfield"/>
    <x v="24"/>
    <n v="45014"/>
    <x v="3"/>
    <s v="OFF-AP-10004708"/>
    <x v="1"/>
    <x v="9"/>
    <x v="508"/>
    <n v="121.792"/>
    <n v="4"/>
    <x v="2"/>
    <n v="13.701599999999999"/>
  </r>
  <r>
    <n v="1890"/>
    <x v="923"/>
    <x v="2"/>
    <x v="618"/>
    <d v="2011-10-22T00:00:00"/>
    <x v="2"/>
    <s v="TB-21520"/>
    <s v="Tracy Blumstein"/>
    <x v="0"/>
    <s v="United States"/>
    <s v="Fairfield"/>
    <x v="24"/>
    <n v="45014"/>
    <x v="3"/>
    <s v="FUR-TA-10000617"/>
    <x v="0"/>
    <x v="3"/>
    <x v="338"/>
    <n v="409.59"/>
    <n v="3"/>
    <x v="10"/>
    <n v="-122.877"/>
  </r>
  <r>
    <n v="1891"/>
    <x v="924"/>
    <x v="2"/>
    <x v="619"/>
    <d v="2011-03-18T00:00:00"/>
    <x v="1"/>
    <s v="DK-13225"/>
    <s v="Dean Katz"/>
    <x v="1"/>
    <s v="United States"/>
    <s v="Huntington Beach"/>
    <x v="1"/>
    <n v="92646"/>
    <x v="1"/>
    <s v="OFF-PA-10001204"/>
    <x v="1"/>
    <x v="10"/>
    <x v="518"/>
    <n v="10.56"/>
    <n v="2"/>
    <x v="0"/>
    <n v="4.7519999999999998"/>
  </r>
  <r>
    <n v="1892"/>
    <x v="924"/>
    <x v="2"/>
    <x v="619"/>
    <d v="2011-03-18T00:00:00"/>
    <x v="1"/>
    <s v="DK-13225"/>
    <s v="Dean Katz"/>
    <x v="1"/>
    <s v="United States"/>
    <s v="Huntington Beach"/>
    <x v="1"/>
    <n v="92646"/>
    <x v="1"/>
    <s v="OFF-AR-10003723"/>
    <x v="1"/>
    <x v="6"/>
    <x v="1150"/>
    <n v="3.38"/>
    <n v="1"/>
    <x v="0"/>
    <n v="1.2505999999999999"/>
  </r>
  <r>
    <n v="1893"/>
    <x v="925"/>
    <x v="3"/>
    <x v="66"/>
    <d v="2014-12-25T00:00:00"/>
    <x v="0"/>
    <s v="JP-15520"/>
    <s v="Jeremy Pistek"/>
    <x v="0"/>
    <s v="United States"/>
    <s v="Port Orange"/>
    <x v="2"/>
    <n v="32127"/>
    <x v="0"/>
    <s v="OFF-EN-10002621"/>
    <x v="1"/>
    <x v="12"/>
    <x v="33"/>
    <n v="7.8239999999999998"/>
    <n v="1"/>
    <x v="2"/>
    <n v="2.9340000000000002"/>
  </r>
  <r>
    <n v="1894"/>
    <x v="926"/>
    <x v="0"/>
    <x v="390"/>
    <d v="2013-11-30T00:00:00"/>
    <x v="1"/>
    <s v="CD-11980"/>
    <s v="Carol Darley"/>
    <x v="0"/>
    <s v="United States"/>
    <s v="Medford"/>
    <x v="21"/>
    <n v="97504"/>
    <x v="1"/>
    <s v="OFF-PA-10000241"/>
    <x v="1"/>
    <x v="10"/>
    <x v="1151"/>
    <n v="24.783999999999999"/>
    <n v="1"/>
    <x v="2"/>
    <n v="7.7450000000000001"/>
  </r>
  <r>
    <n v="1895"/>
    <x v="927"/>
    <x v="3"/>
    <x v="574"/>
    <d v="2014-12-06T00:00:00"/>
    <x v="2"/>
    <s v="AS-10090"/>
    <s v="Adam Shillingsburg"/>
    <x v="0"/>
    <s v="United States"/>
    <s v="Charlottesville"/>
    <x v="17"/>
    <n v="22901"/>
    <x v="0"/>
    <s v="OFF-AR-10001446"/>
    <x v="1"/>
    <x v="6"/>
    <x v="1152"/>
    <n v="34.65"/>
    <n v="3"/>
    <x v="0"/>
    <n v="10.395"/>
  </r>
  <r>
    <n v="1896"/>
    <x v="928"/>
    <x v="1"/>
    <x v="620"/>
    <d v="2013-01-04T00:00:00"/>
    <x v="1"/>
    <s v="JO-15280"/>
    <s v="Jas O'Carroll"/>
    <x v="0"/>
    <s v="United States"/>
    <s v="Missoula"/>
    <x v="37"/>
    <n v="59801"/>
    <x v="1"/>
    <s v="OFF-BI-10004632"/>
    <x v="1"/>
    <x v="8"/>
    <x v="564"/>
    <n v="487.98399999999998"/>
    <n v="2"/>
    <x v="2"/>
    <n v="152.495"/>
  </r>
  <r>
    <n v="1897"/>
    <x v="929"/>
    <x v="3"/>
    <x v="621"/>
    <d v="2014-10-07T00:00:00"/>
    <x v="2"/>
    <s v="AC-10450"/>
    <s v="Amy Cox"/>
    <x v="0"/>
    <s v="United States"/>
    <s v="Minneapolis"/>
    <x v="11"/>
    <n v="55407"/>
    <x v="2"/>
    <s v="OFF-BI-10001359"/>
    <x v="1"/>
    <x v="8"/>
    <x v="1153"/>
    <n v="1793.98"/>
    <n v="2"/>
    <x v="0"/>
    <n v="843.17060000000004"/>
  </r>
  <r>
    <n v="1898"/>
    <x v="930"/>
    <x v="2"/>
    <x v="550"/>
    <d v="2011-09-02T00:00:00"/>
    <x v="0"/>
    <s v="RA-19945"/>
    <s v="Ryan Akin"/>
    <x v="0"/>
    <s v="United States"/>
    <s v="Miami"/>
    <x v="2"/>
    <n v="33178"/>
    <x v="0"/>
    <s v="OFF-EN-10001749"/>
    <x v="1"/>
    <x v="12"/>
    <x v="1154"/>
    <n v="29.808"/>
    <n v="2"/>
    <x v="2"/>
    <n v="10.805400000000001"/>
  </r>
  <r>
    <n v="1899"/>
    <x v="930"/>
    <x v="2"/>
    <x v="550"/>
    <d v="2011-09-02T00:00:00"/>
    <x v="0"/>
    <s v="RA-19945"/>
    <s v="Ryan Akin"/>
    <x v="0"/>
    <s v="United States"/>
    <s v="Miami"/>
    <x v="2"/>
    <n v="33178"/>
    <x v="0"/>
    <s v="OFF-BI-10004390"/>
    <x v="1"/>
    <x v="8"/>
    <x v="1155"/>
    <n v="505.17599999999999"/>
    <n v="4"/>
    <x v="6"/>
    <n v="-336.78399999999999"/>
  </r>
  <r>
    <n v="1900"/>
    <x v="930"/>
    <x v="2"/>
    <x v="550"/>
    <d v="2011-09-02T00:00:00"/>
    <x v="0"/>
    <s v="RA-19945"/>
    <s v="Ryan Akin"/>
    <x v="0"/>
    <s v="United States"/>
    <s v="Miami"/>
    <x v="2"/>
    <n v="33178"/>
    <x v="0"/>
    <s v="FUR-TA-10001857"/>
    <x v="0"/>
    <x v="3"/>
    <x v="433"/>
    <n v="174.05850000000001"/>
    <n v="3"/>
    <x v="1"/>
    <n v="-110.7645"/>
  </r>
  <r>
    <n v="1901"/>
    <x v="931"/>
    <x v="0"/>
    <x v="622"/>
    <d v="2013-07-04T00:00:00"/>
    <x v="0"/>
    <s v="Co-12640"/>
    <s v="Corey-Lock"/>
    <x v="0"/>
    <s v="United States"/>
    <s v="Florence"/>
    <x v="20"/>
    <n v="29501"/>
    <x v="0"/>
    <s v="OFF-ST-10000563"/>
    <x v="1"/>
    <x v="4"/>
    <x v="894"/>
    <n v="191.88"/>
    <n v="6"/>
    <x v="0"/>
    <n v="19.187999999999999"/>
  </r>
  <r>
    <n v="1902"/>
    <x v="932"/>
    <x v="0"/>
    <x v="623"/>
    <d v="2013-08-24T00:00:00"/>
    <x v="2"/>
    <s v="DW-13480"/>
    <s v="Dianna Wilson"/>
    <x v="2"/>
    <s v="United States"/>
    <s v="Detroit"/>
    <x v="12"/>
    <n v="48205"/>
    <x v="2"/>
    <s v="TEC-PH-10004924"/>
    <x v="2"/>
    <x v="7"/>
    <x v="1156"/>
    <n v="14.78"/>
    <n v="2"/>
    <x v="0"/>
    <n v="3.9906000000000001"/>
  </r>
  <r>
    <n v="1903"/>
    <x v="933"/>
    <x v="3"/>
    <x v="208"/>
    <d v="2014-10-23T00:00:00"/>
    <x v="2"/>
    <s v="DK-12835"/>
    <s v="Damala Kotsonis"/>
    <x v="1"/>
    <s v="United States"/>
    <s v="Springfield"/>
    <x v="21"/>
    <n v="97477"/>
    <x v="1"/>
    <s v="OFF-PA-10003953"/>
    <x v="1"/>
    <x v="10"/>
    <x v="638"/>
    <n v="5.1840000000000002"/>
    <n v="1"/>
    <x v="2"/>
    <n v="1.8144"/>
  </r>
  <r>
    <n v="1904"/>
    <x v="933"/>
    <x v="3"/>
    <x v="208"/>
    <d v="2014-10-23T00:00:00"/>
    <x v="2"/>
    <s v="DK-12835"/>
    <s v="Damala Kotsonis"/>
    <x v="1"/>
    <s v="United States"/>
    <s v="Springfield"/>
    <x v="21"/>
    <n v="97477"/>
    <x v="1"/>
    <s v="FUR-CH-10000155"/>
    <x v="0"/>
    <x v="1"/>
    <x v="1157"/>
    <n v="478.48"/>
    <n v="2"/>
    <x v="2"/>
    <n v="47.847999999999999"/>
  </r>
  <r>
    <n v="1905"/>
    <x v="933"/>
    <x v="3"/>
    <x v="208"/>
    <d v="2014-10-23T00:00:00"/>
    <x v="2"/>
    <s v="DK-12835"/>
    <s v="Damala Kotsonis"/>
    <x v="1"/>
    <s v="United States"/>
    <s v="Springfield"/>
    <x v="21"/>
    <n v="97477"/>
    <x v="1"/>
    <s v="TEC-AC-10003116"/>
    <x v="2"/>
    <x v="11"/>
    <x v="920"/>
    <n v="28.4"/>
    <n v="2"/>
    <x v="2"/>
    <n v="6.7450000000000001"/>
  </r>
  <r>
    <n v="1906"/>
    <x v="934"/>
    <x v="3"/>
    <x v="208"/>
    <d v="2014-10-25T00:00:00"/>
    <x v="2"/>
    <s v="MD-17860"/>
    <s v="Michael Dominguez"/>
    <x v="1"/>
    <s v="United States"/>
    <s v="Indianapolis"/>
    <x v="14"/>
    <n v="46203"/>
    <x v="2"/>
    <s v="OFF-ST-10002743"/>
    <x v="1"/>
    <x v="4"/>
    <x v="413"/>
    <n v="909.12"/>
    <n v="8"/>
    <x v="0"/>
    <n v="9.0912000000000006"/>
  </r>
  <r>
    <n v="1907"/>
    <x v="935"/>
    <x v="0"/>
    <x v="624"/>
    <d v="2013-05-22T00:00:00"/>
    <x v="1"/>
    <s v="RP-19855"/>
    <s v="Roy Phan"/>
    <x v="1"/>
    <s v="United States"/>
    <s v="Apopka"/>
    <x v="2"/>
    <n v="32712"/>
    <x v="0"/>
    <s v="OFF-BI-10001757"/>
    <x v="1"/>
    <x v="8"/>
    <x v="1158"/>
    <n v="2.952"/>
    <n v="2"/>
    <x v="6"/>
    <n v="-2.1648000000000001"/>
  </r>
  <r>
    <n v="1908"/>
    <x v="935"/>
    <x v="0"/>
    <x v="624"/>
    <d v="2013-05-22T00:00:00"/>
    <x v="1"/>
    <s v="RP-19855"/>
    <s v="Roy Phan"/>
    <x v="1"/>
    <s v="United States"/>
    <s v="Apopka"/>
    <x v="2"/>
    <n v="32712"/>
    <x v="0"/>
    <s v="OFF-BI-10000069"/>
    <x v="1"/>
    <x v="8"/>
    <x v="486"/>
    <n v="27.018000000000001"/>
    <n v="6"/>
    <x v="6"/>
    <n v="-21.6144"/>
  </r>
  <r>
    <n v="1909"/>
    <x v="936"/>
    <x v="1"/>
    <x v="302"/>
    <d v="2012-02-04T00:00:00"/>
    <x v="2"/>
    <s v="RW-19540"/>
    <s v="Rick Wilson"/>
    <x v="1"/>
    <s v="United States"/>
    <s v="Los Angeles"/>
    <x v="1"/>
    <n v="90008"/>
    <x v="1"/>
    <s v="FUR-FU-10004093"/>
    <x v="0"/>
    <x v="5"/>
    <x v="1159"/>
    <n v="136.91999999999999"/>
    <n v="4"/>
    <x v="0"/>
    <n v="41.076000000000001"/>
  </r>
  <r>
    <n v="1910"/>
    <x v="937"/>
    <x v="3"/>
    <x v="404"/>
    <d v="2014-12-24T00:00:00"/>
    <x v="1"/>
    <s v="DB-13660"/>
    <s v="Duane Benoit"/>
    <x v="0"/>
    <s v="United States"/>
    <s v="Oceanside"/>
    <x v="15"/>
    <n v="11572"/>
    <x v="3"/>
    <s v="FUR-FU-10001037"/>
    <x v="0"/>
    <x v="5"/>
    <x v="1160"/>
    <n v="18.96"/>
    <n v="2"/>
    <x v="0"/>
    <n v="8.532"/>
  </r>
  <r>
    <n v="1911"/>
    <x v="938"/>
    <x v="0"/>
    <x v="625"/>
    <d v="2013-11-23T00:00:00"/>
    <x v="1"/>
    <s v="SC-20770"/>
    <s v="Stewart Carmichael"/>
    <x v="1"/>
    <s v="United States"/>
    <s v="Los Angeles"/>
    <x v="1"/>
    <n v="90008"/>
    <x v="1"/>
    <s v="TEC-AC-10003832"/>
    <x v="2"/>
    <x v="11"/>
    <x v="458"/>
    <n v="99.39"/>
    <n v="3"/>
    <x v="0"/>
    <n v="40.749899999999997"/>
  </r>
  <r>
    <n v="1912"/>
    <x v="939"/>
    <x v="3"/>
    <x v="445"/>
    <d v="2014-07-07T00:00:00"/>
    <x v="0"/>
    <s v="FH-14275"/>
    <s v="Frank Hawley"/>
    <x v="1"/>
    <s v="United States"/>
    <s v="Houston"/>
    <x v="5"/>
    <n v="77041"/>
    <x v="2"/>
    <s v="OFF-PA-10001878"/>
    <x v="1"/>
    <x v="10"/>
    <x v="1161"/>
    <n v="273.89600000000002"/>
    <n v="7"/>
    <x v="2"/>
    <n v="92.439899999999994"/>
  </r>
  <r>
    <n v="1913"/>
    <x v="939"/>
    <x v="3"/>
    <x v="445"/>
    <d v="2014-07-07T00:00:00"/>
    <x v="0"/>
    <s v="FH-14275"/>
    <s v="Frank Hawley"/>
    <x v="1"/>
    <s v="United States"/>
    <s v="Houston"/>
    <x v="5"/>
    <n v="77041"/>
    <x v="2"/>
    <s v="TEC-MA-10003674"/>
    <x v="2"/>
    <x v="15"/>
    <x v="1162"/>
    <n v="597.13199999999995"/>
    <n v="3"/>
    <x v="10"/>
    <n v="49.761000000000003"/>
  </r>
  <r>
    <n v="1914"/>
    <x v="940"/>
    <x v="2"/>
    <x v="626"/>
    <d v="2011-01-18T00:00:00"/>
    <x v="2"/>
    <s v="EH-13990"/>
    <s v="Erica Hackney"/>
    <x v="0"/>
    <s v="United States"/>
    <s v="Roswell"/>
    <x v="32"/>
    <n v="30076"/>
    <x v="0"/>
    <s v="TEC-AC-10003628"/>
    <x v="2"/>
    <x v="11"/>
    <x v="244"/>
    <n v="149.94999999999999"/>
    <n v="5"/>
    <x v="0"/>
    <n v="65.977999999999994"/>
  </r>
  <r>
    <n v="1915"/>
    <x v="941"/>
    <x v="3"/>
    <x v="504"/>
    <d v="2014-05-06T00:00:00"/>
    <x v="1"/>
    <s v="AS-10630"/>
    <s v="Ann Steele"/>
    <x v="2"/>
    <s v="United States"/>
    <s v="Boynton Beach"/>
    <x v="2"/>
    <n v="33437"/>
    <x v="0"/>
    <s v="OFF-LA-10003190"/>
    <x v="1"/>
    <x v="2"/>
    <x v="1163"/>
    <n v="4.6079999999999997"/>
    <n v="2"/>
    <x v="2"/>
    <n v="1.6704000000000001"/>
  </r>
  <r>
    <n v="1916"/>
    <x v="941"/>
    <x v="3"/>
    <x v="504"/>
    <d v="2014-05-06T00:00:00"/>
    <x v="1"/>
    <s v="AS-10630"/>
    <s v="Ann Steele"/>
    <x v="2"/>
    <s v="United States"/>
    <s v="Boynton Beach"/>
    <x v="2"/>
    <n v="33437"/>
    <x v="0"/>
    <s v="OFF-AR-10002280"/>
    <x v="1"/>
    <x v="6"/>
    <x v="33"/>
    <n v="15.528"/>
    <n v="3"/>
    <x v="2"/>
    <n v="4.8525"/>
  </r>
  <r>
    <n v="1917"/>
    <x v="941"/>
    <x v="3"/>
    <x v="504"/>
    <d v="2014-05-06T00:00:00"/>
    <x v="1"/>
    <s v="AS-10630"/>
    <s v="Ann Steele"/>
    <x v="2"/>
    <s v="United States"/>
    <s v="Boynton Beach"/>
    <x v="2"/>
    <n v="33437"/>
    <x v="0"/>
    <s v="OFF-LA-10001569"/>
    <x v="1"/>
    <x v="2"/>
    <x v="633"/>
    <n v="11.952"/>
    <n v="3"/>
    <x v="2"/>
    <n v="3.8843999999999999"/>
  </r>
  <r>
    <n v="1918"/>
    <x v="942"/>
    <x v="1"/>
    <x v="627"/>
    <d v="2012-11-14T00:00:00"/>
    <x v="1"/>
    <s v="HA-14905"/>
    <s v="Helen Abelman"/>
    <x v="0"/>
    <s v="United States"/>
    <s v="Franklin"/>
    <x v="31"/>
    <n v="2038"/>
    <x v="3"/>
    <s v="OFF-AR-10001573"/>
    <x v="1"/>
    <x v="6"/>
    <x v="368"/>
    <n v="11.65"/>
    <n v="5"/>
    <x v="0"/>
    <n v="3.3784999999999998"/>
  </r>
  <r>
    <n v="1919"/>
    <x v="943"/>
    <x v="1"/>
    <x v="628"/>
    <d v="2012-11-01T00:00:00"/>
    <x v="0"/>
    <s v="CH-12070"/>
    <s v="Cathy Hwang"/>
    <x v="2"/>
    <s v="United States"/>
    <s v="Detroit"/>
    <x v="12"/>
    <n v="48227"/>
    <x v="2"/>
    <s v="TEC-PH-10001809"/>
    <x v="2"/>
    <x v="7"/>
    <x v="1164"/>
    <n v="299.89999999999998"/>
    <n v="2"/>
    <x v="0"/>
    <n v="74.974999999999994"/>
  </r>
  <r>
    <n v="1920"/>
    <x v="944"/>
    <x v="3"/>
    <x v="629"/>
    <d v="2014-08-20T00:00:00"/>
    <x v="2"/>
    <s v="EH-13765"/>
    <s v="Edward Hooks"/>
    <x v="1"/>
    <s v="United States"/>
    <s v="Watertown"/>
    <x v="15"/>
    <n v="13601"/>
    <x v="3"/>
    <s v="OFF-BI-10003091"/>
    <x v="1"/>
    <x v="8"/>
    <x v="1165"/>
    <n v="895.92"/>
    <n v="5"/>
    <x v="2"/>
    <n v="302.37299999999999"/>
  </r>
  <r>
    <n v="1921"/>
    <x v="944"/>
    <x v="3"/>
    <x v="629"/>
    <d v="2014-08-20T00:00:00"/>
    <x v="2"/>
    <s v="EH-13765"/>
    <s v="Edward Hooks"/>
    <x v="1"/>
    <s v="United States"/>
    <s v="Watertown"/>
    <x v="15"/>
    <n v="13601"/>
    <x v="3"/>
    <s v="FUR-CH-10003981"/>
    <x v="0"/>
    <x v="1"/>
    <x v="1166"/>
    <n v="462.56400000000002"/>
    <n v="2"/>
    <x v="9"/>
    <n v="97.6524"/>
  </r>
  <r>
    <n v="1922"/>
    <x v="945"/>
    <x v="1"/>
    <x v="292"/>
    <d v="2012-10-09T00:00:00"/>
    <x v="1"/>
    <s v="MZ-17515"/>
    <s v="Mary Zewe"/>
    <x v="1"/>
    <s v="United States"/>
    <s v="Reading"/>
    <x v="9"/>
    <n v="19601"/>
    <x v="3"/>
    <s v="OFF-ST-10002562"/>
    <x v="1"/>
    <x v="4"/>
    <x v="33"/>
    <n v="15.007999999999999"/>
    <n v="2"/>
    <x v="2"/>
    <n v="1.5007999999999999"/>
  </r>
  <r>
    <n v="1923"/>
    <x v="946"/>
    <x v="0"/>
    <x v="630"/>
    <d v="2013-07-11T00:00:00"/>
    <x v="0"/>
    <s v="SC-20230"/>
    <s v="Scot Coram"/>
    <x v="1"/>
    <s v="United States"/>
    <s v="Arlington"/>
    <x v="5"/>
    <n v="76017"/>
    <x v="2"/>
    <s v="TEC-PH-10004345"/>
    <x v="2"/>
    <x v="7"/>
    <x v="1167"/>
    <n v="863.64"/>
    <n v="9"/>
    <x v="2"/>
    <n v="107.955"/>
  </r>
  <r>
    <n v="1924"/>
    <x v="946"/>
    <x v="0"/>
    <x v="630"/>
    <d v="2013-07-11T00:00:00"/>
    <x v="0"/>
    <s v="SC-20230"/>
    <s v="Scot Coram"/>
    <x v="1"/>
    <s v="United States"/>
    <s v="Arlington"/>
    <x v="5"/>
    <n v="76017"/>
    <x v="2"/>
    <s v="OFF-AR-10000588"/>
    <x v="1"/>
    <x v="6"/>
    <x v="393"/>
    <n v="47.616"/>
    <n v="3"/>
    <x v="2"/>
    <n v="3.5712000000000002"/>
  </r>
  <r>
    <n v="1925"/>
    <x v="947"/>
    <x v="3"/>
    <x v="256"/>
    <d v="2014-12-08T00:00:00"/>
    <x v="0"/>
    <s v="NP-18325"/>
    <s v="Naresj Patel"/>
    <x v="0"/>
    <s v="United States"/>
    <s v="San Diego"/>
    <x v="1"/>
    <n v="92024"/>
    <x v="1"/>
    <s v="OFF-PA-10003039"/>
    <x v="1"/>
    <x v="10"/>
    <x v="330"/>
    <n v="92.94"/>
    <n v="3"/>
    <x v="0"/>
    <n v="41.823"/>
  </r>
  <r>
    <n v="1926"/>
    <x v="948"/>
    <x v="3"/>
    <x v="631"/>
    <d v="2014-03-14T00:00:00"/>
    <x v="1"/>
    <s v="LW-16990"/>
    <s v="Lindsay Williams"/>
    <x v="1"/>
    <s v="United States"/>
    <s v="San Francisco"/>
    <x v="1"/>
    <n v="94110"/>
    <x v="1"/>
    <s v="TEC-AC-10001908"/>
    <x v="2"/>
    <x v="11"/>
    <x v="292"/>
    <n v="199.98"/>
    <n v="2"/>
    <x v="0"/>
    <n v="69.992999999999995"/>
  </r>
  <r>
    <n v="1927"/>
    <x v="949"/>
    <x v="0"/>
    <x v="632"/>
    <d v="2013-06-16T00:00:00"/>
    <x v="1"/>
    <s v="GM-14680"/>
    <s v="Greg Matthias"/>
    <x v="0"/>
    <s v="United States"/>
    <s v="Los Angeles"/>
    <x v="1"/>
    <n v="90045"/>
    <x v="1"/>
    <s v="TEC-PH-10001198"/>
    <x v="2"/>
    <x v="7"/>
    <x v="1168"/>
    <n v="177.48"/>
    <n v="3"/>
    <x v="2"/>
    <n v="19.9665"/>
  </r>
  <r>
    <n v="1928"/>
    <x v="950"/>
    <x v="3"/>
    <x v="354"/>
    <d v="2014-12-02T00:00:00"/>
    <x v="2"/>
    <s v="RH-19495"/>
    <s v="Rick Hansen"/>
    <x v="0"/>
    <s v="United States"/>
    <s v="Denver"/>
    <x v="22"/>
    <n v="80219"/>
    <x v="1"/>
    <s v="OFF-PA-10004071"/>
    <x v="1"/>
    <x v="10"/>
    <x v="412"/>
    <n v="88.768000000000001"/>
    <n v="2"/>
    <x v="2"/>
    <n v="31.0688"/>
  </r>
  <r>
    <n v="1929"/>
    <x v="951"/>
    <x v="3"/>
    <x v="633"/>
    <d v="2014-03-19T00:00:00"/>
    <x v="0"/>
    <s v="VM-21685"/>
    <s v="Valerie Mitchum"/>
    <x v="2"/>
    <s v="United States"/>
    <s v="Seattle"/>
    <x v="4"/>
    <n v="98105"/>
    <x v="1"/>
    <s v="OFF-PA-10001972"/>
    <x v="1"/>
    <x v="10"/>
    <x v="1169"/>
    <n v="6.48"/>
    <n v="1"/>
    <x v="0"/>
    <n v="3.1103999999999998"/>
  </r>
  <r>
    <n v="1930"/>
    <x v="951"/>
    <x v="3"/>
    <x v="633"/>
    <d v="2014-03-19T00:00:00"/>
    <x v="0"/>
    <s v="VM-21685"/>
    <s v="Valerie Mitchum"/>
    <x v="2"/>
    <s v="United States"/>
    <s v="Seattle"/>
    <x v="4"/>
    <n v="98105"/>
    <x v="1"/>
    <s v="OFF-ST-10004180"/>
    <x v="1"/>
    <x v="4"/>
    <x v="241"/>
    <n v="46.51"/>
    <n v="1"/>
    <x v="0"/>
    <n v="1.8604000000000001"/>
  </r>
  <r>
    <n v="1931"/>
    <x v="951"/>
    <x v="3"/>
    <x v="633"/>
    <d v="2014-03-19T00:00:00"/>
    <x v="0"/>
    <s v="VM-21685"/>
    <s v="Valerie Mitchum"/>
    <x v="2"/>
    <s v="United States"/>
    <s v="Seattle"/>
    <x v="4"/>
    <n v="98105"/>
    <x v="1"/>
    <s v="TEC-PH-10004165"/>
    <x v="2"/>
    <x v="7"/>
    <x v="886"/>
    <n v="659.976"/>
    <n v="3"/>
    <x v="2"/>
    <n v="49.498199999999997"/>
  </r>
  <r>
    <n v="1932"/>
    <x v="952"/>
    <x v="0"/>
    <x v="581"/>
    <d v="2013-11-30T00:00:00"/>
    <x v="0"/>
    <s v="CC-12670"/>
    <s v="Craig Carreira"/>
    <x v="0"/>
    <s v="United States"/>
    <s v="Scottsdale"/>
    <x v="16"/>
    <n v="85254"/>
    <x v="1"/>
    <s v="TEC-PH-10002483"/>
    <x v="2"/>
    <x v="7"/>
    <x v="1170"/>
    <n v="271.99200000000002"/>
    <n v="1"/>
    <x v="2"/>
    <n v="23.799299999999999"/>
  </r>
  <r>
    <n v="1933"/>
    <x v="953"/>
    <x v="3"/>
    <x v="634"/>
    <d v="2014-08-11T00:00:00"/>
    <x v="0"/>
    <s v="SV-20365"/>
    <s v="Seth Vernon"/>
    <x v="0"/>
    <s v="United States"/>
    <s v="Lafayette"/>
    <x v="28"/>
    <n v="70506"/>
    <x v="0"/>
    <s v="FUR-BO-10000468"/>
    <x v="0"/>
    <x v="0"/>
    <x v="1171"/>
    <n v="145.74"/>
    <n v="3"/>
    <x v="0"/>
    <n v="23.3184"/>
  </r>
  <r>
    <n v="1934"/>
    <x v="953"/>
    <x v="3"/>
    <x v="634"/>
    <d v="2014-08-11T00:00:00"/>
    <x v="0"/>
    <s v="SV-20365"/>
    <s v="Seth Vernon"/>
    <x v="0"/>
    <s v="United States"/>
    <s v="Lafayette"/>
    <x v="28"/>
    <n v="70506"/>
    <x v="0"/>
    <s v="FUR-FU-10001706"/>
    <x v="0"/>
    <x v="5"/>
    <x v="50"/>
    <n v="15.4"/>
    <n v="5"/>
    <x v="0"/>
    <n v="7.3920000000000003"/>
  </r>
  <r>
    <n v="1935"/>
    <x v="954"/>
    <x v="3"/>
    <x v="344"/>
    <d v="2014-12-04T00:00:00"/>
    <x v="1"/>
    <s v="LW-16990"/>
    <s v="Lindsay Williams"/>
    <x v="1"/>
    <s v="United States"/>
    <s v="San Francisco"/>
    <x v="1"/>
    <n v="94109"/>
    <x v="1"/>
    <s v="OFF-PA-10003129"/>
    <x v="1"/>
    <x v="10"/>
    <x v="1137"/>
    <n v="244.55"/>
    <n v="5"/>
    <x v="0"/>
    <n v="114.9385"/>
  </r>
  <r>
    <n v="1936"/>
    <x v="954"/>
    <x v="3"/>
    <x v="344"/>
    <d v="2014-12-04T00:00:00"/>
    <x v="1"/>
    <s v="LW-16990"/>
    <s v="Lindsay Williams"/>
    <x v="1"/>
    <s v="United States"/>
    <s v="San Francisco"/>
    <x v="1"/>
    <n v="94109"/>
    <x v="1"/>
    <s v="TEC-AC-10001284"/>
    <x v="2"/>
    <x v="11"/>
    <x v="1172"/>
    <n v="166.16"/>
    <n v="8"/>
    <x v="0"/>
    <n v="59.817599999999999"/>
  </r>
  <r>
    <n v="1937"/>
    <x v="955"/>
    <x v="1"/>
    <x v="442"/>
    <d v="2012-05-27T00:00:00"/>
    <x v="0"/>
    <s v="NP-18685"/>
    <s v="Nora Pelletier"/>
    <x v="2"/>
    <s v="United States"/>
    <s v="San Francisco"/>
    <x v="1"/>
    <n v="94109"/>
    <x v="1"/>
    <s v="FUR-FU-10002268"/>
    <x v="0"/>
    <x v="5"/>
    <x v="860"/>
    <n v="14.73"/>
    <n v="3"/>
    <x v="0"/>
    <n v="4.8609"/>
  </r>
  <r>
    <n v="1938"/>
    <x v="956"/>
    <x v="0"/>
    <x v="630"/>
    <d v="2013-07-13T00:00:00"/>
    <x v="1"/>
    <s v="JE-15715"/>
    <s v="Joe Elijah"/>
    <x v="0"/>
    <s v="United States"/>
    <s v="Broomfield"/>
    <x v="22"/>
    <n v="80020"/>
    <x v="1"/>
    <s v="OFF-BI-10002082"/>
    <x v="1"/>
    <x v="8"/>
    <x v="1173"/>
    <n v="19.968"/>
    <n v="2"/>
    <x v="6"/>
    <n v="-13.311999999999999"/>
  </r>
  <r>
    <n v="1939"/>
    <x v="956"/>
    <x v="0"/>
    <x v="630"/>
    <d v="2013-07-13T00:00:00"/>
    <x v="1"/>
    <s v="JE-15715"/>
    <s v="Joe Elijah"/>
    <x v="0"/>
    <s v="United States"/>
    <s v="Broomfield"/>
    <x v="22"/>
    <n v="80020"/>
    <x v="1"/>
    <s v="OFF-ST-10001505"/>
    <x v="1"/>
    <x v="4"/>
    <x v="1174"/>
    <n v="33.488"/>
    <n v="7"/>
    <x v="2"/>
    <n v="-1.2558"/>
  </r>
  <r>
    <n v="1940"/>
    <x v="956"/>
    <x v="0"/>
    <x v="630"/>
    <d v="2013-07-13T00:00:00"/>
    <x v="1"/>
    <s v="JE-15715"/>
    <s v="Joe Elijah"/>
    <x v="0"/>
    <s v="United States"/>
    <s v="Broomfield"/>
    <x v="22"/>
    <n v="80020"/>
    <x v="1"/>
    <s v="OFF-BI-10001634"/>
    <x v="1"/>
    <x v="8"/>
    <x v="24"/>
    <n v="8.7360000000000007"/>
    <n v="4"/>
    <x v="6"/>
    <n v="-6.1151999999999997"/>
  </r>
  <r>
    <n v="1941"/>
    <x v="956"/>
    <x v="0"/>
    <x v="630"/>
    <d v="2013-07-13T00:00:00"/>
    <x v="1"/>
    <s v="JE-15715"/>
    <s v="Joe Elijah"/>
    <x v="0"/>
    <s v="United States"/>
    <s v="Broomfield"/>
    <x v="22"/>
    <n v="80020"/>
    <x v="1"/>
    <s v="FUR-CH-10004287"/>
    <x v="0"/>
    <x v="1"/>
    <x v="156"/>
    <n v="662.88"/>
    <n v="3"/>
    <x v="2"/>
    <n v="74.573999999999998"/>
  </r>
  <r>
    <n v="1942"/>
    <x v="957"/>
    <x v="3"/>
    <x v="635"/>
    <d v="2014-09-02T00:00:00"/>
    <x v="2"/>
    <s v="CP-12085"/>
    <s v="Cathy Prescott"/>
    <x v="1"/>
    <s v="United States"/>
    <s v="Quincy"/>
    <x v="10"/>
    <n v="62301"/>
    <x v="2"/>
    <s v="OFF-LA-10004544"/>
    <x v="1"/>
    <x v="2"/>
    <x v="197"/>
    <n v="47.36"/>
    <n v="4"/>
    <x v="2"/>
    <n v="17.760000000000002"/>
  </r>
  <r>
    <n v="1943"/>
    <x v="957"/>
    <x v="3"/>
    <x v="635"/>
    <d v="2014-09-02T00:00:00"/>
    <x v="2"/>
    <s v="CP-12085"/>
    <s v="Cathy Prescott"/>
    <x v="1"/>
    <s v="United States"/>
    <s v="Quincy"/>
    <x v="10"/>
    <n v="62301"/>
    <x v="2"/>
    <s v="OFF-ST-10004507"/>
    <x v="1"/>
    <x v="4"/>
    <x v="452"/>
    <n v="27.44"/>
    <n v="2"/>
    <x v="2"/>
    <n v="2.4009999999999998"/>
  </r>
  <r>
    <n v="1944"/>
    <x v="957"/>
    <x v="3"/>
    <x v="635"/>
    <d v="2014-09-02T00:00:00"/>
    <x v="2"/>
    <s v="CP-12085"/>
    <s v="Cathy Prescott"/>
    <x v="1"/>
    <s v="United States"/>
    <s v="Quincy"/>
    <x v="10"/>
    <n v="62301"/>
    <x v="2"/>
    <s v="OFF-BI-10002012"/>
    <x v="1"/>
    <x v="8"/>
    <x v="742"/>
    <n v="3.24"/>
    <n v="9"/>
    <x v="3"/>
    <n v="-5.1840000000000002"/>
  </r>
  <r>
    <n v="1945"/>
    <x v="958"/>
    <x v="0"/>
    <x v="23"/>
    <d v="2013-06-27T00:00:00"/>
    <x v="1"/>
    <s v="EA-14035"/>
    <s v="Erin Ashbrook"/>
    <x v="1"/>
    <s v="United States"/>
    <s v="Carrollton"/>
    <x v="5"/>
    <n v="75007"/>
    <x v="2"/>
    <s v="TEC-AC-10001109"/>
    <x v="2"/>
    <x v="11"/>
    <x v="998"/>
    <n v="95.968000000000004"/>
    <n v="4"/>
    <x v="2"/>
    <n v="26.391200000000001"/>
  </r>
  <r>
    <n v="1946"/>
    <x v="958"/>
    <x v="0"/>
    <x v="23"/>
    <d v="2013-06-27T00:00:00"/>
    <x v="1"/>
    <s v="EA-14035"/>
    <s v="Erin Ashbrook"/>
    <x v="1"/>
    <s v="United States"/>
    <s v="Carrollton"/>
    <x v="5"/>
    <n v="75007"/>
    <x v="2"/>
    <s v="OFF-PA-10000809"/>
    <x v="1"/>
    <x v="10"/>
    <x v="1124"/>
    <n v="10.368"/>
    <n v="2"/>
    <x v="2"/>
    <n v="3.6288"/>
  </r>
  <r>
    <n v="1947"/>
    <x v="959"/>
    <x v="3"/>
    <x v="264"/>
    <d v="2014-09-07T00:00:00"/>
    <x v="1"/>
    <s v="AC-10615"/>
    <s v="Ann Chong"/>
    <x v="1"/>
    <s v="United States"/>
    <s v="New York City"/>
    <x v="15"/>
    <n v="10009"/>
    <x v="3"/>
    <s v="OFF-AR-10000658"/>
    <x v="1"/>
    <x v="6"/>
    <x v="328"/>
    <n v="23.1"/>
    <n v="2"/>
    <x v="0"/>
    <n v="6.468"/>
  </r>
  <r>
    <n v="1948"/>
    <x v="959"/>
    <x v="3"/>
    <x v="264"/>
    <d v="2014-09-07T00:00:00"/>
    <x v="1"/>
    <s v="AC-10615"/>
    <s v="Ann Chong"/>
    <x v="1"/>
    <s v="United States"/>
    <s v="New York City"/>
    <x v="15"/>
    <n v="10009"/>
    <x v="3"/>
    <s v="FUR-FU-10001196"/>
    <x v="0"/>
    <x v="5"/>
    <x v="1116"/>
    <n v="11.54"/>
    <n v="2"/>
    <x v="0"/>
    <n v="3.4620000000000002"/>
  </r>
  <r>
    <n v="1949"/>
    <x v="959"/>
    <x v="3"/>
    <x v="264"/>
    <d v="2014-09-07T00:00:00"/>
    <x v="1"/>
    <s v="AC-10615"/>
    <s v="Ann Chong"/>
    <x v="1"/>
    <s v="United States"/>
    <s v="New York City"/>
    <x v="15"/>
    <n v="10009"/>
    <x v="3"/>
    <s v="FUR-TA-10001889"/>
    <x v="0"/>
    <x v="3"/>
    <x v="406"/>
    <n v="254.52600000000001"/>
    <n v="1"/>
    <x v="10"/>
    <n v="-93.3262"/>
  </r>
  <r>
    <n v="1950"/>
    <x v="959"/>
    <x v="3"/>
    <x v="264"/>
    <d v="2014-09-07T00:00:00"/>
    <x v="1"/>
    <s v="AC-10615"/>
    <s v="Ann Chong"/>
    <x v="1"/>
    <s v="United States"/>
    <s v="New York City"/>
    <x v="15"/>
    <n v="10009"/>
    <x v="3"/>
    <s v="OFF-AP-10000358"/>
    <x v="1"/>
    <x v="9"/>
    <x v="95"/>
    <n v="12.98"/>
    <n v="1"/>
    <x v="0"/>
    <n v="3.7642000000000002"/>
  </r>
  <r>
    <n v="1951"/>
    <x v="959"/>
    <x v="3"/>
    <x v="264"/>
    <d v="2014-09-07T00:00:00"/>
    <x v="1"/>
    <s v="AC-10615"/>
    <s v="Ann Chong"/>
    <x v="1"/>
    <s v="United States"/>
    <s v="New York City"/>
    <x v="15"/>
    <n v="10009"/>
    <x v="3"/>
    <s v="OFF-BI-10004970"/>
    <x v="1"/>
    <x v="8"/>
    <x v="908"/>
    <n v="26.431999999999999"/>
    <n v="8"/>
    <x v="2"/>
    <n v="8.9207999999999998"/>
  </r>
  <r>
    <n v="1952"/>
    <x v="959"/>
    <x v="3"/>
    <x v="264"/>
    <d v="2014-09-07T00:00:00"/>
    <x v="1"/>
    <s v="AC-10615"/>
    <s v="Ann Chong"/>
    <x v="1"/>
    <s v="United States"/>
    <s v="New York City"/>
    <x v="15"/>
    <n v="10009"/>
    <x v="3"/>
    <s v="TEC-PH-10003885"/>
    <x v="2"/>
    <x v="7"/>
    <x v="772"/>
    <n v="197.97"/>
    <n v="3"/>
    <x v="0"/>
    <n v="57.411299999999997"/>
  </r>
  <r>
    <n v="1953"/>
    <x v="959"/>
    <x v="3"/>
    <x v="264"/>
    <d v="2014-09-07T00:00:00"/>
    <x v="1"/>
    <s v="AC-10615"/>
    <s v="Ann Chong"/>
    <x v="1"/>
    <s v="United States"/>
    <s v="New York City"/>
    <x v="15"/>
    <n v="10009"/>
    <x v="3"/>
    <s v="OFF-LA-10001641"/>
    <x v="1"/>
    <x v="2"/>
    <x v="1022"/>
    <n v="18.899999999999999"/>
    <n v="6"/>
    <x v="0"/>
    <n v="9.0719999999999992"/>
  </r>
  <r>
    <n v="1954"/>
    <x v="959"/>
    <x v="3"/>
    <x v="264"/>
    <d v="2014-09-07T00:00:00"/>
    <x v="1"/>
    <s v="AC-10615"/>
    <s v="Ann Chong"/>
    <x v="1"/>
    <s v="United States"/>
    <s v="New York City"/>
    <x v="15"/>
    <n v="10009"/>
    <x v="3"/>
    <s v="FUR-CH-10003379"/>
    <x v="0"/>
    <x v="1"/>
    <x v="459"/>
    <n v="1282.4100000000001"/>
    <n v="5"/>
    <x v="9"/>
    <n v="213.73500000000001"/>
  </r>
  <r>
    <n v="1955"/>
    <x v="959"/>
    <x v="3"/>
    <x v="264"/>
    <d v="2014-09-07T00:00:00"/>
    <x v="1"/>
    <s v="AC-10615"/>
    <s v="Ann Chong"/>
    <x v="1"/>
    <s v="United States"/>
    <s v="New York City"/>
    <x v="15"/>
    <n v="10009"/>
    <x v="3"/>
    <s v="OFF-AR-10004582"/>
    <x v="1"/>
    <x v="6"/>
    <x v="1175"/>
    <n v="4.92"/>
    <n v="3"/>
    <x v="0"/>
    <n v="2.214"/>
  </r>
  <r>
    <n v="1956"/>
    <x v="959"/>
    <x v="3"/>
    <x v="264"/>
    <d v="2014-09-07T00:00:00"/>
    <x v="1"/>
    <s v="AC-10615"/>
    <s v="Ann Chong"/>
    <x v="1"/>
    <s v="United States"/>
    <s v="New York City"/>
    <x v="15"/>
    <n v="10009"/>
    <x v="3"/>
    <s v="TEC-AC-10002842"/>
    <x v="2"/>
    <x v="11"/>
    <x v="1176"/>
    <n v="238"/>
    <n v="2"/>
    <x v="0"/>
    <n v="38.08"/>
  </r>
  <r>
    <n v="1957"/>
    <x v="959"/>
    <x v="3"/>
    <x v="264"/>
    <d v="2014-09-07T00:00:00"/>
    <x v="1"/>
    <s v="AC-10615"/>
    <s v="Ann Chong"/>
    <x v="1"/>
    <s v="United States"/>
    <s v="New York City"/>
    <x v="15"/>
    <n v="10009"/>
    <x v="3"/>
    <s v="TEC-AC-10000109"/>
    <x v="2"/>
    <x v="11"/>
    <x v="200"/>
    <n v="167.97"/>
    <n v="3"/>
    <x v="0"/>
    <n v="40.312800000000003"/>
  </r>
  <r>
    <n v="1958"/>
    <x v="959"/>
    <x v="3"/>
    <x v="264"/>
    <d v="2014-09-07T00:00:00"/>
    <x v="1"/>
    <s v="AC-10615"/>
    <s v="Ann Chong"/>
    <x v="1"/>
    <s v="United States"/>
    <s v="New York City"/>
    <x v="15"/>
    <n v="10009"/>
    <x v="3"/>
    <s v="OFF-PA-10003893"/>
    <x v="1"/>
    <x v="10"/>
    <x v="1096"/>
    <n v="17.12"/>
    <n v="4"/>
    <x v="0"/>
    <n v="7.7039999999999997"/>
  </r>
  <r>
    <n v="1959"/>
    <x v="960"/>
    <x v="3"/>
    <x v="18"/>
    <d v="2014-09-16T00:00:00"/>
    <x v="0"/>
    <s v="RW-19690"/>
    <s v="Robert Waldorf"/>
    <x v="0"/>
    <s v="United States"/>
    <s v="Springfield"/>
    <x v="25"/>
    <n v="65807"/>
    <x v="2"/>
    <s v="OFF-BI-10003669"/>
    <x v="1"/>
    <x v="8"/>
    <x v="796"/>
    <n v="16.2"/>
    <n v="3"/>
    <x v="0"/>
    <n v="7.7759999999999998"/>
  </r>
  <r>
    <n v="1960"/>
    <x v="960"/>
    <x v="3"/>
    <x v="18"/>
    <d v="2014-09-16T00:00:00"/>
    <x v="0"/>
    <s v="RW-19690"/>
    <s v="Robert Waldorf"/>
    <x v="0"/>
    <s v="United States"/>
    <s v="Springfield"/>
    <x v="25"/>
    <n v="65807"/>
    <x v="2"/>
    <s v="OFF-AP-10004785"/>
    <x v="1"/>
    <x v="9"/>
    <x v="1177"/>
    <n v="33.99"/>
    <n v="3"/>
    <x v="0"/>
    <n v="14.6157"/>
  </r>
  <r>
    <n v="1961"/>
    <x v="960"/>
    <x v="3"/>
    <x v="18"/>
    <d v="2014-09-16T00:00:00"/>
    <x v="0"/>
    <s v="RW-19690"/>
    <s v="Robert Waldorf"/>
    <x v="0"/>
    <s v="United States"/>
    <s v="Springfield"/>
    <x v="25"/>
    <n v="65807"/>
    <x v="2"/>
    <s v="TEC-AC-10003023"/>
    <x v="2"/>
    <x v="11"/>
    <x v="1070"/>
    <n v="296.85000000000002"/>
    <n v="5"/>
    <x v="0"/>
    <n v="53.433"/>
  </r>
  <r>
    <n v="1962"/>
    <x v="960"/>
    <x v="3"/>
    <x v="18"/>
    <d v="2014-09-16T00:00:00"/>
    <x v="0"/>
    <s v="RW-19690"/>
    <s v="Robert Waldorf"/>
    <x v="0"/>
    <s v="United States"/>
    <s v="Springfield"/>
    <x v="25"/>
    <n v="65807"/>
    <x v="2"/>
    <s v="TEC-AC-10002217"/>
    <x v="2"/>
    <x v="11"/>
    <x v="1178"/>
    <n v="112.8"/>
    <n v="6"/>
    <x v="0"/>
    <n v="6.7679999999999998"/>
  </r>
  <r>
    <n v="1963"/>
    <x v="960"/>
    <x v="3"/>
    <x v="18"/>
    <d v="2014-09-16T00:00:00"/>
    <x v="0"/>
    <s v="RW-19690"/>
    <s v="Robert Waldorf"/>
    <x v="0"/>
    <s v="United States"/>
    <s v="Springfield"/>
    <x v="25"/>
    <n v="65807"/>
    <x v="2"/>
    <s v="OFF-BI-10002954"/>
    <x v="1"/>
    <x v="8"/>
    <x v="1179"/>
    <n v="13.71"/>
    <n v="3"/>
    <x v="0"/>
    <n v="6.5808"/>
  </r>
  <r>
    <n v="1964"/>
    <x v="960"/>
    <x v="3"/>
    <x v="18"/>
    <d v="2014-09-16T00:00:00"/>
    <x v="0"/>
    <s v="RW-19690"/>
    <s v="Robert Waldorf"/>
    <x v="0"/>
    <s v="United States"/>
    <s v="Springfield"/>
    <x v="25"/>
    <n v="65807"/>
    <x v="2"/>
    <s v="OFF-PA-10002586"/>
    <x v="1"/>
    <x v="10"/>
    <x v="1007"/>
    <n v="24.9"/>
    <n v="5"/>
    <x v="0"/>
    <n v="11.702999999999999"/>
  </r>
  <r>
    <n v="1965"/>
    <x v="960"/>
    <x v="3"/>
    <x v="18"/>
    <d v="2014-09-16T00:00:00"/>
    <x v="0"/>
    <s v="RW-19690"/>
    <s v="Robert Waldorf"/>
    <x v="0"/>
    <s v="United States"/>
    <s v="Springfield"/>
    <x v="25"/>
    <n v="65807"/>
    <x v="2"/>
    <s v="OFF-ST-10000025"/>
    <x v="1"/>
    <x v="4"/>
    <x v="615"/>
    <n v="286.29000000000002"/>
    <n v="3"/>
    <x v="0"/>
    <n v="17.177399999999999"/>
  </r>
  <r>
    <n v="1966"/>
    <x v="960"/>
    <x v="3"/>
    <x v="18"/>
    <d v="2014-09-16T00:00:00"/>
    <x v="0"/>
    <s v="RW-19690"/>
    <s v="Robert Waldorf"/>
    <x v="0"/>
    <s v="United States"/>
    <s v="Springfield"/>
    <x v="25"/>
    <n v="65807"/>
    <x v="2"/>
    <s v="OFF-AP-10003281"/>
    <x v="1"/>
    <x v="9"/>
    <x v="1180"/>
    <n v="24.18"/>
    <n v="2"/>
    <x v="0"/>
    <n v="7.2539999999999996"/>
  </r>
  <r>
    <n v="1967"/>
    <x v="961"/>
    <x v="3"/>
    <x v="202"/>
    <d v="2014-12-29T00:00:00"/>
    <x v="1"/>
    <s v="DB-13210"/>
    <s v="Dean Braden"/>
    <x v="0"/>
    <s v="United States"/>
    <s v="Paterson"/>
    <x v="30"/>
    <n v="7501"/>
    <x v="3"/>
    <s v="TEC-PH-10002103"/>
    <x v="2"/>
    <x v="7"/>
    <x v="534"/>
    <n v="281.97000000000003"/>
    <n v="3"/>
    <x v="0"/>
    <n v="78.951599999999999"/>
  </r>
  <r>
    <n v="1968"/>
    <x v="961"/>
    <x v="3"/>
    <x v="202"/>
    <d v="2014-12-29T00:00:00"/>
    <x v="1"/>
    <s v="DB-13210"/>
    <s v="Dean Braden"/>
    <x v="0"/>
    <s v="United States"/>
    <s v="Paterson"/>
    <x v="30"/>
    <n v="7501"/>
    <x v="3"/>
    <s v="OFF-SU-10000898"/>
    <x v="1"/>
    <x v="14"/>
    <x v="1181"/>
    <n v="69.5"/>
    <n v="5"/>
    <x v="0"/>
    <n v="20.155000000000001"/>
  </r>
  <r>
    <n v="1969"/>
    <x v="961"/>
    <x v="3"/>
    <x v="202"/>
    <d v="2014-12-29T00:00:00"/>
    <x v="1"/>
    <s v="DB-13210"/>
    <s v="Dean Braden"/>
    <x v="0"/>
    <s v="United States"/>
    <s v="Paterson"/>
    <x v="30"/>
    <n v="7501"/>
    <x v="3"/>
    <s v="OFF-PA-10001144"/>
    <x v="1"/>
    <x v="10"/>
    <x v="161"/>
    <n v="166.44"/>
    <n v="3"/>
    <x v="0"/>
    <n v="79.891199999999998"/>
  </r>
  <r>
    <n v="1970"/>
    <x v="962"/>
    <x v="3"/>
    <x v="397"/>
    <d v="2014-09-30T00:00:00"/>
    <x v="1"/>
    <s v="BD-11320"/>
    <s v="Bill Donatelli"/>
    <x v="0"/>
    <s v="United States"/>
    <s v="Tulsa"/>
    <x v="26"/>
    <n v="74133"/>
    <x v="2"/>
    <s v="TEC-AC-10004659"/>
    <x v="2"/>
    <x v="11"/>
    <x v="170"/>
    <n v="291.95999999999998"/>
    <n v="4"/>
    <x v="0"/>
    <n v="102.18600000000001"/>
  </r>
  <r>
    <n v="1971"/>
    <x v="963"/>
    <x v="3"/>
    <x v="636"/>
    <d v="2014-05-12T00:00:00"/>
    <x v="1"/>
    <s v="ML-17755"/>
    <s v="Max Ludwig"/>
    <x v="2"/>
    <s v="United States"/>
    <s v="Chicago"/>
    <x v="10"/>
    <n v="60623"/>
    <x v="2"/>
    <s v="OFF-AR-10004752"/>
    <x v="1"/>
    <x v="6"/>
    <x v="1105"/>
    <n v="6.4080000000000004"/>
    <n v="3"/>
    <x v="2"/>
    <n v="0.64080000000000004"/>
  </r>
  <r>
    <n v="1972"/>
    <x v="963"/>
    <x v="3"/>
    <x v="636"/>
    <d v="2014-05-12T00:00:00"/>
    <x v="1"/>
    <s v="ML-17755"/>
    <s v="Max Ludwig"/>
    <x v="2"/>
    <s v="United States"/>
    <s v="Chicago"/>
    <x v="10"/>
    <n v="60623"/>
    <x v="2"/>
    <s v="TEC-AC-10004659"/>
    <x v="2"/>
    <x v="11"/>
    <x v="170"/>
    <n v="408.74400000000003"/>
    <n v="7"/>
    <x v="2"/>
    <n v="76.639499999999998"/>
  </r>
  <r>
    <n v="1973"/>
    <x v="964"/>
    <x v="2"/>
    <x v="637"/>
    <d v="2011-12-19T00:00:00"/>
    <x v="1"/>
    <s v="JD-16015"/>
    <s v="Joy Daniels"/>
    <x v="0"/>
    <s v="United States"/>
    <s v="Chicago"/>
    <x v="10"/>
    <n v="60610"/>
    <x v="2"/>
    <s v="OFF-BI-10001249"/>
    <x v="1"/>
    <x v="8"/>
    <x v="1182"/>
    <n v="5.1040000000000001"/>
    <n v="4"/>
    <x v="3"/>
    <n v="-8.6768000000000001"/>
  </r>
  <r>
    <n v="1974"/>
    <x v="964"/>
    <x v="2"/>
    <x v="637"/>
    <d v="2011-12-19T00:00:00"/>
    <x v="1"/>
    <s v="JD-16015"/>
    <s v="Joy Daniels"/>
    <x v="0"/>
    <s v="United States"/>
    <s v="Chicago"/>
    <x v="10"/>
    <n v="60610"/>
    <x v="2"/>
    <s v="OFF-FA-10003059"/>
    <x v="1"/>
    <x v="13"/>
    <x v="794"/>
    <n v="2.8959999999999999"/>
    <n v="2"/>
    <x v="2"/>
    <n v="0.47060000000000002"/>
  </r>
  <r>
    <n v="1975"/>
    <x v="964"/>
    <x v="2"/>
    <x v="637"/>
    <d v="2011-12-19T00:00:00"/>
    <x v="1"/>
    <s v="JD-16015"/>
    <s v="Joy Daniels"/>
    <x v="0"/>
    <s v="United States"/>
    <s v="Chicago"/>
    <x v="10"/>
    <n v="60610"/>
    <x v="2"/>
    <s v="TEC-AC-10002718"/>
    <x v="2"/>
    <x v="11"/>
    <x v="1183"/>
    <n v="35.015999999999998"/>
    <n v="3"/>
    <x v="2"/>
    <n v="-2.1884999999999999"/>
  </r>
  <r>
    <n v="1976"/>
    <x v="965"/>
    <x v="2"/>
    <x v="638"/>
    <d v="2011-10-20T00:00:00"/>
    <x v="0"/>
    <s v="AS-10225"/>
    <s v="Alan Schoenberger"/>
    <x v="1"/>
    <s v="United States"/>
    <s v="Montgomery"/>
    <x v="19"/>
    <n v="36116"/>
    <x v="0"/>
    <s v="OFF-ST-10001522"/>
    <x v="1"/>
    <x v="4"/>
    <x v="195"/>
    <n v="275.97000000000003"/>
    <n v="3"/>
    <x v="0"/>
    <n v="11.0388"/>
  </r>
  <r>
    <n v="1977"/>
    <x v="965"/>
    <x v="2"/>
    <x v="638"/>
    <d v="2011-10-20T00:00:00"/>
    <x v="0"/>
    <s v="AS-10225"/>
    <s v="Alan Schoenberger"/>
    <x v="1"/>
    <s v="United States"/>
    <s v="Montgomery"/>
    <x v="19"/>
    <n v="36116"/>
    <x v="0"/>
    <s v="TEC-PH-10002352"/>
    <x v="2"/>
    <x v="7"/>
    <x v="1184"/>
    <n v="1394.95"/>
    <n v="5"/>
    <x v="0"/>
    <n v="362.68700000000001"/>
  </r>
  <r>
    <n v="1978"/>
    <x v="965"/>
    <x v="2"/>
    <x v="638"/>
    <d v="2011-10-20T00:00:00"/>
    <x v="0"/>
    <s v="AS-10225"/>
    <s v="Alan Schoenberger"/>
    <x v="1"/>
    <s v="United States"/>
    <s v="Montgomery"/>
    <x v="19"/>
    <n v="36116"/>
    <x v="0"/>
    <s v="FUR-CH-10003774"/>
    <x v="0"/>
    <x v="1"/>
    <x v="1185"/>
    <n v="545.88"/>
    <n v="6"/>
    <x v="0"/>
    <n v="70.964399999999998"/>
  </r>
  <r>
    <n v="1979"/>
    <x v="966"/>
    <x v="1"/>
    <x v="412"/>
    <d v="2012-05-12T00:00:00"/>
    <x v="1"/>
    <s v="AA-10375"/>
    <s v="Allen Armold"/>
    <x v="0"/>
    <s v="United States"/>
    <s v="Salem"/>
    <x v="21"/>
    <n v="97301"/>
    <x v="1"/>
    <s v="OFF-AR-10000127"/>
    <x v="1"/>
    <x v="6"/>
    <x v="1186"/>
    <n v="5.2480000000000002"/>
    <n v="2"/>
    <x v="2"/>
    <n v="0.59040000000000004"/>
  </r>
  <r>
    <n v="1980"/>
    <x v="967"/>
    <x v="0"/>
    <x v="167"/>
    <d v="2013-04-15T00:00:00"/>
    <x v="3"/>
    <s v="KT-16465"/>
    <s v="Kean Takahito"/>
    <x v="0"/>
    <s v="United States"/>
    <s v="Glendale"/>
    <x v="16"/>
    <n v="85301"/>
    <x v="1"/>
    <s v="FUR-CH-10004086"/>
    <x v="0"/>
    <x v="1"/>
    <x v="281"/>
    <n v="933.53599999999994"/>
    <n v="4"/>
    <x v="2"/>
    <n v="105.0228"/>
  </r>
  <r>
    <n v="1981"/>
    <x v="967"/>
    <x v="0"/>
    <x v="167"/>
    <d v="2013-04-15T00:00:00"/>
    <x v="3"/>
    <s v="KT-16465"/>
    <s v="Kean Takahito"/>
    <x v="0"/>
    <s v="United States"/>
    <s v="Glendale"/>
    <x v="16"/>
    <n v="85301"/>
    <x v="1"/>
    <s v="OFF-ST-10001228"/>
    <x v="1"/>
    <x v="4"/>
    <x v="228"/>
    <n v="42.975999999999999"/>
    <n v="4"/>
    <x v="2"/>
    <n v="4.2976000000000001"/>
  </r>
  <r>
    <n v="1982"/>
    <x v="968"/>
    <x v="1"/>
    <x v="639"/>
    <d v="2012-12-16T00:00:00"/>
    <x v="0"/>
    <s v="MM-18280"/>
    <s v="Muhammed MacIntyre"/>
    <x v="1"/>
    <s v="United States"/>
    <s v="Columbus"/>
    <x v="32"/>
    <n v="31907"/>
    <x v="0"/>
    <s v="OFF-BI-10004187"/>
    <x v="1"/>
    <x v="8"/>
    <x v="33"/>
    <n v="3.76"/>
    <n v="2"/>
    <x v="0"/>
    <n v="1.8048"/>
  </r>
  <r>
    <n v="1983"/>
    <x v="969"/>
    <x v="2"/>
    <x v="640"/>
    <d v="2011-12-09T00:00:00"/>
    <x v="1"/>
    <s v="NG-18430"/>
    <s v="Nathan Gelder"/>
    <x v="0"/>
    <s v="United States"/>
    <s v="Oklahoma City"/>
    <x v="26"/>
    <n v="73120"/>
    <x v="2"/>
    <s v="TEC-PH-10003811"/>
    <x v="2"/>
    <x v="7"/>
    <x v="1187"/>
    <n v="479.96"/>
    <n v="4"/>
    <x v="0"/>
    <n v="134.3888"/>
  </r>
  <r>
    <n v="1984"/>
    <x v="970"/>
    <x v="2"/>
    <x v="641"/>
    <d v="2011-11-27T00:00:00"/>
    <x v="0"/>
    <s v="LW-16825"/>
    <s v="Laurel Workman"/>
    <x v="1"/>
    <s v="United States"/>
    <s v="Brentwood"/>
    <x v="1"/>
    <n v="94513"/>
    <x v="1"/>
    <s v="OFF-AP-10000240"/>
    <x v="1"/>
    <x v="9"/>
    <x v="644"/>
    <n v="320.88"/>
    <n v="6"/>
    <x v="0"/>
    <n v="93.055199999999999"/>
  </r>
  <r>
    <n v="1985"/>
    <x v="970"/>
    <x v="2"/>
    <x v="641"/>
    <d v="2011-11-27T00:00:00"/>
    <x v="0"/>
    <s v="LW-16825"/>
    <s v="Laurel Workman"/>
    <x v="1"/>
    <s v="United States"/>
    <s v="Brentwood"/>
    <x v="1"/>
    <n v="94513"/>
    <x v="1"/>
    <s v="FUR-FU-10001940"/>
    <x v="0"/>
    <x v="5"/>
    <x v="33"/>
    <n v="23.88"/>
    <n v="3"/>
    <x v="0"/>
    <n v="10.507199999999999"/>
  </r>
  <r>
    <n v="1986"/>
    <x v="970"/>
    <x v="2"/>
    <x v="641"/>
    <d v="2011-11-27T00:00:00"/>
    <x v="0"/>
    <s v="LW-16825"/>
    <s v="Laurel Workman"/>
    <x v="1"/>
    <s v="United States"/>
    <s v="Brentwood"/>
    <x v="1"/>
    <n v="94513"/>
    <x v="1"/>
    <s v="OFF-PA-10000575"/>
    <x v="1"/>
    <x v="10"/>
    <x v="1050"/>
    <n v="26.76"/>
    <n v="4"/>
    <x v="0"/>
    <n v="12.3096"/>
  </r>
  <r>
    <n v="1987"/>
    <x v="971"/>
    <x v="0"/>
    <x v="197"/>
    <d v="2013-07-28T00:00:00"/>
    <x v="2"/>
    <s v="CB-12415"/>
    <s v="Christy Brittain"/>
    <x v="0"/>
    <s v="United States"/>
    <s v="Columbus"/>
    <x v="24"/>
    <n v="43229"/>
    <x v="3"/>
    <s v="TEC-CO-10001449"/>
    <x v="2"/>
    <x v="16"/>
    <x v="303"/>
    <n v="1439.9760000000001"/>
    <n v="4"/>
    <x v="10"/>
    <n v="191.99680000000001"/>
  </r>
  <r>
    <n v="1988"/>
    <x v="972"/>
    <x v="1"/>
    <x v="529"/>
    <d v="2012-11-13T00:00:00"/>
    <x v="1"/>
    <s v="AS-10090"/>
    <s v="Adam Shillingsburg"/>
    <x v="0"/>
    <s v="United States"/>
    <s v="Springfield"/>
    <x v="25"/>
    <n v="65807"/>
    <x v="2"/>
    <s v="OFF-BI-10002393"/>
    <x v="1"/>
    <x v="8"/>
    <x v="1188"/>
    <n v="17.22"/>
    <n v="3"/>
    <x v="0"/>
    <n v="7.9211999999999998"/>
  </r>
  <r>
    <n v="1989"/>
    <x v="972"/>
    <x v="1"/>
    <x v="529"/>
    <d v="2012-11-13T00:00:00"/>
    <x v="1"/>
    <s v="AS-10090"/>
    <s v="Adam Shillingsburg"/>
    <x v="0"/>
    <s v="United States"/>
    <s v="Springfield"/>
    <x v="25"/>
    <n v="65807"/>
    <x v="2"/>
    <s v="FUR-TA-10002855"/>
    <x v="0"/>
    <x v="3"/>
    <x v="1189"/>
    <n v="1024.3800000000001"/>
    <n v="7"/>
    <x v="0"/>
    <n v="215.1198"/>
  </r>
  <r>
    <n v="1990"/>
    <x v="972"/>
    <x v="1"/>
    <x v="529"/>
    <d v="2012-11-13T00:00:00"/>
    <x v="1"/>
    <s v="AS-10090"/>
    <s v="Adam Shillingsburg"/>
    <x v="0"/>
    <s v="United States"/>
    <s v="Springfield"/>
    <x v="25"/>
    <n v="65807"/>
    <x v="2"/>
    <s v="OFF-EN-10000781"/>
    <x v="1"/>
    <x v="12"/>
    <x v="746"/>
    <n v="26.22"/>
    <n v="3"/>
    <x v="0"/>
    <n v="12.323399999999999"/>
  </r>
  <r>
    <n v="1991"/>
    <x v="972"/>
    <x v="1"/>
    <x v="529"/>
    <d v="2012-11-13T00:00:00"/>
    <x v="1"/>
    <s v="AS-10090"/>
    <s v="Adam Shillingsburg"/>
    <x v="0"/>
    <s v="United States"/>
    <s v="Springfield"/>
    <x v="25"/>
    <n v="65807"/>
    <x v="2"/>
    <s v="OFF-PA-10002160"/>
    <x v="1"/>
    <x v="10"/>
    <x v="1190"/>
    <n v="17.34"/>
    <n v="3"/>
    <x v="0"/>
    <n v="8.4966000000000008"/>
  </r>
  <r>
    <n v="1992"/>
    <x v="973"/>
    <x v="3"/>
    <x v="642"/>
    <d v="2014-03-01T00:00:00"/>
    <x v="1"/>
    <s v="CB-12415"/>
    <s v="Christy Brittain"/>
    <x v="0"/>
    <s v="United States"/>
    <s v="Philadelphia"/>
    <x v="9"/>
    <n v="19134"/>
    <x v="3"/>
    <s v="OFF-BI-10004970"/>
    <x v="1"/>
    <x v="8"/>
    <x v="908"/>
    <n v="4.9560000000000004"/>
    <n v="4"/>
    <x v="6"/>
    <n v="-3.7995999999999999"/>
  </r>
  <r>
    <n v="1993"/>
    <x v="974"/>
    <x v="3"/>
    <x v="643"/>
    <d v="2014-07-03T00:00:00"/>
    <x v="1"/>
    <s v="ML-17755"/>
    <s v="Max Ludwig"/>
    <x v="2"/>
    <s v="United States"/>
    <s v="Springfield"/>
    <x v="21"/>
    <n v="97477"/>
    <x v="1"/>
    <s v="OFF-LA-10003923"/>
    <x v="1"/>
    <x v="2"/>
    <x v="424"/>
    <n v="71.040000000000006"/>
    <n v="6"/>
    <x v="2"/>
    <n v="26.64"/>
  </r>
  <r>
    <n v="1994"/>
    <x v="974"/>
    <x v="3"/>
    <x v="643"/>
    <d v="2014-07-03T00:00:00"/>
    <x v="1"/>
    <s v="ML-17755"/>
    <s v="Max Ludwig"/>
    <x v="2"/>
    <s v="United States"/>
    <s v="Springfield"/>
    <x v="21"/>
    <n v="97477"/>
    <x v="1"/>
    <s v="OFF-AR-10002257"/>
    <x v="1"/>
    <x v="6"/>
    <x v="1191"/>
    <n v="5.3440000000000003"/>
    <n v="2"/>
    <x v="2"/>
    <n v="0.73480000000000001"/>
  </r>
  <r>
    <n v="1995"/>
    <x v="974"/>
    <x v="3"/>
    <x v="643"/>
    <d v="2014-07-03T00:00:00"/>
    <x v="1"/>
    <s v="ML-17755"/>
    <s v="Max Ludwig"/>
    <x v="2"/>
    <s v="United States"/>
    <s v="Springfield"/>
    <x v="21"/>
    <n v="97477"/>
    <x v="1"/>
    <s v="OFF-FA-10004395"/>
    <x v="1"/>
    <x v="13"/>
    <x v="1192"/>
    <n v="11.304"/>
    <n v="3"/>
    <x v="2"/>
    <n v="-2.1194999999999999"/>
  </r>
  <r>
    <n v="1996"/>
    <x v="975"/>
    <x v="3"/>
    <x v="574"/>
    <d v="2014-12-05T00:00:00"/>
    <x v="0"/>
    <s v="JS-16030"/>
    <s v="Joy Smith"/>
    <x v="0"/>
    <s v="United States"/>
    <s v="Houston"/>
    <x v="5"/>
    <n v="77036"/>
    <x v="2"/>
    <s v="OFF-AP-10002534"/>
    <x v="1"/>
    <x v="9"/>
    <x v="1193"/>
    <n v="294.62"/>
    <n v="5"/>
    <x v="3"/>
    <n v="-766.01199999999994"/>
  </r>
  <r>
    <n v="1997"/>
    <x v="975"/>
    <x v="3"/>
    <x v="574"/>
    <d v="2014-12-05T00:00:00"/>
    <x v="0"/>
    <s v="JS-16030"/>
    <s v="Joy Smith"/>
    <x v="0"/>
    <s v="United States"/>
    <s v="Houston"/>
    <x v="5"/>
    <n v="77036"/>
    <x v="2"/>
    <s v="FUR-FU-10004020"/>
    <x v="0"/>
    <x v="5"/>
    <x v="488"/>
    <n v="8.7520000000000007"/>
    <n v="4"/>
    <x v="7"/>
    <n v="-3.7195999999999998"/>
  </r>
  <r>
    <n v="1998"/>
    <x v="976"/>
    <x v="2"/>
    <x v="644"/>
    <d v="2011-02-10T00:00:00"/>
    <x v="2"/>
    <s v="ND-18460"/>
    <s v="Neil Ducich"/>
    <x v="1"/>
    <s v="United States"/>
    <s v="Chesapeake"/>
    <x v="17"/>
    <n v="23320"/>
    <x v="0"/>
    <s v="OFF-LA-10002787"/>
    <x v="1"/>
    <x v="2"/>
    <x v="542"/>
    <n v="15"/>
    <n v="4"/>
    <x v="0"/>
    <n v="7.2"/>
  </r>
  <r>
    <n v="1999"/>
    <x v="976"/>
    <x v="2"/>
    <x v="644"/>
    <d v="2011-02-10T00:00:00"/>
    <x v="2"/>
    <s v="ND-18460"/>
    <s v="Neil Ducich"/>
    <x v="1"/>
    <s v="United States"/>
    <s v="Chesapeake"/>
    <x v="17"/>
    <n v="23320"/>
    <x v="0"/>
    <s v="TEC-PH-10003645"/>
    <x v="2"/>
    <x v="7"/>
    <x v="294"/>
    <n v="161.61000000000001"/>
    <n v="1"/>
    <x v="0"/>
    <n v="42.018599999999999"/>
  </r>
  <r>
    <n v="2000"/>
    <x v="976"/>
    <x v="2"/>
    <x v="644"/>
    <d v="2011-02-10T00:00:00"/>
    <x v="2"/>
    <s v="ND-18460"/>
    <s v="Neil Ducich"/>
    <x v="1"/>
    <s v="United States"/>
    <s v="Chesapeake"/>
    <x v="17"/>
    <n v="23320"/>
    <x v="0"/>
    <s v="TEC-PH-10001615"/>
    <x v="2"/>
    <x v="7"/>
    <x v="1108"/>
    <n v="144.94999999999999"/>
    <n v="5"/>
    <x v="0"/>
    <n v="42.035499999999999"/>
  </r>
  <r>
    <n v="2001"/>
    <x v="977"/>
    <x v="3"/>
    <x v="645"/>
    <d v="2014-04-19T00:00:00"/>
    <x v="1"/>
    <s v="LW-17215"/>
    <s v="Luke Weiss"/>
    <x v="0"/>
    <s v="United States"/>
    <s v="Pasadena"/>
    <x v="1"/>
    <n v="91104"/>
    <x v="1"/>
    <s v="TEC-AC-10001767"/>
    <x v="2"/>
    <x v="11"/>
    <x v="97"/>
    <n v="199.95"/>
    <n v="5"/>
    <x v="0"/>
    <n v="21.994499999999999"/>
  </r>
  <r>
    <n v="2002"/>
    <x v="977"/>
    <x v="3"/>
    <x v="645"/>
    <d v="2014-04-19T00:00:00"/>
    <x v="1"/>
    <s v="LW-17215"/>
    <s v="Luke Weiss"/>
    <x v="0"/>
    <s v="United States"/>
    <s v="Pasadena"/>
    <x v="1"/>
    <n v="91104"/>
    <x v="1"/>
    <s v="OFF-AR-10001221"/>
    <x v="1"/>
    <x v="6"/>
    <x v="1034"/>
    <n v="41.86"/>
    <n v="7"/>
    <x v="0"/>
    <n v="14.2324"/>
  </r>
  <r>
    <n v="2003"/>
    <x v="978"/>
    <x v="3"/>
    <x v="53"/>
    <d v="2014-12-29T00:00:00"/>
    <x v="0"/>
    <s v="JW-15955"/>
    <s v="Joni Wasserman"/>
    <x v="0"/>
    <s v="United States"/>
    <s v="Louisville"/>
    <x v="0"/>
    <n v="40214"/>
    <x v="0"/>
    <s v="OFF-ST-10000563"/>
    <x v="1"/>
    <x v="4"/>
    <x v="894"/>
    <n v="95.94"/>
    <n v="3"/>
    <x v="0"/>
    <n v="9.5939999999999994"/>
  </r>
  <r>
    <n v="2004"/>
    <x v="978"/>
    <x v="3"/>
    <x v="53"/>
    <d v="2014-12-29T00:00:00"/>
    <x v="0"/>
    <s v="JW-15955"/>
    <s v="Joni Wasserman"/>
    <x v="0"/>
    <s v="United States"/>
    <s v="Louisville"/>
    <x v="0"/>
    <n v="40214"/>
    <x v="0"/>
    <s v="FUR-CH-10001146"/>
    <x v="0"/>
    <x v="1"/>
    <x v="64"/>
    <n v="304.45"/>
    <n v="5"/>
    <x v="0"/>
    <n v="76.112499999999997"/>
  </r>
  <r>
    <n v="2005"/>
    <x v="979"/>
    <x v="3"/>
    <x v="645"/>
    <d v="2014-04-19T00:00:00"/>
    <x v="1"/>
    <s v="SC-20050"/>
    <s v="Sample Company A"/>
    <x v="2"/>
    <s v="United States"/>
    <s v="Lubbock"/>
    <x v="5"/>
    <n v="79424"/>
    <x v="2"/>
    <s v="OFF-BI-10004738"/>
    <x v="1"/>
    <x v="8"/>
    <x v="92"/>
    <n v="11.364000000000001"/>
    <n v="3"/>
    <x v="3"/>
    <n v="-17.045999999999999"/>
  </r>
  <r>
    <n v="2006"/>
    <x v="980"/>
    <x v="2"/>
    <x v="520"/>
    <d v="2012-01-04T00:00:00"/>
    <x v="1"/>
    <s v="RW-19630"/>
    <s v="Rob Williams"/>
    <x v="1"/>
    <s v="United States"/>
    <s v="Columbia"/>
    <x v="25"/>
    <n v="65203"/>
    <x v="2"/>
    <s v="OFF-AR-10000034"/>
    <x v="1"/>
    <x v="6"/>
    <x v="744"/>
    <n v="29.68"/>
    <n v="7"/>
    <x v="0"/>
    <n v="11.575200000000001"/>
  </r>
  <r>
    <n v="2007"/>
    <x v="980"/>
    <x v="2"/>
    <x v="520"/>
    <d v="2012-01-04T00:00:00"/>
    <x v="1"/>
    <s v="RW-19630"/>
    <s v="Rob Williams"/>
    <x v="1"/>
    <s v="United States"/>
    <s v="Columbia"/>
    <x v="25"/>
    <n v="65203"/>
    <x v="2"/>
    <s v="TEC-AC-10000290"/>
    <x v="2"/>
    <x v="11"/>
    <x v="232"/>
    <n v="47.53"/>
    <n v="7"/>
    <x v="0"/>
    <n v="16.1602"/>
  </r>
  <r>
    <n v="2008"/>
    <x v="981"/>
    <x v="3"/>
    <x v="646"/>
    <d v="2014-08-05T00:00:00"/>
    <x v="2"/>
    <s v="CM-12190"/>
    <s v="Charlotte Melton"/>
    <x v="0"/>
    <s v="United States"/>
    <s v="Chicago"/>
    <x v="10"/>
    <n v="60623"/>
    <x v="2"/>
    <s v="FUR-BO-10003034"/>
    <x v="0"/>
    <x v="0"/>
    <x v="1194"/>
    <n v="183.37200000000001"/>
    <n v="2"/>
    <x v="4"/>
    <n v="-36.674399999999999"/>
  </r>
  <r>
    <n v="2009"/>
    <x v="982"/>
    <x v="2"/>
    <x v="647"/>
    <d v="2011-11-21T00:00:00"/>
    <x v="1"/>
    <s v="JF-15190"/>
    <s v="Jamie Frazer"/>
    <x v="0"/>
    <s v="United States"/>
    <s v="Johnson City"/>
    <x v="18"/>
    <n v="37604"/>
    <x v="0"/>
    <s v="OFF-AR-10001315"/>
    <x v="1"/>
    <x v="6"/>
    <x v="1020"/>
    <n v="4.2240000000000002"/>
    <n v="3"/>
    <x v="2"/>
    <n v="0.47520000000000001"/>
  </r>
  <r>
    <n v="2010"/>
    <x v="982"/>
    <x v="2"/>
    <x v="647"/>
    <d v="2011-11-21T00:00:00"/>
    <x v="1"/>
    <s v="JF-15190"/>
    <s v="Jamie Frazer"/>
    <x v="0"/>
    <s v="United States"/>
    <s v="Johnson City"/>
    <x v="18"/>
    <n v="37604"/>
    <x v="0"/>
    <s v="OFF-AP-10002118"/>
    <x v="1"/>
    <x v="9"/>
    <x v="77"/>
    <n v="333.05599999999998"/>
    <n v="2"/>
    <x v="2"/>
    <n v="29.142399999999999"/>
  </r>
  <r>
    <n v="2011"/>
    <x v="982"/>
    <x v="2"/>
    <x v="647"/>
    <d v="2011-11-21T00:00:00"/>
    <x v="1"/>
    <s v="JF-15190"/>
    <s v="Jamie Frazer"/>
    <x v="0"/>
    <s v="United States"/>
    <s v="Johnson City"/>
    <x v="18"/>
    <n v="37604"/>
    <x v="0"/>
    <s v="OFF-PA-10002137"/>
    <x v="1"/>
    <x v="10"/>
    <x v="560"/>
    <n v="24.896000000000001"/>
    <n v="4"/>
    <x v="2"/>
    <n v="7.78"/>
  </r>
  <r>
    <n v="2012"/>
    <x v="983"/>
    <x v="1"/>
    <x v="555"/>
    <d v="2012-12-11T00:00:00"/>
    <x v="3"/>
    <s v="SC-20800"/>
    <s v="Stuart Calhoun"/>
    <x v="0"/>
    <s v="United States"/>
    <s v="Houston"/>
    <x v="5"/>
    <n v="77041"/>
    <x v="2"/>
    <s v="TEC-AC-10001606"/>
    <x v="2"/>
    <x v="11"/>
    <x v="585"/>
    <n v="159.98400000000001"/>
    <n v="2"/>
    <x v="2"/>
    <n v="35.996400000000001"/>
  </r>
  <r>
    <n v="2013"/>
    <x v="983"/>
    <x v="1"/>
    <x v="555"/>
    <d v="2012-12-11T00:00:00"/>
    <x v="3"/>
    <s v="SC-20800"/>
    <s v="Stuart Calhoun"/>
    <x v="0"/>
    <s v="United States"/>
    <s v="Houston"/>
    <x v="5"/>
    <n v="77041"/>
    <x v="2"/>
    <s v="OFF-ST-10000943"/>
    <x v="1"/>
    <x v="4"/>
    <x v="1195"/>
    <n v="46.344000000000001"/>
    <n v="3"/>
    <x v="2"/>
    <n v="4.6344000000000003"/>
  </r>
  <r>
    <n v="2014"/>
    <x v="984"/>
    <x v="0"/>
    <x v="31"/>
    <d v="2013-09-24T00:00:00"/>
    <x v="1"/>
    <s v="AM-10705"/>
    <s v="Anne McFarland"/>
    <x v="0"/>
    <s v="United States"/>
    <s v="Auburn"/>
    <x v="19"/>
    <n v="36830"/>
    <x v="0"/>
    <s v="FUR-CH-10001854"/>
    <x v="0"/>
    <x v="1"/>
    <x v="1110"/>
    <n v="350.98"/>
    <n v="1"/>
    <x v="0"/>
    <n v="84.235200000000006"/>
  </r>
  <r>
    <n v="2015"/>
    <x v="984"/>
    <x v="0"/>
    <x v="31"/>
    <d v="2013-09-24T00:00:00"/>
    <x v="1"/>
    <s v="AM-10705"/>
    <s v="Anne McFarland"/>
    <x v="0"/>
    <s v="United States"/>
    <s v="Auburn"/>
    <x v="19"/>
    <n v="36830"/>
    <x v="0"/>
    <s v="OFF-PA-10000533"/>
    <x v="1"/>
    <x v="10"/>
    <x v="1196"/>
    <n v="13.08"/>
    <n v="2"/>
    <x v="0"/>
    <n v="6.0167999999999999"/>
  </r>
  <r>
    <n v="2016"/>
    <x v="984"/>
    <x v="0"/>
    <x v="31"/>
    <d v="2013-09-24T00:00:00"/>
    <x v="1"/>
    <s v="AM-10705"/>
    <s v="Anne McFarland"/>
    <x v="0"/>
    <s v="United States"/>
    <s v="Auburn"/>
    <x v="19"/>
    <n v="36830"/>
    <x v="0"/>
    <s v="OFF-ST-10003716"/>
    <x v="1"/>
    <x v="4"/>
    <x v="889"/>
    <n v="900.08"/>
    <n v="4"/>
    <x v="0"/>
    <n v="117.0104"/>
  </r>
  <r>
    <n v="2017"/>
    <x v="985"/>
    <x v="1"/>
    <x v="531"/>
    <d v="2012-03-23T00:00:00"/>
    <x v="1"/>
    <s v="BK-11260"/>
    <s v="Berenike Kampe"/>
    <x v="0"/>
    <s v="United States"/>
    <s v="San Bernardino"/>
    <x v="1"/>
    <n v="92404"/>
    <x v="1"/>
    <s v="OFF-BI-10000088"/>
    <x v="1"/>
    <x v="8"/>
    <x v="1025"/>
    <n v="17.568000000000001"/>
    <n v="2"/>
    <x v="2"/>
    <n v="6.3684000000000003"/>
  </r>
  <r>
    <n v="2018"/>
    <x v="985"/>
    <x v="1"/>
    <x v="531"/>
    <d v="2012-03-23T00:00:00"/>
    <x v="1"/>
    <s v="BK-11260"/>
    <s v="Berenike Kampe"/>
    <x v="0"/>
    <s v="United States"/>
    <s v="San Bernardino"/>
    <x v="1"/>
    <n v="92404"/>
    <x v="1"/>
    <s v="OFF-LA-10000240"/>
    <x v="1"/>
    <x v="2"/>
    <x v="2"/>
    <n v="14.62"/>
    <n v="2"/>
    <x v="0"/>
    <n v="6.8714000000000004"/>
  </r>
  <r>
    <n v="2019"/>
    <x v="985"/>
    <x v="1"/>
    <x v="531"/>
    <d v="2012-03-23T00:00:00"/>
    <x v="1"/>
    <s v="BK-11260"/>
    <s v="Berenike Kampe"/>
    <x v="0"/>
    <s v="United States"/>
    <s v="San Bernardino"/>
    <x v="1"/>
    <n v="92404"/>
    <x v="1"/>
    <s v="OFF-SU-10001165"/>
    <x v="1"/>
    <x v="14"/>
    <x v="1039"/>
    <n v="33.36"/>
    <n v="4"/>
    <x v="0"/>
    <n v="8.6736000000000004"/>
  </r>
  <r>
    <n v="2020"/>
    <x v="985"/>
    <x v="1"/>
    <x v="531"/>
    <d v="2012-03-23T00:00:00"/>
    <x v="1"/>
    <s v="BK-11260"/>
    <s v="Berenike Kampe"/>
    <x v="0"/>
    <s v="United States"/>
    <s v="San Bernardino"/>
    <x v="1"/>
    <n v="92404"/>
    <x v="1"/>
    <s v="OFF-PA-10002749"/>
    <x v="1"/>
    <x v="10"/>
    <x v="185"/>
    <n v="40.14"/>
    <n v="6"/>
    <x v="0"/>
    <n v="19.668600000000001"/>
  </r>
  <r>
    <n v="2021"/>
    <x v="986"/>
    <x v="0"/>
    <x v="251"/>
    <d v="2013-09-22T00:00:00"/>
    <x v="2"/>
    <s v="RH-19510"/>
    <s v="Rick Huthwaite"/>
    <x v="2"/>
    <s v="United States"/>
    <s v="Providence"/>
    <x v="34"/>
    <n v="2908"/>
    <x v="3"/>
    <s v="OFF-ST-10001490"/>
    <x v="1"/>
    <x v="4"/>
    <x v="513"/>
    <n v="1606.23"/>
    <n v="9"/>
    <x v="0"/>
    <n v="481.86900000000003"/>
  </r>
  <r>
    <n v="2022"/>
    <x v="986"/>
    <x v="0"/>
    <x v="251"/>
    <d v="2013-09-22T00:00:00"/>
    <x v="2"/>
    <s v="RH-19510"/>
    <s v="Rick Huthwaite"/>
    <x v="2"/>
    <s v="United States"/>
    <s v="Providence"/>
    <x v="34"/>
    <n v="2908"/>
    <x v="3"/>
    <s v="OFF-PA-10002377"/>
    <x v="1"/>
    <x v="10"/>
    <x v="557"/>
    <n v="17.04"/>
    <n v="3"/>
    <x v="0"/>
    <n v="7.6680000000000001"/>
  </r>
  <r>
    <n v="2023"/>
    <x v="986"/>
    <x v="0"/>
    <x v="251"/>
    <d v="2013-09-22T00:00:00"/>
    <x v="2"/>
    <s v="RH-19510"/>
    <s v="Rick Huthwaite"/>
    <x v="2"/>
    <s v="United States"/>
    <s v="Providence"/>
    <x v="34"/>
    <n v="2908"/>
    <x v="3"/>
    <s v="OFF-BI-10004826"/>
    <x v="1"/>
    <x v="8"/>
    <x v="721"/>
    <n v="49.53"/>
    <n v="3"/>
    <x v="0"/>
    <n v="23.7744"/>
  </r>
  <r>
    <n v="2024"/>
    <x v="986"/>
    <x v="0"/>
    <x v="251"/>
    <d v="2013-09-22T00:00:00"/>
    <x v="2"/>
    <s v="RH-19510"/>
    <s v="Rick Huthwaite"/>
    <x v="2"/>
    <s v="United States"/>
    <s v="Providence"/>
    <x v="34"/>
    <n v="2908"/>
    <x v="3"/>
    <s v="FUR-CH-10004675"/>
    <x v="0"/>
    <x v="1"/>
    <x v="629"/>
    <n v="872.32"/>
    <n v="4"/>
    <x v="0"/>
    <n v="244.24959999999999"/>
  </r>
  <r>
    <n v="2025"/>
    <x v="987"/>
    <x v="3"/>
    <x v="648"/>
    <d v="2014-08-23T00:00:00"/>
    <x v="0"/>
    <s v="GM-14500"/>
    <s v="Gene McClure"/>
    <x v="0"/>
    <s v="United States"/>
    <s v="Fresno"/>
    <x v="1"/>
    <n v="93727"/>
    <x v="1"/>
    <s v="OFF-BI-10002867"/>
    <x v="1"/>
    <x v="8"/>
    <x v="963"/>
    <n v="239.12"/>
    <n v="5"/>
    <x v="2"/>
    <n v="77.713999999999999"/>
  </r>
  <r>
    <n v="2026"/>
    <x v="988"/>
    <x v="1"/>
    <x v="649"/>
    <d v="2012-03-15T00:00:00"/>
    <x v="2"/>
    <s v="MC-17275"/>
    <s v="Marc Crier"/>
    <x v="0"/>
    <s v="United States"/>
    <s v="Seattle"/>
    <x v="4"/>
    <n v="98103"/>
    <x v="1"/>
    <s v="FUR-BO-10004409"/>
    <x v="0"/>
    <x v="0"/>
    <x v="625"/>
    <n v="141.96"/>
    <n v="2"/>
    <x v="0"/>
    <n v="39.748800000000003"/>
  </r>
  <r>
    <n v="2027"/>
    <x v="989"/>
    <x v="0"/>
    <x v="162"/>
    <d v="2013-09-11T00:00:00"/>
    <x v="0"/>
    <s v="VM-21685"/>
    <s v="Valerie Mitchum"/>
    <x v="2"/>
    <s v="United States"/>
    <s v="Lancaster"/>
    <x v="1"/>
    <n v="93534"/>
    <x v="1"/>
    <s v="OFF-BI-10002225"/>
    <x v="1"/>
    <x v="8"/>
    <x v="336"/>
    <n v="33.024000000000001"/>
    <n v="2"/>
    <x v="2"/>
    <n v="11.558400000000001"/>
  </r>
  <r>
    <n v="2028"/>
    <x v="989"/>
    <x v="0"/>
    <x v="162"/>
    <d v="2013-09-11T00:00:00"/>
    <x v="0"/>
    <s v="VM-21685"/>
    <s v="Valerie Mitchum"/>
    <x v="2"/>
    <s v="United States"/>
    <s v="Lancaster"/>
    <x v="1"/>
    <n v="93534"/>
    <x v="1"/>
    <s v="OFF-BI-10001989"/>
    <x v="1"/>
    <x v="8"/>
    <x v="537"/>
    <n v="67.135999999999996"/>
    <n v="4"/>
    <x v="2"/>
    <n v="23.497599999999998"/>
  </r>
  <r>
    <n v="2029"/>
    <x v="990"/>
    <x v="1"/>
    <x v="650"/>
    <d v="2012-11-30T00:00:00"/>
    <x v="1"/>
    <s v="GP-14740"/>
    <s v="Guy Phonely"/>
    <x v="1"/>
    <s v="United States"/>
    <s v="Leominster"/>
    <x v="31"/>
    <n v="1453"/>
    <x v="3"/>
    <s v="OFF-BI-10000343"/>
    <x v="1"/>
    <x v="8"/>
    <x v="184"/>
    <n v="14.73"/>
    <n v="3"/>
    <x v="0"/>
    <n v="6.9230999999999998"/>
  </r>
  <r>
    <n v="2030"/>
    <x v="990"/>
    <x v="1"/>
    <x v="650"/>
    <d v="2012-11-30T00:00:00"/>
    <x v="1"/>
    <s v="GP-14740"/>
    <s v="Guy Phonely"/>
    <x v="1"/>
    <s v="United States"/>
    <s v="Leominster"/>
    <x v="31"/>
    <n v="1453"/>
    <x v="3"/>
    <s v="OFF-ST-10001172"/>
    <x v="1"/>
    <x v="4"/>
    <x v="1197"/>
    <n v="104.9"/>
    <n v="5"/>
    <x v="0"/>
    <n v="25.175999999999998"/>
  </r>
  <r>
    <n v="2031"/>
    <x v="990"/>
    <x v="1"/>
    <x v="650"/>
    <d v="2012-11-30T00:00:00"/>
    <x v="1"/>
    <s v="GP-14740"/>
    <s v="Guy Phonely"/>
    <x v="1"/>
    <s v="United States"/>
    <s v="Leominster"/>
    <x v="31"/>
    <n v="1453"/>
    <x v="3"/>
    <s v="OFF-BI-10003707"/>
    <x v="1"/>
    <x v="8"/>
    <x v="776"/>
    <n v="61.04"/>
    <n v="4"/>
    <x v="0"/>
    <n v="30.52"/>
  </r>
  <r>
    <n v="2032"/>
    <x v="990"/>
    <x v="1"/>
    <x v="650"/>
    <d v="2012-11-30T00:00:00"/>
    <x v="1"/>
    <s v="GP-14740"/>
    <s v="Guy Phonely"/>
    <x v="1"/>
    <s v="United States"/>
    <s v="Leominster"/>
    <x v="31"/>
    <n v="1453"/>
    <x v="3"/>
    <s v="OFF-PA-10001274"/>
    <x v="1"/>
    <x v="10"/>
    <x v="1011"/>
    <n v="10.95"/>
    <n v="3"/>
    <x v="0"/>
    <n v="5.1464999999999996"/>
  </r>
  <r>
    <n v="2033"/>
    <x v="991"/>
    <x v="0"/>
    <x v="10"/>
    <d v="2013-12-14T00:00:00"/>
    <x v="1"/>
    <s v="GB-14530"/>
    <s v="George Bell"/>
    <x v="1"/>
    <s v="United States"/>
    <s v="Fort Worth"/>
    <x v="5"/>
    <n v="76106"/>
    <x v="2"/>
    <s v="OFF-PA-10002250"/>
    <x v="1"/>
    <x v="10"/>
    <x v="699"/>
    <n v="9.3919999999999995"/>
    <n v="2"/>
    <x v="2"/>
    <n v="3.2871999999999999"/>
  </r>
  <r>
    <n v="2034"/>
    <x v="991"/>
    <x v="0"/>
    <x v="10"/>
    <d v="2013-12-14T00:00:00"/>
    <x v="1"/>
    <s v="GB-14530"/>
    <s v="George Bell"/>
    <x v="1"/>
    <s v="United States"/>
    <s v="Fort Worth"/>
    <x v="5"/>
    <n v="76106"/>
    <x v="2"/>
    <s v="OFF-AR-10000475"/>
    <x v="1"/>
    <x v="6"/>
    <x v="1111"/>
    <n v="9.3279999999999994"/>
    <n v="1"/>
    <x v="2"/>
    <n v="0.81620000000000004"/>
  </r>
  <r>
    <n v="2035"/>
    <x v="992"/>
    <x v="3"/>
    <x v="145"/>
    <d v="2014-09-30T00:00:00"/>
    <x v="1"/>
    <s v="CT-11995"/>
    <s v="Carol Triggs"/>
    <x v="0"/>
    <s v="United States"/>
    <s v="Rochester"/>
    <x v="11"/>
    <n v="55901"/>
    <x v="2"/>
    <s v="OFF-BI-10002976"/>
    <x v="1"/>
    <x v="8"/>
    <x v="849"/>
    <n v="8.26"/>
    <n v="2"/>
    <x v="0"/>
    <n v="3.8822000000000001"/>
  </r>
  <r>
    <n v="2036"/>
    <x v="992"/>
    <x v="3"/>
    <x v="145"/>
    <d v="2014-09-30T00:00:00"/>
    <x v="1"/>
    <s v="CT-11995"/>
    <s v="Carol Triggs"/>
    <x v="0"/>
    <s v="United States"/>
    <s v="Rochester"/>
    <x v="11"/>
    <n v="55901"/>
    <x v="2"/>
    <s v="FUR-CH-10003061"/>
    <x v="0"/>
    <x v="1"/>
    <x v="51"/>
    <n v="269.97000000000003"/>
    <n v="3"/>
    <x v="0"/>
    <n v="51.2943"/>
  </r>
  <r>
    <n v="2037"/>
    <x v="993"/>
    <x v="1"/>
    <x v="651"/>
    <d v="2012-01-27T00:00:00"/>
    <x v="1"/>
    <s v="CW-11905"/>
    <s v="Carl Weiss"/>
    <x v="2"/>
    <s v="United States"/>
    <s v="Bozeman"/>
    <x v="37"/>
    <n v="59715"/>
    <x v="1"/>
    <s v="OFF-PA-10002893"/>
    <x v="1"/>
    <x v="10"/>
    <x v="359"/>
    <n v="29.04"/>
    <n v="3"/>
    <x v="0"/>
    <n v="13.9392"/>
  </r>
  <r>
    <n v="2038"/>
    <x v="993"/>
    <x v="1"/>
    <x v="651"/>
    <d v="2012-01-27T00:00:00"/>
    <x v="1"/>
    <s v="CW-11905"/>
    <s v="Carl Weiss"/>
    <x v="2"/>
    <s v="United States"/>
    <s v="Bozeman"/>
    <x v="37"/>
    <n v="59715"/>
    <x v="1"/>
    <s v="OFF-LA-10003077"/>
    <x v="1"/>
    <x v="2"/>
    <x v="1080"/>
    <n v="14.62"/>
    <n v="2"/>
    <x v="0"/>
    <n v="6.8714000000000004"/>
  </r>
  <r>
    <n v="2039"/>
    <x v="994"/>
    <x v="1"/>
    <x v="652"/>
    <d v="2012-06-23T00:00:00"/>
    <x v="1"/>
    <s v="SN-20560"/>
    <s v="Skye Norling"/>
    <x v="2"/>
    <s v="United States"/>
    <s v="Peoria"/>
    <x v="16"/>
    <n v="85345"/>
    <x v="1"/>
    <s v="OFF-PA-10001661"/>
    <x v="1"/>
    <x v="10"/>
    <x v="1198"/>
    <n v="11.952"/>
    <n v="3"/>
    <x v="2"/>
    <n v="4.3326000000000002"/>
  </r>
  <r>
    <n v="2040"/>
    <x v="994"/>
    <x v="1"/>
    <x v="652"/>
    <d v="2012-06-23T00:00:00"/>
    <x v="1"/>
    <s v="SN-20560"/>
    <s v="Skye Norling"/>
    <x v="2"/>
    <s v="United States"/>
    <s v="Peoria"/>
    <x v="16"/>
    <n v="85345"/>
    <x v="1"/>
    <s v="OFF-BI-10004656"/>
    <x v="1"/>
    <x v="8"/>
    <x v="855"/>
    <n v="4.5359999999999996"/>
    <n v="7"/>
    <x v="6"/>
    <n v="-3.3264"/>
  </r>
  <r>
    <n v="2041"/>
    <x v="994"/>
    <x v="1"/>
    <x v="652"/>
    <d v="2012-06-23T00:00:00"/>
    <x v="1"/>
    <s v="SN-20560"/>
    <s v="Skye Norling"/>
    <x v="2"/>
    <s v="United States"/>
    <s v="Peoria"/>
    <x v="16"/>
    <n v="85345"/>
    <x v="1"/>
    <s v="OFF-BI-10003707"/>
    <x v="1"/>
    <x v="8"/>
    <x v="776"/>
    <n v="9.1560000000000006"/>
    <n v="2"/>
    <x v="6"/>
    <n v="-6.1040000000000001"/>
  </r>
  <r>
    <n v="2042"/>
    <x v="994"/>
    <x v="1"/>
    <x v="652"/>
    <d v="2012-06-23T00:00:00"/>
    <x v="1"/>
    <s v="SN-20560"/>
    <s v="Skye Norling"/>
    <x v="2"/>
    <s v="United States"/>
    <s v="Peoria"/>
    <x v="16"/>
    <n v="85345"/>
    <x v="1"/>
    <s v="FUR-FU-10004973"/>
    <x v="0"/>
    <x v="5"/>
    <x v="1134"/>
    <n v="75.36"/>
    <n v="5"/>
    <x v="2"/>
    <n v="20.724"/>
  </r>
  <r>
    <n v="2043"/>
    <x v="995"/>
    <x v="1"/>
    <x v="653"/>
    <d v="2012-10-08T00:00:00"/>
    <x v="1"/>
    <s v="EB-13705"/>
    <s v="Ed Braxton"/>
    <x v="1"/>
    <s v="United States"/>
    <s v="San Diego"/>
    <x v="1"/>
    <n v="92105"/>
    <x v="1"/>
    <s v="OFF-BI-10004817"/>
    <x v="1"/>
    <x v="8"/>
    <x v="1199"/>
    <n v="57.503999999999998"/>
    <n v="6"/>
    <x v="2"/>
    <n v="20.1264"/>
  </r>
  <r>
    <n v="2044"/>
    <x v="996"/>
    <x v="3"/>
    <x v="551"/>
    <d v="2014-11-24T00:00:00"/>
    <x v="1"/>
    <s v="JW-15220"/>
    <s v="Jane Waco"/>
    <x v="1"/>
    <s v="United States"/>
    <s v="Lakewood"/>
    <x v="24"/>
    <n v="44107"/>
    <x v="3"/>
    <s v="OFF-AR-10001860"/>
    <x v="1"/>
    <x v="6"/>
    <x v="907"/>
    <n v="38.863999999999997"/>
    <n v="7"/>
    <x v="2"/>
    <n v="7.7728000000000002"/>
  </r>
  <r>
    <n v="2045"/>
    <x v="997"/>
    <x v="2"/>
    <x v="654"/>
    <d v="2011-08-23T00:00:00"/>
    <x v="1"/>
    <s v="KB-16585"/>
    <s v="Ken Black"/>
    <x v="1"/>
    <s v="United States"/>
    <s v="Houston"/>
    <x v="5"/>
    <n v="77095"/>
    <x v="2"/>
    <s v="OFF-PA-10001639"/>
    <x v="1"/>
    <x v="10"/>
    <x v="972"/>
    <n v="15.552"/>
    <n v="3"/>
    <x v="2"/>
    <n v="5.4432"/>
  </r>
  <r>
    <n v="2046"/>
    <x v="998"/>
    <x v="0"/>
    <x v="19"/>
    <d v="2013-07-22T00:00:00"/>
    <x v="1"/>
    <s v="MC-17590"/>
    <s v="Matt Collister"/>
    <x v="1"/>
    <s v="United States"/>
    <s v="Perth Amboy"/>
    <x v="30"/>
    <n v="8861"/>
    <x v="3"/>
    <s v="OFF-AP-10004487"/>
    <x v="1"/>
    <x v="9"/>
    <x v="715"/>
    <n v="162.63999999999999"/>
    <n v="2"/>
    <x v="0"/>
    <n v="45.539200000000001"/>
  </r>
  <r>
    <n v="2047"/>
    <x v="998"/>
    <x v="0"/>
    <x v="19"/>
    <d v="2013-07-22T00:00:00"/>
    <x v="1"/>
    <s v="MC-17590"/>
    <s v="Matt Collister"/>
    <x v="1"/>
    <s v="United States"/>
    <s v="Perth Amboy"/>
    <x v="30"/>
    <n v="8861"/>
    <x v="3"/>
    <s v="TEC-PH-10001760"/>
    <x v="2"/>
    <x v="7"/>
    <x v="254"/>
    <n v="597"/>
    <n v="3"/>
    <x v="0"/>
    <n v="280.58999999999997"/>
  </r>
  <r>
    <n v="2048"/>
    <x v="998"/>
    <x v="0"/>
    <x v="19"/>
    <d v="2013-07-22T00:00:00"/>
    <x v="1"/>
    <s v="MC-17590"/>
    <s v="Matt Collister"/>
    <x v="1"/>
    <s v="United States"/>
    <s v="Perth Amboy"/>
    <x v="30"/>
    <n v="8861"/>
    <x v="3"/>
    <s v="OFF-PA-10004071"/>
    <x v="1"/>
    <x v="10"/>
    <x v="412"/>
    <n v="55.48"/>
    <n v="1"/>
    <x v="0"/>
    <n v="26.630400000000002"/>
  </r>
  <r>
    <n v="2049"/>
    <x v="999"/>
    <x v="1"/>
    <x v="655"/>
    <d v="2012-07-13T00:00:00"/>
    <x v="2"/>
    <s v="CK-12595"/>
    <s v="Clytie Kelty"/>
    <x v="0"/>
    <s v="United States"/>
    <s v="Philadelphia"/>
    <x v="9"/>
    <n v="19134"/>
    <x v="3"/>
    <s v="FUR-FU-10004848"/>
    <x v="0"/>
    <x v="5"/>
    <x v="28"/>
    <n v="289.8"/>
    <n v="7"/>
    <x v="2"/>
    <n v="36.225000000000001"/>
  </r>
  <r>
    <n v="2050"/>
    <x v="999"/>
    <x v="1"/>
    <x v="655"/>
    <d v="2012-07-13T00:00:00"/>
    <x v="2"/>
    <s v="CK-12595"/>
    <s v="Clytie Kelty"/>
    <x v="0"/>
    <s v="United States"/>
    <s v="Philadelphia"/>
    <x v="9"/>
    <n v="19134"/>
    <x v="3"/>
    <s v="OFF-BI-10004022"/>
    <x v="1"/>
    <x v="8"/>
    <x v="748"/>
    <n v="2.5019999999999998"/>
    <n v="3"/>
    <x v="6"/>
    <n v="-2.0015999999999998"/>
  </r>
  <r>
    <n v="2051"/>
    <x v="999"/>
    <x v="1"/>
    <x v="655"/>
    <d v="2012-07-13T00:00:00"/>
    <x v="2"/>
    <s v="CK-12595"/>
    <s v="Clytie Kelty"/>
    <x v="0"/>
    <s v="United States"/>
    <s v="Philadelphia"/>
    <x v="9"/>
    <n v="19134"/>
    <x v="3"/>
    <s v="OFF-BI-10003669"/>
    <x v="1"/>
    <x v="8"/>
    <x v="796"/>
    <n v="6.48"/>
    <n v="4"/>
    <x v="6"/>
    <n v="-4.7519999999999998"/>
  </r>
  <r>
    <n v="2052"/>
    <x v="999"/>
    <x v="1"/>
    <x v="655"/>
    <d v="2012-07-13T00:00:00"/>
    <x v="2"/>
    <s v="CK-12595"/>
    <s v="Clytie Kelty"/>
    <x v="0"/>
    <s v="United States"/>
    <s v="Philadelphia"/>
    <x v="9"/>
    <n v="19134"/>
    <x v="3"/>
    <s v="FUR-CH-10003833"/>
    <x v="0"/>
    <x v="1"/>
    <x v="1200"/>
    <n v="341.488"/>
    <n v="8"/>
    <x v="4"/>
    <n v="-73.176000000000002"/>
  </r>
  <r>
    <n v="2053"/>
    <x v="999"/>
    <x v="1"/>
    <x v="655"/>
    <d v="2012-07-13T00:00:00"/>
    <x v="2"/>
    <s v="CK-12595"/>
    <s v="Clytie Kelty"/>
    <x v="0"/>
    <s v="United States"/>
    <s v="Philadelphia"/>
    <x v="9"/>
    <n v="19134"/>
    <x v="3"/>
    <s v="OFF-AR-10003732"/>
    <x v="1"/>
    <x v="6"/>
    <x v="321"/>
    <n v="11.12"/>
    <n v="5"/>
    <x v="2"/>
    <n v="0.83399999999999996"/>
  </r>
  <r>
    <n v="2054"/>
    <x v="999"/>
    <x v="1"/>
    <x v="655"/>
    <d v="2012-07-13T00:00:00"/>
    <x v="2"/>
    <s v="CK-12595"/>
    <s v="Clytie Kelty"/>
    <x v="0"/>
    <s v="United States"/>
    <s v="Philadelphia"/>
    <x v="9"/>
    <n v="19134"/>
    <x v="3"/>
    <s v="FUR-FU-10003142"/>
    <x v="0"/>
    <x v="5"/>
    <x v="1201"/>
    <n v="25.344000000000001"/>
    <n v="6"/>
    <x v="2"/>
    <n v="3.4847999999999999"/>
  </r>
  <r>
    <n v="2055"/>
    <x v="1000"/>
    <x v="0"/>
    <x v="49"/>
    <d v="2013-12-08T00:00:00"/>
    <x v="1"/>
    <s v="RD-19480"/>
    <s v="Rick Duston"/>
    <x v="0"/>
    <s v="United States"/>
    <s v="Richmond"/>
    <x v="14"/>
    <n v="47374"/>
    <x v="2"/>
    <s v="FUR-FU-10001196"/>
    <x v="0"/>
    <x v="5"/>
    <x v="1116"/>
    <n v="17.309999999999999"/>
    <n v="3"/>
    <x v="0"/>
    <n v="5.1929999999999996"/>
  </r>
  <r>
    <n v="2056"/>
    <x v="1001"/>
    <x v="3"/>
    <x v="66"/>
    <d v="2014-12-26T00:00:00"/>
    <x v="2"/>
    <s v="TP-21130"/>
    <s v="Theone Pippenger"/>
    <x v="0"/>
    <s v="United States"/>
    <s v="Detroit"/>
    <x v="12"/>
    <n v="48227"/>
    <x v="2"/>
    <s v="TEC-AC-10001114"/>
    <x v="2"/>
    <x v="11"/>
    <x v="1202"/>
    <n v="199.95"/>
    <n v="5"/>
    <x v="0"/>
    <n v="63.984000000000002"/>
  </r>
  <r>
    <n v="2057"/>
    <x v="1001"/>
    <x v="3"/>
    <x v="66"/>
    <d v="2014-12-26T00:00:00"/>
    <x v="2"/>
    <s v="TP-21130"/>
    <s v="Theone Pippenger"/>
    <x v="0"/>
    <s v="United States"/>
    <s v="Detroit"/>
    <x v="12"/>
    <n v="48227"/>
    <x v="2"/>
    <s v="FUR-CH-10002335"/>
    <x v="0"/>
    <x v="1"/>
    <x v="623"/>
    <n v="1586.69"/>
    <n v="7"/>
    <x v="0"/>
    <n v="412.5394"/>
  </r>
  <r>
    <n v="2058"/>
    <x v="1001"/>
    <x v="3"/>
    <x v="66"/>
    <d v="2014-12-26T00:00:00"/>
    <x v="2"/>
    <s v="TP-21130"/>
    <s v="Theone Pippenger"/>
    <x v="0"/>
    <s v="United States"/>
    <s v="Detroit"/>
    <x v="12"/>
    <n v="48227"/>
    <x v="2"/>
    <s v="TEC-AC-10000844"/>
    <x v="2"/>
    <x v="11"/>
    <x v="106"/>
    <n v="84.99"/>
    <n v="1"/>
    <x v="0"/>
    <n v="30.596399999999999"/>
  </r>
  <r>
    <n v="2059"/>
    <x v="1001"/>
    <x v="3"/>
    <x v="66"/>
    <d v="2014-12-26T00:00:00"/>
    <x v="2"/>
    <s v="TP-21130"/>
    <s v="Theone Pippenger"/>
    <x v="0"/>
    <s v="United States"/>
    <s v="Detroit"/>
    <x v="12"/>
    <n v="48227"/>
    <x v="2"/>
    <s v="FUR-TA-10004534"/>
    <x v="0"/>
    <x v="3"/>
    <x v="121"/>
    <n v="411.8"/>
    <n v="2"/>
    <x v="0"/>
    <n v="70.006"/>
  </r>
  <r>
    <n v="2060"/>
    <x v="1002"/>
    <x v="2"/>
    <x v="656"/>
    <d v="2011-11-04T00:00:00"/>
    <x v="1"/>
    <s v="GG-14650"/>
    <s v="Greg Guthrie"/>
    <x v="1"/>
    <s v="United States"/>
    <s v="Los Angeles"/>
    <x v="1"/>
    <n v="90049"/>
    <x v="1"/>
    <s v="OFF-FA-10002975"/>
    <x v="1"/>
    <x v="13"/>
    <x v="33"/>
    <n v="11.34"/>
    <n v="3"/>
    <x v="0"/>
    <n v="5.2164000000000001"/>
  </r>
  <r>
    <n v="2061"/>
    <x v="1002"/>
    <x v="2"/>
    <x v="656"/>
    <d v="2011-11-04T00:00:00"/>
    <x v="1"/>
    <s v="GG-14650"/>
    <s v="Greg Guthrie"/>
    <x v="1"/>
    <s v="United States"/>
    <s v="Los Angeles"/>
    <x v="1"/>
    <n v="90049"/>
    <x v="1"/>
    <s v="OFF-ST-10003996"/>
    <x v="1"/>
    <x v="4"/>
    <x v="1203"/>
    <n v="80.3"/>
    <n v="5"/>
    <x v="0"/>
    <n v="20.878"/>
  </r>
  <r>
    <n v="2062"/>
    <x v="1002"/>
    <x v="2"/>
    <x v="656"/>
    <d v="2011-11-04T00:00:00"/>
    <x v="1"/>
    <s v="GG-14650"/>
    <s v="Greg Guthrie"/>
    <x v="1"/>
    <s v="United States"/>
    <s v="Los Angeles"/>
    <x v="1"/>
    <n v="90049"/>
    <x v="1"/>
    <s v="OFF-BI-10002571"/>
    <x v="1"/>
    <x v="8"/>
    <x v="1204"/>
    <n v="15.968"/>
    <n v="2"/>
    <x v="2"/>
    <n v="5.3891999999999998"/>
  </r>
  <r>
    <n v="2063"/>
    <x v="1002"/>
    <x v="2"/>
    <x v="656"/>
    <d v="2011-11-04T00:00:00"/>
    <x v="1"/>
    <s v="GG-14650"/>
    <s v="Greg Guthrie"/>
    <x v="1"/>
    <s v="United States"/>
    <s v="Los Angeles"/>
    <x v="1"/>
    <n v="90049"/>
    <x v="1"/>
    <s v="OFF-PA-10000477"/>
    <x v="1"/>
    <x v="10"/>
    <x v="1205"/>
    <n v="64.739999999999995"/>
    <n v="13"/>
    <x v="0"/>
    <n v="30.427800000000001"/>
  </r>
  <r>
    <n v="2064"/>
    <x v="1002"/>
    <x v="2"/>
    <x v="656"/>
    <d v="2011-11-04T00:00:00"/>
    <x v="1"/>
    <s v="GG-14650"/>
    <s v="Greg Guthrie"/>
    <x v="1"/>
    <s v="United States"/>
    <s v="Los Angeles"/>
    <x v="1"/>
    <n v="90049"/>
    <x v="1"/>
    <s v="OFF-BI-10004209"/>
    <x v="1"/>
    <x v="8"/>
    <x v="1206"/>
    <n v="19.295999999999999"/>
    <n v="3"/>
    <x v="2"/>
    <n v="6.03"/>
  </r>
  <r>
    <n v="2065"/>
    <x v="1002"/>
    <x v="2"/>
    <x v="656"/>
    <d v="2011-11-04T00:00:00"/>
    <x v="1"/>
    <s v="GG-14650"/>
    <s v="Greg Guthrie"/>
    <x v="1"/>
    <s v="United States"/>
    <s v="Los Angeles"/>
    <x v="1"/>
    <n v="90049"/>
    <x v="1"/>
    <s v="OFF-ST-10001963"/>
    <x v="1"/>
    <x v="4"/>
    <x v="532"/>
    <n v="405.64"/>
    <n v="4"/>
    <x v="0"/>
    <n v="12.1692"/>
  </r>
  <r>
    <n v="2066"/>
    <x v="1002"/>
    <x v="2"/>
    <x v="656"/>
    <d v="2011-11-04T00:00:00"/>
    <x v="1"/>
    <s v="GG-14650"/>
    <s v="Greg Guthrie"/>
    <x v="1"/>
    <s v="United States"/>
    <s v="Los Angeles"/>
    <x v="1"/>
    <n v="90049"/>
    <x v="1"/>
    <s v="FUR-CH-10003833"/>
    <x v="0"/>
    <x v="1"/>
    <x v="1200"/>
    <n v="146.352"/>
    <n v="3"/>
    <x v="2"/>
    <n v="-9.1470000000000002"/>
  </r>
  <r>
    <n v="2067"/>
    <x v="1002"/>
    <x v="2"/>
    <x v="656"/>
    <d v="2011-11-04T00:00:00"/>
    <x v="1"/>
    <s v="GG-14650"/>
    <s v="Greg Guthrie"/>
    <x v="1"/>
    <s v="United States"/>
    <s v="Los Angeles"/>
    <x v="1"/>
    <n v="90049"/>
    <x v="1"/>
    <s v="TEC-AC-10004568"/>
    <x v="2"/>
    <x v="11"/>
    <x v="1109"/>
    <n v="251.91"/>
    <n v="9"/>
    <x v="0"/>
    <n v="47.862900000000003"/>
  </r>
  <r>
    <n v="2068"/>
    <x v="1002"/>
    <x v="2"/>
    <x v="656"/>
    <d v="2011-11-04T00:00:00"/>
    <x v="1"/>
    <s v="GG-14650"/>
    <s v="Greg Guthrie"/>
    <x v="1"/>
    <s v="United States"/>
    <s v="Los Angeles"/>
    <x v="1"/>
    <n v="90049"/>
    <x v="1"/>
    <s v="OFF-AR-10001419"/>
    <x v="1"/>
    <x v="6"/>
    <x v="1006"/>
    <n v="12.39"/>
    <n v="3"/>
    <x v="0"/>
    <n v="3.7170000000000001"/>
  </r>
  <r>
    <n v="2069"/>
    <x v="1003"/>
    <x v="1"/>
    <x v="657"/>
    <d v="2012-04-19T00:00:00"/>
    <x v="1"/>
    <s v="ZC-21910"/>
    <s v="Zuschuss Carroll"/>
    <x v="0"/>
    <s v="United States"/>
    <s v="Pomona"/>
    <x v="1"/>
    <n v="91767"/>
    <x v="1"/>
    <s v="TEC-AC-10002800"/>
    <x v="2"/>
    <x v="11"/>
    <x v="1207"/>
    <n v="199.96"/>
    <n v="4"/>
    <x v="0"/>
    <n v="69.986000000000004"/>
  </r>
  <r>
    <n v="2070"/>
    <x v="1003"/>
    <x v="1"/>
    <x v="657"/>
    <d v="2012-04-19T00:00:00"/>
    <x v="1"/>
    <s v="ZC-21910"/>
    <s v="Zuschuss Carroll"/>
    <x v="0"/>
    <s v="United States"/>
    <s v="Pomona"/>
    <x v="1"/>
    <n v="91767"/>
    <x v="1"/>
    <s v="FUR-TA-10003954"/>
    <x v="0"/>
    <x v="3"/>
    <x v="1208"/>
    <n v="710.83199999999999"/>
    <n v="3"/>
    <x v="2"/>
    <n v="-97.739400000000003"/>
  </r>
  <r>
    <n v="2071"/>
    <x v="1004"/>
    <x v="0"/>
    <x v="658"/>
    <d v="2013-07-24T00:00:00"/>
    <x v="0"/>
    <s v="CC-12610"/>
    <s v="Corey Catlett"/>
    <x v="1"/>
    <s v="United States"/>
    <s v="Philadelphia"/>
    <x v="9"/>
    <n v="19134"/>
    <x v="3"/>
    <s v="OFF-BI-10000301"/>
    <x v="1"/>
    <x v="8"/>
    <x v="619"/>
    <n v="1.9410000000000001"/>
    <n v="1"/>
    <x v="6"/>
    <n v="-1.294"/>
  </r>
  <r>
    <n v="2072"/>
    <x v="1005"/>
    <x v="3"/>
    <x v="225"/>
    <d v="2014-11-26T00:00:00"/>
    <x v="1"/>
    <s v="KA-16525"/>
    <s v="Kelly Andreada"/>
    <x v="0"/>
    <s v="United States"/>
    <s v="Ontario"/>
    <x v="1"/>
    <n v="91761"/>
    <x v="1"/>
    <s v="FUR-CH-10003956"/>
    <x v="0"/>
    <x v="1"/>
    <x v="363"/>
    <n v="283.92"/>
    <n v="5"/>
    <x v="2"/>
    <n v="-46.137"/>
  </r>
  <r>
    <n v="2073"/>
    <x v="1006"/>
    <x v="0"/>
    <x v="491"/>
    <d v="2013-12-03T00:00:00"/>
    <x v="1"/>
    <s v="TC-20980"/>
    <s v="Tamara Chand"/>
    <x v="1"/>
    <s v="United States"/>
    <s v="Seattle"/>
    <x v="4"/>
    <n v="98105"/>
    <x v="1"/>
    <s v="OFF-BI-10002954"/>
    <x v="1"/>
    <x v="8"/>
    <x v="1179"/>
    <n v="7.3120000000000003"/>
    <n v="2"/>
    <x v="2"/>
    <n v="2.5592000000000001"/>
  </r>
  <r>
    <n v="2074"/>
    <x v="1007"/>
    <x v="3"/>
    <x v="659"/>
    <d v="2014-11-13T00:00:00"/>
    <x v="0"/>
    <s v="DB-13270"/>
    <s v="Deborah Brumfield"/>
    <x v="2"/>
    <s v="United States"/>
    <s v="Brentwood"/>
    <x v="1"/>
    <n v="94513"/>
    <x v="1"/>
    <s v="TEC-AC-10003289"/>
    <x v="2"/>
    <x v="11"/>
    <x v="1209"/>
    <n v="59.97"/>
    <n v="3"/>
    <x v="0"/>
    <n v="13.793100000000001"/>
  </r>
  <r>
    <n v="2075"/>
    <x v="1007"/>
    <x v="3"/>
    <x v="659"/>
    <d v="2014-11-13T00:00:00"/>
    <x v="0"/>
    <s v="DB-13270"/>
    <s v="Deborah Brumfield"/>
    <x v="2"/>
    <s v="United States"/>
    <s v="Brentwood"/>
    <x v="1"/>
    <n v="94513"/>
    <x v="1"/>
    <s v="TEC-PH-10002468"/>
    <x v="2"/>
    <x v="7"/>
    <x v="1210"/>
    <n v="761.54399999999998"/>
    <n v="7"/>
    <x v="2"/>
    <n v="66.635099999999994"/>
  </r>
  <r>
    <n v="2076"/>
    <x v="1008"/>
    <x v="2"/>
    <x v="588"/>
    <d v="2011-12-05T00:00:00"/>
    <x v="1"/>
    <s v="TR-21325"/>
    <s v="Toby Ritter"/>
    <x v="0"/>
    <s v="United States"/>
    <s v="San Francisco"/>
    <x v="1"/>
    <n v="94122"/>
    <x v="1"/>
    <s v="FUR-FU-10001861"/>
    <x v="0"/>
    <x v="5"/>
    <x v="272"/>
    <n v="58.2"/>
    <n v="3"/>
    <x v="0"/>
    <n v="28.518000000000001"/>
  </r>
  <r>
    <n v="2077"/>
    <x v="1009"/>
    <x v="3"/>
    <x v="510"/>
    <d v="2014-09-16T00:00:00"/>
    <x v="2"/>
    <s v="BF-11080"/>
    <s v="Bart Folk"/>
    <x v="0"/>
    <s v="United States"/>
    <s v="Baltimore"/>
    <x v="39"/>
    <n v="21215"/>
    <x v="3"/>
    <s v="OFF-PA-10004082"/>
    <x v="1"/>
    <x v="10"/>
    <x v="224"/>
    <n v="39.9"/>
    <n v="5"/>
    <x v="0"/>
    <n v="19.95"/>
  </r>
  <r>
    <n v="2078"/>
    <x v="1009"/>
    <x v="3"/>
    <x v="510"/>
    <d v="2014-09-16T00:00:00"/>
    <x v="2"/>
    <s v="BF-11080"/>
    <s v="Bart Folk"/>
    <x v="0"/>
    <s v="United States"/>
    <s v="Baltimore"/>
    <x v="39"/>
    <n v="21215"/>
    <x v="3"/>
    <s v="OFF-AP-10000358"/>
    <x v="1"/>
    <x v="9"/>
    <x v="95"/>
    <n v="90.86"/>
    <n v="7"/>
    <x v="0"/>
    <n v="26.349399999999999"/>
  </r>
  <r>
    <n v="2079"/>
    <x v="1009"/>
    <x v="3"/>
    <x v="510"/>
    <d v="2014-09-16T00:00:00"/>
    <x v="2"/>
    <s v="BF-11080"/>
    <s v="Bart Folk"/>
    <x v="0"/>
    <s v="United States"/>
    <s v="Baltimore"/>
    <x v="39"/>
    <n v="21215"/>
    <x v="3"/>
    <s v="OFF-PA-10004243"/>
    <x v="1"/>
    <x v="10"/>
    <x v="271"/>
    <n v="94.85"/>
    <n v="5"/>
    <x v="0"/>
    <n v="45.527999999999999"/>
  </r>
  <r>
    <n v="2080"/>
    <x v="1010"/>
    <x v="1"/>
    <x v="100"/>
    <d v="2012-12-29T00:00:00"/>
    <x v="1"/>
    <s v="MS-17365"/>
    <s v="Maribeth Schnelling"/>
    <x v="0"/>
    <s v="United States"/>
    <s v="Phoenix"/>
    <x v="16"/>
    <n v="85023"/>
    <x v="1"/>
    <s v="OFF-PA-10001295"/>
    <x v="1"/>
    <x v="10"/>
    <x v="1211"/>
    <n v="106.232"/>
    <n v="7"/>
    <x v="2"/>
    <n v="37.181199999999997"/>
  </r>
  <r>
    <n v="2081"/>
    <x v="1010"/>
    <x v="1"/>
    <x v="100"/>
    <d v="2012-12-29T00:00:00"/>
    <x v="1"/>
    <s v="MS-17365"/>
    <s v="Maribeth Schnelling"/>
    <x v="0"/>
    <s v="United States"/>
    <s v="Phoenix"/>
    <x v="16"/>
    <n v="85023"/>
    <x v="1"/>
    <s v="TEC-PH-10002170"/>
    <x v="2"/>
    <x v="7"/>
    <x v="594"/>
    <n v="111.98399999999999"/>
    <n v="2"/>
    <x v="2"/>
    <n v="11.198399999999999"/>
  </r>
  <r>
    <n v="2082"/>
    <x v="1010"/>
    <x v="1"/>
    <x v="100"/>
    <d v="2012-12-29T00:00:00"/>
    <x v="1"/>
    <s v="MS-17365"/>
    <s v="Maribeth Schnelling"/>
    <x v="0"/>
    <s v="United States"/>
    <s v="Phoenix"/>
    <x v="16"/>
    <n v="85023"/>
    <x v="1"/>
    <s v="FUR-FU-10002885"/>
    <x v="0"/>
    <x v="5"/>
    <x v="755"/>
    <n v="7.7119999999999997"/>
    <n v="2"/>
    <x v="2"/>
    <n v="1.7352000000000001"/>
  </r>
  <r>
    <n v="2083"/>
    <x v="1011"/>
    <x v="3"/>
    <x v="660"/>
    <d v="2014-03-02T00:00:00"/>
    <x v="1"/>
    <s v="CK-12595"/>
    <s v="Clytie Kelty"/>
    <x v="0"/>
    <s v="United States"/>
    <s v="Los Angeles"/>
    <x v="1"/>
    <n v="90008"/>
    <x v="1"/>
    <s v="OFF-PA-10002870"/>
    <x v="1"/>
    <x v="10"/>
    <x v="893"/>
    <n v="37.44"/>
    <n v="6"/>
    <x v="0"/>
    <n v="16.847999999999999"/>
  </r>
  <r>
    <n v="2084"/>
    <x v="1012"/>
    <x v="2"/>
    <x v="533"/>
    <d v="2011-11-29T00:00:00"/>
    <x v="1"/>
    <s v="ED-13885"/>
    <s v="Emily Ducich"/>
    <x v="2"/>
    <s v="United States"/>
    <s v="Houston"/>
    <x v="5"/>
    <n v="77036"/>
    <x v="2"/>
    <s v="OFF-LA-10003923"/>
    <x v="1"/>
    <x v="2"/>
    <x v="424"/>
    <n v="23.68"/>
    <n v="2"/>
    <x v="2"/>
    <n v="8.8800000000000008"/>
  </r>
  <r>
    <n v="2085"/>
    <x v="1013"/>
    <x v="0"/>
    <x v="661"/>
    <d v="2013-06-29T00:00:00"/>
    <x v="1"/>
    <s v="IM-15070"/>
    <s v="Irene Maddox"/>
    <x v="0"/>
    <s v="United States"/>
    <s v="New York City"/>
    <x v="15"/>
    <n v="10009"/>
    <x v="3"/>
    <s v="OFF-LA-10003510"/>
    <x v="1"/>
    <x v="2"/>
    <x v="575"/>
    <n v="122.12"/>
    <n v="4"/>
    <x v="0"/>
    <n v="56.175199999999997"/>
  </r>
  <r>
    <n v="2086"/>
    <x v="1013"/>
    <x v="0"/>
    <x v="661"/>
    <d v="2013-06-29T00:00:00"/>
    <x v="1"/>
    <s v="IM-15070"/>
    <s v="Irene Maddox"/>
    <x v="0"/>
    <s v="United States"/>
    <s v="New York City"/>
    <x v="15"/>
    <n v="10009"/>
    <x v="3"/>
    <s v="OFF-LA-10000248"/>
    <x v="1"/>
    <x v="2"/>
    <x v="1212"/>
    <n v="18.45"/>
    <n v="5"/>
    <x v="0"/>
    <n v="8.6715"/>
  </r>
  <r>
    <n v="2087"/>
    <x v="1013"/>
    <x v="0"/>
    <x v="661"/>
    <d v="2013-06-29T00:00:00"/>
    <x v="1"/>
    <s v="IM-15070"/>
    <s v="Irene Maddox"/>
    <x v="0"/>
    <s v="United States"/>
    <s v="New York City"/>
    <x v="15"/>
    <n v="10009"/>
    <x v="3"/>
    <s v="OFF-ST-10000060"/>
    <x v="1"/>
    <x v="4"/>
    <x v="387"/>
    <n v="324.89999999999998"/>
    <n v="5"/>
    <x v="0"/>
    <n v="38.988"/>
  </r>
  <r>
    <n v="2088"/>
    <x v="1013"/>
    <x v="0"/>
    <x v="661"/>
    <d v="2013-06-29T00:00:00"/>
    <x v="1"/>
    <s v="IM-15070"/>
    <s v="Irene Maddox"/>
    <x v="0"/>
    <s v="United States"/>
    <s v="New York City"/>
    <x v="15"/>
    <n v="10009"/>
    <x v="3"/>
    <s v="OFF-PA-10003129"/>
    <x v="1"/>
    <x v="10"/>
    <x v="1137"/>
    <n v="146.72999999999999"/>
    <n v="3"/>
    <x v="0"/>
    <n v="68.963099999999997"/>
  </r>
  <r>
    <n v="2089"/>
    <x v="1013"/>
    <x v="0"/>
    <x v="661"/>
    <d v="2013-06-29T00:00:00"/>
    <x v="1"/>
    <s v="IM-15070"/>
    <s v="Irene Maddox"/>
    <x v="0"/>
    <s v="United States"/>
    <s v="New York City"/>
    <x v="15"/>
    <n v="10009"/>
    <x v="3"/>
    <s v="OFF-FA-10004076"/>
    <x v="1"/>
    <x v="13"/>
    <x v="1213"/>
    <n v="3.96"/>
    <n v="2"/>
    <x v="0"/>
    <n v="1.4652000000000001"/>
  </r>
  <r>
    <n v="2090"/>
    <x v="1014"/>
    <x v="1"/>
    <x v="662"/>
    <d v="2012-10-30T00:00:00"/>
    <x v="1"/>
    <s v="MY-17380"/>
    <s v="Maribeth Yedwab"/>
    <x v="1"/>
    <s v="United States"/>
    <s v="Rancho Cucamonga"/>
    <x v="1"/>
    <n v="91730"/>
    <x v="1"/>
    <s v="OFF-LA-10004008"/>
    <x v="1"/>
    <x v="2"/>
    <x v="1214"/>
    <n v="5.76"/>
    <n v="2"/>
    <x v="0"/>
    <n v="2.6496"/>
  </r>
  <r>
    <n v="2091"/>
    <x v="1015"/>
    <x v="3"/>
    <x v="663"/>
    <d v="2014-07-20T00:00:00"/>
    <x v="1"/>
    <s v="MM-17260"/>
    <s v="Magdelene Morse"/>
    <x v="0"/>
    <s v="United States"/>
    <s v="Wilmington"/>
    <x v="13"/>
    <n v="19805"/>
    <x v="3"/>
    <s v="OFF-BI-10004094"/>
    <x v="1"/>
    <x v="8"/>
    <x v="603"/>
    <n v="26.55"/>
    <n v="3"/>
    <x v="0"/>
    <n v="13.009499999999999"/>
  </r>
  <r>
    <n v="2092"/>
    <x v="1015"/>
    <x v="3"/>
    <x v="663"/>
    <d v="2014-07-20T00:00:00"/>
    <x v="1"/>
    <s v="MM-17260"/>
    <s v="Magdelene Morse"/>
    <x v="0"/>
    <s v="United States"/>
    <s v="Wilmington"/>
    <x v="13"/>
    <n v="19805"/>
    <x v="3"/>
    <s v="FUR-TA-10004607"/>
    <x v="0"/>
    <x v="3"/>
    <x v="1095"/>
    <n v="310.44299999999998"/>
    <n v="3"/>
    <x v="4"/>
    <n v="-48.783900000000003"/>
  </r>
  <r>
    <n v="2093"/>
    <x v="1016"/>
    <x v="2"/>
    <x v="664"/>
    <d v="2011-11-21T00:00:00"/>
    <x v="1"/>
    <s v="MP-17470"/>
    <s v="Mark Packer"/>
    <x v="2"/>
    <s v="United States"/>
    <s v="Moorhead"/>
    <x v="11"/>
    <n v="56560"/>
    <x v="2"/>
    <s v="FUR-CH-10004289"/>
    <x v="0"/>
    <x v="1"/>
    <x v="975"/>
    <n v="479.9"/>
    <n v="5"/>
    <x v="0"/>
    <n v="81.582999999999998"/>
  </r>
  <r>
    <n v="2094"/>
    <x v="1017"/>
    <x v="1"/>
    <x v="657"/>
    <d v="2012-04-15T00:00:00"/>
    <x v="0"/>
    <s v="AW-10840"/>
    <s v="Anthony Witt"/>
    <x v="0"/>
    <s v="United States"/>
    <s v="Farmington"/>
    <x v="27"/>
    <n v="87401"/>
    <x v="1"/>
    <s v="OFF-SU-10004498"/>
    <x v="1"/>
    <x v="14"/>
    <x v="500"/>
    <n v="12.88"/>
    <n v="1"/>
    <x v="0"/>
    <n v="0.38640000000000002"/>
  </r>
  <r>
    <n v="2095"/>
    <x v="1018"/>
    <x v="1"/>
    <x v="665"/>
    <d v="2012-11-29T00:00:00"/>
    <x v="1"/>
    <s v="SF-20065"/>
    <s v="Sandra Flanagan"/>
    <x v="0"/>
    <s v="United States"/>
    <s v="Wilmington"/>
    <x v="3"/>
    <n v="28403"/>
    <x v="0"/>
    <s v="OFF-AR-10001177"/>
    <x v="1"/>
    <x v="6"/>
    <x v="1215"/>
    <n v="13.12"/>
    <n v="5"/>
    <x v="2"/>
    <n v="1.476"/>
  </r>
  <r>
    <n v="2096"/>
    <x v="1019"/>
    <x v="0"/>
    <x v="666"/>
    <d v="2013-05-21T00:00:00"/>
    <x v="1"/>
    <s v="SN-20710"/>
    <s v="Steve Nguyen"/>
    <x v="2"/>
    <s v="United States"/>
    <s v="Jackson"/>
    <x v="35"/>
    <n v="39212"/>
    <x v="0"/>
    <s v="OFF-BI-10001718"/>
    <x v="1"/>
    <x v="8"/>
    <x v="1216"/>
    <n v="511.84"/>
    <n v="8"/>
    <x v="0"/>
    <n v="240.56479999999999"/>
  </r>
  <r>
    <n v="2097"/>
    <x v="1019"/>
    <x v="0"/>
    <x v="666"/>
    <d v="2013-05-21T00:00:00"/>
    <x v="1"/>
    <s v="SN-20710"/>
    <s v="Steve Nguyen"/>
    <x v="2"/>
    <s v="United States"/>
    <s v="Jackson"/>
    <x v="35"/>
    <n v="39212"/>
    <x v="0"/>
    <s v="OFF-AR-10004602"/>
    <x v="1"/>
    <x v="6"/>
    <x v="1217"/>
    <n v="91.96"/>
    <n v="4"/>
    <x v="0"/>
    <n v="25.748799999999999"/>
  </r>
  <r>
    <n v="2098"/>
    <x v="1019"/>
    <x v="0"/>
    <x v="666"/>
    <d v="2013-05-21T00:00:00"/>
    <x v="1"/>
    <s v="SN-20710"/>
    <s v="Steve Nguyen"/>
    <x v="2"/>
    <s v="United States"/>
    <s v="Jackson"/>
    <x v="35"/>
    <n v="39212"/>
    <x v="0"/>
    <s v="OFF-AR-10003856"/>
    <x v="1"/>
    <x v="6"/>
    <x v="444"/>
    <n v="8.34"/>
    <n v="3"/>
    <x v="0"/>
    <n v="2.1684000000000001"/>
  </r>
  <r>
    <n v="2099"/>
    <x v="1020"/>
    <x v="3"/>
    <x v="210"/>
    <d v="2014-09-13T00:00:00"/>
    <x v="1"/>
    <s v="RD-19900"/>
    <s v="Ruben Dartt"/>
    <x v="0"/>
    <s v="United States"/>
    <s v="Portland"/>
    <x v="21"/>
    <n v="97206"/>
    <x v="1"/>
    <s v="OFF-ST-10000649"/>
    <x v="1"/>
    <x v="4"/>
    <x v="937"/>
    <n v="37.68"/>
    <n v="3"/>
    <x v="2"/>
    <n v="2.355"/>
  </r>
  <r>
    <n v="2100"/>
    <x v="1020"/>
    <x v="3"/>
    <x v="210"/>
    <d v="2014-09-13T00:00:00"/>
    <x v="1"/>
    <s v="RD-19900"/>
    <s v="Ruben Dartt"/>
    <x v="0"/>
    <s v="United States"/>
    <s v="Portland"/>
    <x v="21"/>
    <n v="97206"/>
    <x v="1"/>
    <s v="TEC-AC-10002926"/>
    <x v="2"/>
    <x v="11"/>
    <x v="1114"/>
    <n v="279.94400000000002"/>
    <n v="7"/>
    <x v="2"/>
    <n v="80.483900000000006"/>
  </r>
  <r>
    <n v="2101"/>
    <x v="1021"/>
    <x v="2"/>
    <x v="418"/>
    <d v="2011-03-17T00:00:00"/>
    <x v="1"/>
    <s v="KT-16480"/>
    <s v="Kean Thornton"/>
    <x v="0"/>
    <s v="United States"/>
    <s v="Denver"/>
    <x v="22"/>
    <n v="80219"/>
    <x v="1"/>
    <s v="OFF-ST-10000078"/>
    <x v="1"/>
    <x v="4"/>
    <x v="1218"/>
    <n v="636.40800000000002"/>
    <n v="3"/>
    <x v="2"/>
    <n v="-15.9102"/>
  </r>
  <r>
    <n v="2102"/>
    <x v="1021"/>
    <x v="2"/>
    <x v="418"/>
    <d v="2011-03-17T00:00:00"/>
    <x v="1"/>
    <s v="KT-16480"/>
    <s v="Kean Thornton"/>
    <x v="0"/>
    <s v="United States"/>
    <s v="Denver"/>
    <x v="22"/>
    <n v="80219"/>
    <x v="1"/>
    <s v="OFF-AR-10001044"/>
    <x v="1"/>
    <x v="6"/>
    <x v="1042"/>
    <n v="83.168000000000006"/>
    <n v="4"/>
    <x v="2"/>
    <n v="9.3564000000000007"/>
  </r>
  <r>
    <n v="2103"/>
    <x v="1022"/>
    <x v="2"/>
    <x v="667"/>
    <d v="2011-07-18T00:00:00"/>
    <x v="3"/>
    <s v="AH-10120"/>
    <s v="Adrian Hane"/>
    <x v="2"/>
    <s v="United States"/>
    <s v="Tucson"/>
    <x v="16"/>
    <n v="85705"/>
    <x v="1"/>
    <s v="FUR-CH-10002372"/>
    <x v="0"/>
    <x v="1"/>
    <x v="390"/>
    <n v="259.13600000000002"/>
    <n v="4"/>
    <x v="2"/>
    <n v="-25.913599999999999"/>
  </r>
  <r>
    <n v="2104"/>
    <x v="1023"/>
    <x v="3"/>
    <x v="668"/>
    <d v="2014-03-29T00:00:00"/>
    <x v="0"/>
    <s v="BM-11650"/>
    <s v="Brian Moss"/>
    <x v="1"/>
    <s v="United States"/>
    <s v="New York City"/>
    <x v="15"/>
    <n v="10009"/>
    <x v="3"/>
    <s v="OFF-PA-10000357"/>
    <x v="1"/>
    <x v="10"/>
    <x v="1219"/>
    <n v="221.92"/>
    <n v="4"/>
    <x v="0"/>
    <n v="106.52160000000001"/>
  </r>
  <r>
    <n v="2105"/>
    <x v="1023"/>
    <x v="3"/>
    <x v="668"/>
    <d v="2014-03-29T00:00:00"/>
    <x v="0"/>
    <s v="BM-11650"/>
    <s v="Brian Moss"/>
    <x v="1"/>
    <s v="United States"/>
    <s v="New York City"/>
    <x v="15"/>
    <n v="10009"/>
    <x v="3"/>
    <s v="TEC-AC-10001266"/>
    <x v="2"/>
    <x v="11"/>
    <x v="196"/>
    <n v="26"/>
    <n v="2"/>
    <x v="0"/>
    <n v="11.7"/>
  </r>
  <r>
    <n v="2106"/>
    <x v="1024"/>
    <x v="2"/>
    <x v="587"/>
    <d v="2011-10-05T00:00:00"/>
    <x v="1"/>
    <s v="BW-11200"/>
    <s v="Ben Wallace"/>
    <x v="0"/>
    <s v="United States"/>
    <s v="Boynton Beach"/>
    <x v="2"/>
    <n v="33437"/>
    <x v="0"/>
    <s v="OFF-PA-10004888"/>
    <x v="1"/>
    <x v="10"/>
    <x v="959"/>
    <n v="15.552"/>
    <n v="3"/>
    <x v="2"/>
    <n v="5.4432"/>
  </r>
  <r>
    <n v="2107"/>
    <x v="1025"/>
    <x v="2"/>
    <x v="467"/>
    <d v="2011-09-26T00:00:00"/>
    <x v="3"/>
    <s v="HG-14965"/>
    <s v="Henry Goldwyn"/>
    <x v="1"/>
    <s v="United States"/>
    <s v="Mesquite"/>
    <x v="5"/>
    <n v="75150"/>
    <x v="2"/>
    <s v="OFF-BI-10003460"/>
    <x v="1"/>
    <x v="8"/>
    <x v="234"/>
    <n v="0.876"/>
    <n v="1"/>
    <x v="3"/>
    <n v="-1.4016"/>
  </r>
  <r>
    <n v="2108"/>
    <x v="1026"/>
    <x v="1"/>
    <x v="89"/>
    <d v="2012-10-31T00:00:00"/>
    <x v="3"/>
    <s v="SG-20080"/>
    <s v="Sandra Glassco"/>
    <x v="0"/>
    <s v="United States"/>
    <s v="Redlands"/>
    <x v="1"/>
    <n v="92374"/>
    <x v="1"/>
    <s v="OFF-PA-10000157"/>
    <x v="1"/>
    <x v="10"/>
    <x v="364"/>
    <n v="19.98"/>
    <n v="1"/>
    <x v="0"/>
    <n v="9.3905999999999992"/>
  </r>
  <r>
    <n v="2109"/>
    <x v="1026"/>
    <x v="1"/>
    <x v="89"/>
    <d v="2012-10-31T00:00:00"/>
    <x v="3"/>
    <s v="SG-20080"/>
    <s v="Sandra Glassco"/>
    <x v="0"/>
    <s v="United States"/>
    <s v="Redlands"/>
    <x v="1"/>
    <n v="92374"/>
    <x v="1"/>
    <s v="OFF-BI-10004519"/>
    <x v="1"/>
    <x v="8"/>
    <x v="880"/>
    <n v="398.35199999999998"/>
    <n v="3"/>
    <x v="2"/>
    <n v="124.485"/>
  </r>
  <r>
    <n v="2110"/>
    <x v="1026"/>
    <x v="1"/>
    <x v="89"/>
    <d v="2012-10-31T00:00:00"/>
    <x v="3"/>
    <s v="SG-20080"/>
    <s v="Sandra Glassco"/>
    <x v="0"/>
    <s v="United States"/>
    <s v="Redlands"/>
    <x v="1"/>
    <n v="92374"/>
    <x v="1"/>
    <s v="OFF-AR-10004272"/>
    <x v="1"/>
    <x v="6"/>
    <x v="1220"/>
    <n v="5.04"/>
    <n v="3"/>
    <x v="0"/>
    <n v="1.26"/>
  </r>
  <r>
    <n v="2111"/>
    <x v="1026"/>
    <x v="1"/>
    <x v="89"/>
    <d v="2012-10-31T00:00:00"/>
    <x v="3"/>
    <s v="SG-20080"/>
    <s v="Sandra Glassco"/>
    <x v="0"/>
    <s v="United States"/>
    <s v="Redlands"/>
    <x v="1"/>
    <n v="92374"/>
    <x v="1"/>
    <s v="OFF-FA-10000585"/>
    <x v="1"/>
    <x v="13"/>
    <x v="202"/>
    <n v="17.45"/>
    <n v="5"/>
    <x v="0"/>
    <n v="8.0269999999999992"/>
  </r>
  <r>
    <n v="2112"/>
    <x v="1026"/>
    <x v="1"/>
    <x v="89"/>
    <d v="2012-10-31T00:00:00"/>
    <x v="3"/>
    <s v="SG-20080"/>
    <s v="Sandra Glassco"/>
    <x v="0"/>
    <s v="United States"/>
    <s v="Redlands"/>
    <x v="1"/>
    <n v="92374"/>
    <x v="1"/>
    <s v="FUR-CH-10004218"/>
    <x v="0"/>
    <x v="1"/>
    <x v="38"/>
    <n v="323.13600000000002"/>
    <n v="4"/>
    <x v="2"/>
    <n v="20.196000000000002"/>
  </r>
  <r>
    <n v="2113"/>
    <x v="1026"/>
    <x v="1"/>
    <x v="89"/>
    <d v="2012-10-31T00:00:00"/>
    <x v="3"/>
    <s v="SG-20080"/>
    <s v="Sandra Glassco"/>
    <x v="0"/>
    <s v="United States"/>
    <s v="Redlands"/>
    <x v="1"/>
    <n v="92374"/>
    <x v="1"/>
    <s v="OFF-SU-10004231"/>
    <x v="1"/>
    <x v="14"/>
    <x v="552"/>
    <n v="29.7"/>
    <n v="3"/>
    <x v="0"/>
    <n v="8.0190000000000001"/>
  </r>
  <r>
    <n v="2114"/>
    <x v="1026"/>
    <x v="1"/>
    <x v="89"/>
    <d v="2012-10-31T00:00:00"/>
    <x v="3"/>
    <s v="SG-20080"/>
    <s v="Sandra Glassco"/>
    <x v="0"/>
    <s v="United States"/>
    <s v="Redlands"/>
    <x v="1"/>
    <n v="92374"/>
    <x v="1"/>
    <s v="TEC-PH-10001578"/>
    <x v="2"/>
    <x v="7"/>
    <x v="1221"/>
    <n v="1295.8399999999999"/>
    <n v="4"/>
    <x v="2"/>
    <n v="145.78200000000001"/>
  </r>
  <r>
    <n v="2115"/>
    <x v="1026"/>
    <x v="1"/>
    <x v="89"/>
    <d v="2012-10-31T00:00:00"/>
    <x v="3"/>
    <s v="SG-20080"/>
    <s v="Sandra Glassco"/>
    <x v="0"/>
    <s v="United States"/>
    <s v="Redlands"/>
    <x v="1"/>
    <n v="92374"/>
    <x v="1"/>
    <s v="OFF-ST-10003638"/>
    <x v="1"/>
    <x v="4"/>
    <x v="1222"/>
    <n v="46.84"/>
    <n v="2"/>
    <x v="0"/>
    <n v="12.646800000000001"/>
  </r>
  <r>
    <n v="2116"/>
    <x v="1026"/>
    <x v="1"/>
    <x v="89"/>
    <d v="2012-10-31T00:00:00"/>
    <x v="3"/>
    <s v="SG-20080"/>
    <s v="Sandra Glassco"/>
    <x v="0"/>
    <s v="United States"/>
    <s v="Redlands"/>
    <x v="1"/>
    <n v="92374"/>
    <x v="1"/>
    <s v="FUR-BO-10002213"/>
    <x v="0"/>
    <x v="0"/>
    <x v="1223"/>
    <n v="425.83300000000003"/>
    <n v="1"/>
    <x v="11"/>
    <n v="20.039200000000001"/>
  </r>
  <r>
    <n v="2117"/>
    <x v="1027"/>
    <x v="1"/>
    <x v="88"/>
    <d v="2012-10-17T00:00:00"/>
    <x v="0"/>
    <s v="RK-19300"/>
    <s v="Ralph Kennedy"/>
    <x v="0"/>
    <s v="United States"/>
    <s v="Rochester"/>
    <x v="15"/>
    <n v="14609"/>
    <x v="3"/>
    <s v="FUR-TA-10001307"/>
    <x v="0"/>
    <x v="3"/>
    <x v="1090"/>
    <n v="209.67"/>
    <n v="1"/>
    <x v="10"/>
    <n v="-13.978"/>
  </r>
  <r>
    <n v="2118"/>
    <x v="1028"/>
    <x v="0"/>
    <x v="251"/>
    <d v="2013-09-24T00:00:00"/>
    <x v="1"/>
    <s v="SW-20245"/>
    <s v="Scot Wooten"/>
    <x v="0"/>
    <s v="United States"/>
    <s v="Stockton"/>
    <x v="1"/>
    <n v="95207"/>
    <x v="1"/>
    <s v="OFF-PA-10002222"/>
    <x v="1"/>
    <x v="10"/>
    <x v="389"/>
    <n v="159.88"/>
    <n v="7"/>
    <x v="0"/>
    <n v="73.544799999999995"/>
  </r>
  <r>
    <n v="2119"/>
    <x v="1029"/>
    <x v="3"/>
    <x v="669"/>
    <d v="2014-04-16T00:00:00"/>
    <x v="2"/>
    <s v="RW-19630"/>
    <s v="Rob Williams"/>
    <x v="1"/>
    <s v="United States"/>
    <s v="Seattle"/>
    <x v="4"/>
    <n v="98105"/>
    <x v="1"/>
    <s v="OFF-PA-10002479"/>
    <x v="1"/>
    <x v="10"/>
    <x v="217"/>
    <n v="5.28"/>
    <n v="1"/>
    <x v="0"/>
    <n v="2.3759999999999999"/>
  </r>
  <r>
    <n v="2120"/>
    <x v="1029"/>
    <x v="3"/>
    <x v="669"/>
    <d v="2014-04-16T00:00:00"/>
    <x v="2"/>
    <s v="RW-19630"/>
    <s v="Rob Williams"/>
    <x v="1"/>
    <s v="United States"/>
    <s v="Seattle"/>
    <x v="4"/>
    <n v="98105"/>
    <x v="1"/>
    <s v="OFF-BI-10003091"/>
    <x v="1"/>
    <x v="8"/>
    <x v="1165"/>
    <n v="895.92"/>
    <n v="5"/>
    <x v="2"/>
    <n v="302.37299999999999"/>
  </r>
  <r>
    <n v="2121"/>
    <x v="1030"/>
    <x v="3"/>
    <x v="363"/>
    <d v="2014-01-14T00:00:00"/>
    <x v="1"/>
    <s v="TS-21085"/>
    <s v="Thais Sissman"/>
    <x v="0"/>
    <s v="United States"/>
    <s v="Ormond Beach"/>
    <x v="2"/>
    <n v="32174"/>
    <x v="0"/>
    <s v="OFF-BI-10000145"/>
    <x v="1"/>
    <x v="8"/>
    <x v="735"/>
    <n v="2.8079999999999998"/>
    <n v="3"/>
    <x v="6"/>
    <n v="-1.9656"/>
  </r>
  <r>
    <n v="2122"/>
    <x v="1031"/>
    <x v="3"/>
    <x v="45"/>
    <d v="2014-11-12T00:00:00"/>
    <x v="2"/>
    <s v="JB-15400"/>
    <s v="Jennifer Braxton"/>
    <x v="1"/>
    <s v="United States"/>
    <s v="Sunnyvale"/>
    <x v="1"/>
    <n v="94086"/>
    <x v="1"/>
    <s v="FUR-CH-10003061"/>
    <x v="0"/>
    <x v="1"/>
    <x v="51"/>
    <n v="215.976"/>
    <n v="3"/>
    <x v="2"/>
    <n v="-2.6997"/>
  </r>
  <r>
    <n v="2123"/>
    <x v="1032"/>
    <x v="3"/>
    <x v="585"/>
    <d v="2014-09-25T00:00:00"/>
    <x v="0"/>
    <s v="EH-14005"/>
    <s v="Erica Hernandez"/>
    <x v="2"/>
    <s v="United States"/>
    <s v="Lansing"/>
    <x v="12"/>
    <n v="48911"/>
    <x v="2"/>
    <s v="FUR-BO-10001972"/>
    <x v="0"/>
    <x v="0"/>
    <x v="362"/>
    <n v="241.96"/>
    <n v="2"/>
    <x v="0"/>
    <n v="41.133200000000002"/>
  </r>
  <r>
    <n v="2124"/>
    <x v="1032"/>
    <x v="3"/>
    <x v="585"/>
    <d v="2014-09-25T00:00:00"/>
    <x v="0"/>
    <s v="EH-14005"/>
    <s v="Erica Hernandez"/>
    <x v="2"/>
    <s v="United States"/>
    <s v="Lansing"/>
    <x v="12"/>
    <n v="48911"/>
    <x v="2"/>
    <s v="OFF-LA-10000134"/>
    <x v="1"/>
    <x v="2"/>
    <x v="85"/>
    <n v="27.72"/>
    <n v="9"/>
    <x v="0"/>
    <n v="13.3056"/>
  </r>
  <r>
    <n v="2125"/>
    <x v="1033"/>
    <x v="3"/>
    <x v="96"/>
    <d v="2014-12-06T00:00:00"/>
    <x v="1"/>
    <s v="EH-14005"/>
    <s v="Erica Hernandez"/>
    <x v="2"/>
    <s v="United States"/>
    <s v="Philadelphia"/>
    <x v="9"/>
    <n v="19143"/>
    <x v="3"/>
    <s v="OFF-EN-10003040"/>
    <x v="1"/>
    <x v="12"/>
    <x v="1224"/>
    <n v="104.68"/>
    <n v="5"/>
    <x v="2"/>
    <n v="35.329500000000003"/>
  </r>
  <r>
    <n v="2126"/>
    <x v="1033"/>
    <x v="3"/>
    <x v="96"/>
    <d v="2014-12-06T00:00:00"/>
    <x v="1"/>
    <s v="EH-14005"/>
    <s v="Erica Hernandez"/>
    <x v="2"/>
    <s v="United States"/>
    <s v="Philadelphia"/>
    <x v="9"/>
    <n v="19143"/>
    <x v="3"/>
    <s v="TEC-PH-10000923"/>
    <x v="2"/>
    <x v="7"/>
    <x v="1225"/>
    <n v="62.957999999999998"/>
    <n v="7"/>
    <x v="10"/>
    <n v="9.4436999999999998"/>
  </r>
  <r>
    <n v="2127"/>
    <x v="1034"/>
    <x v="2"/>
    <x v="670"/>
    <d v="2011-06-28T00:00:00"/>
    <x v="1"/>
    <s v="BS-11665"/>
    <s v="Brian Stugart"/>
    <x v="0"/>
    <s v="United States"/>
    <s v="Philadelphia"/>
    <x v="9"/>
    <n v="19143"/>
    <x v="3"/>
    <s v="TEC-AC-10000158"/>
    <x v="2"/>
    <x v="11"/>
    <x v="353"/>
    <n v="86.376000000000005"/>
    <n v="3"/>
    <x v="2"/>
    <n v="1.0797000000000001"/>
  </r>
  <r>
    <n v="2128"/>
    <x v="1035"/>
    <x v="1"/>
    <x v="242"/>
    <d v="2012-10-09T00:00:00"/>
    <x v="1"/>
    <s v="JK-16120"/>
    <s v="Julie Kriz"/>
    <x v="2"/>
    <s v="United States"/>
    <s v="Philadelphia"/>
    <x v="9"/>
    <n v="19134"/>
    <x v="3"/>
    <s v="FUR-FU-10003623"/>
    <x v="0"/>
    <x v="5"/>
    <x v="1226"/>
    <n v="64.944000000000003"/>
    <n v="3"/>
    <x v="2"/>
    <n v="6.4943999999999997"/>
  </r>
  <r>
    <n v="2129"/>
    <x v="1035"/>
    <x v="1"/>
    <x v="242"/>
    <d v="2012-10-09T00:00:00"/>
    <x v="1"/>
    <s v="JK-16120"/>
    <s v="Julie Kriz"/>
    <x v="2"/>
    <s v="United States"/>
    <s v="Philadelphia"/>
    <x v="9"/>
    <n v="19134"/>
    <x v="3"/>
    <s v="OFF-PA-10001293"/>
    <x v="1"/>
    <x v="10"/>
    <x v="987"/>
    <n v="20.736000000000001"/>
    <n v="4"/>
    <x v="2"/>
    <n v="7.2576000000000001"/>
  </r>
  <r>
    <n v="2130"/>
    <x v="1036"/>
    <x v="2"/>
    <x v="671"/>
    <d v="2011-05-22T00:00:00"/>
    <x v="0"/>
    <s v="RF-19345"/>
    <s v="Randy Ferguson"/>
    <x v="1"/>
    <s v="United States"/>
    <s v="Dover"/>
    <x v="38"/>
    <n v="3820"/>
    <x v="3"/>
    <s v="OFF-AP-10000124"/>
    <x v="1"/>
    <x v="9"/>
    <x v="1227"/>
    <n v="33.28"/>
    <n v="4"/>
    <x v="0"/>
    <n v="9.3184000000000005"/>
  </r>
  <r>
    <n v="2131"/>
    <x v="1036"/>
    <x v="2"/>
    <x v="671"/>
    <d v="2011-05-22T00:00:00"/>
    <x v="0"/>
    <s v="RF-19345"/>
    <s v="Randy Ferguson"/>
    <x v="1"/>
    <s v="United States"/>
    <s v="Dover"/>
    <x v="38"/>
    <n v="3820"/>
    <x v="3"/>
    <s v="OFF-AR-10004511"/>
    <x v="1"/>
    <x v="6"/>
    <x v="1228"/>
    <n v="38.520000000000003"/>
    <n v="9"/>
    <x v="0"/>
    <n v="11.9412"/>
  </r>
  <r>
    <n v="2132"/>
    <x v="1036"/>
    <x v="2"/>
    <x v="671"/>
    <d v="2011-05-22T00:00:00"/>
    <x v="0"/>
    <s v="RF-19345"/>
    <s v="Randy Ferguson"/>
    <x v="1"/>
    <s v="United States"/>
    <s v="Dover"/>
    <x v="38"/>
    <n v="3820"/>
    <x v="3"/>
    <s v="FUR-FU-10000076"/>
    <x v="0"/>
    <x v="5"/>
    <x v="875"/>
    <n v="139.86000000000001"/>
    <n v="7"/>
    <x v="0"/>
    <n v="60.139800000000001"/>
  </r>
  <r>
    <n v="2133"/>
    <x v="1037"/>
    <x v="1"/>
    <x v="312"/>
    <d v="2012-11-26T00:00:00"/>
    <x v="1"/>
    <s v="DL-12865"/>
    <s v="Dan Lawera"/>
    <x v="0"/>
    <s v="United States"/>
    <s v="New York City"/>
    <x v="15"/>
    <n v="10011"/>
    <x v="3"/>
    <s v="OFF-PA-10003883"/>
    <x v="1"/>
    <x v="10"/>
    <x v="1229"/>
    <n v="19.649999999999999"/>
    <n v="3"/>
    <x v="0"/>
    <n v="9.0389999999999997"/>
  </r>
  <r>
    <n v="2134"/>
    <x v="1038"/>
    <x v="1"/>
    <x v="672"/>
    <d v="2012-12-04T00:00:00"/>
    <x v="1"/>
    <s v="WB-21850"/>
    <s v="William Brown"/>
    <x v="0"/>
    <s v="United States"/>
    <s v="Philadelphia"/>
    <x v="9"/>
    <n v="19134"/>
    <x v="3"/>
    <s v="OFF-BI-10003656"/>
    <x v="1"/>
    <x v="8"/>
    <x v="13"/>
    <n v="152.99100000000001"/>
    <n v="3"/>
    <x v="6"/>
    <n v="-122.39279999999999"/>
  </r>
  <r>
    <n v="2135"/>
    <x v="1038"/>
    <x v="1"/>
    <x v="672"/>
    <d v="2012-12-04T00:00:00"/>
    <x v="1"/>
    <s v="WB-21850"/>
    <s v="William Brown"/>
    <x v="0"/>
    <s v="United States"/>
    <s v="Philadelphia"/>
    <x v="9"/>
    <n v="19134"/>
    <x v="3"/>
    <s v="OFF-FA-10000053"/>
    <x v="1"/>
    <x v="13"/>
    <x v="953"/>
    <n v="10.584"/>
    <n v="7"/>
    <x v="2"/>
    <n v="-2.3814000000000002"/>
  </r>
  <r>
    <n v="2136"/>
    <x v="1038"/>
    <x v="1"/>
    <x v="672"/>
    <d v="2012-12-04T00:00:00"/>
    <x v="1"/>
    <s v="WB-21850"/>
    <s v="William Brown"/>
    <x v="0"/>
    <s v="United States"/>
    <s v="Philadelphia"/>
    <x v="9"/>
    <n v="19134"/>
    <x v="3"/>
    <s v="TEC-PH-10002807"/>
    <x v="2"/>
    <x v="7"/>
    <x v="1230"/>
    <n v="94.92"/>
    <n v="4"/>
    <x v="10"/>
    <n v="15.82"/>
  </r>
  <r>
    <n v="2137"/>
    <x v="1039"/>
    <x v="1"/>
    <x v="620"/>
    <d v="2013-01-05T00:00:00"/>
    <x v="1"/>
    <s v="TB-21625"/>
    <s v="Trudy Brown"/>
    <x v="0"/>
    <s v="United States"/>
    <s v="Grand Prairie"/>
    <x v="5"/>
    <n v="75051"/>
    <x v="2"/>
    <s v="FUR-FU-10002364"/>
    <x v="0"/>
    <x v="5"/>
    <x v="1231"/>
    <n v="14.76"/>
    <n v="5"/>
    <x v="7"/>
    <n v="-11.439"/>
  </r>
  <r>
    <n v="2138"/>
    <x v="1039"/>
    <x v="1"/>
    <x v="620"/>
    <d v="2013-01-05T00:00:00"/>
    <x v="1"/>
    <s v="TB-21625"/>
    <s v="Trudy Brown"/>
    <x v="0"/>
    <s v="United States"/>
    <s v="Grand Prairie"/>
    <x v="5"/>
    <n v="75051"/>
    <x v="2"/>
    <s v="OFF-BI-10002954"/>
    <x v="1"/>
    <x v="8"/>
    <x v="1179"/>
    <n v="3.6560000000000001"/>
    <n v="4"/>
    <x v="3"/>
    <n v="-5.8495999999999997"/>
  </r>
  <r>
    <n v="2139"/>
    <x v="1040"/>
    <x v="3"/>
    <x v="673"/>
    <d v="2014-11-17T00:00:00"/>
    <x v="3"/>
    <s v="CB-12415"/>
    <s v="Christy Brittain"/>
    <x v="0"/>
    <s v="United States"/>
    <s v="New York City"/>
    <x v="15"/>
    <n v="10009"/>
    <x v="3"/>
    <s v="OFF-PA-10004092"/>
    <x v="1"/>
    <x v="10"/>
    <x v="588"/>
    <n v="146.82"/>
    <n v="3"/>
    <x v="0"/>
    <n v="73.41"/>
  </r>
  <r>
    <n v="2140"/>
    <x v="1041"/>
    <x v="2"/>
    <x v="571"/>
    <d v="2011-06-11T00:00:00"/>
    <x v="1"/>
    <s v="GT-14635"/>
    <s v="Grant Thornton"/>
    <x v="1"/>
    <s v="United States"/>
    <s v="Long Beach"/>
    <x v="15"/>
    <n v="11561"/>
    <x v="3"/>
    <s v="OFF-BI-10003982"/>
    <x v="1"/>
    <x v="8"/>
    <x v="346"/>
    <n v="149.54400000000001"/>
    <n v="9"/>
    <x v="2"/>
    <n v="50.4711"/>
  </r>
  <r>
    <n v="2141"/>
    <x v="1041"/>
    <x v="2"/>
    <x v="571"/>
    <d v="2011-06-11T00:00:00"/>
    <x v="1"/>
    <s v="GT-14635"/>
    <s v="Grant Thornton"/>
    <x v="1"/>
    <s v="United States"/>
    <s v="Long Beach"/>
    <x v="15"/>
    <n v="11561"/>
    <x v="3"/>
    <s v="OFF-SU-10001664"/>
    <x v="1"/>
    <x v="14"/>
    <x v="1232"/>
    <n v="17.14"/>
    <n v="2"/>
    <x v="0"/>
    <n v="4.4564000000000004"/>
  </r>
  <r>
    <n v="2142"/>
    <x v="1041"/>
    <x v="2"/>
    <x v="571"/>
    <d v="2011-06-11T00:00:00"/>
    <x v="1"/>
    <s v="GT-14635"/>
    <s v="Grant Thornton"/>
    <x v="1"/>
    <s v="United States"/>
    <s v="Long Beach"/>
    <x v="15"/>
    <n v="11561"/>
    <x v="3"/>
    <s v="FUR-TA-10003238"/>
    <x v="0"/>
    <x v="3"/>
    <x v="1233"/>
    <n v="991.76400000000001"/>
    <n v="3"/>
    <x v="10"/>
    <n v="-347.11739999999998"/>
  </r>
  <r>
    <n v="2143"/>
    <x v="1042"/>
    <x v="0"/>
    <x v="142"/>
    <d v="2013-09-06T00:00:00"/>
    <x v="1"/>
    <s v="DK-13225"/>
    <s v="Dean Katz"/>
    <x v="1"/>
    <s v="United States"/>
    <s v="Philadelphia"/>
    <x v="9"/>
    <n v="19140"/>
    <x v="3"/>
    <s v="OFF-PA-10004675"/>
    <x v="1"/>
    <x v="10"/>
    <x v="69"/>
    <n v="30.48"/>
    <n v="6"/>
    <x v="2"/>
    <n v="9.9060000000000006"/>
  </r>
  <r>
    <n v="2144"/>
    <x v="1042"/>
    <x v="0"/>
    <x v="142"/>
    <d v="2013-09-06T00:00:00"/>
    <x v="1"/>
    <s v="DK-13225"/>
    <s v="Dean Katz"/>
    <x v="1"/>
    <s v="United States"/>
    <s v="Philadelphia"/>
    <x v="9"/>
    <n v="19140"/>
    <x v="3"/>
    <s v="TEC-PH-10002293"/>
    <x v="2"/>
    <x v="7"/>
    <x v="126"/>
    <n v="23.988"/>
    <n v="2"/>
    <x v="10"/>
    <n v="-4.7976000000000001"/>
  </r>
  <r>
    <n v="2145"/>
    <x v="1042"/>
    <x v="0"/>
    <x v="142"/>
    <d v="2013-09-06T00:00:00"/>
    <x v="1"/>
    <s v="DK-13225"/>
    <s v="Dean Katz"/>
    <x v="1"/>
    <s v="United States"/>
    <s v="Philadelphia"/>
    <x v="9"/>
    <n v="19140"/>
    <x v="3"/>
    <s v="OFF-FA-10002780"/>
    <x v="1"/>
    <x v="13"/>
    <x v="33"/>
    <n v="16.687999999999999"/>
    <n v="7"/>
    <x v="2"/>
    <n v="5.4236000000000004"/>
  </r>
  <r>
    <n v="2146"/>
    <x v="1043"/>
    <x v="0"/>
    <x v="674"/>
    <d v="2013-06-30T00:00:00"/>
    <x v="1"/>
    <s v="TS-21160"/>
    <s v="Theresa Swint"/>
    <x v="1"/>
    <s v="United States"/>
    <s v="York"/>
    <x v="9"/>
    <n v="17403"/>
    <x v="3"/>
    <s v="FUR-CH-10002965"/>
    <x v="0"/>
    <x v="1"/>
    <x v="226"/>
    <n v="422.05799999999999"/>
    <n v="3"/>
    <x v="4"/>
    <n v="-18.088200000000001"/>
  </r>
  <r>
    <n v="2147"/>
    <x v="1043"/>
    <x v="0"/>
    <x v="674"/>
    <d v="2013-06-30T00:00:00"/>
    <x v="1"/>
    <s v="TS-21160"/>
    <s v="Theresa Swint"/>
    <x v="1"/>
    <s v="United States"/>
    <s v="York"/>
    <x v="9"/>
    <n v="17403"/>
    <x v="3"/>
    <s v="OFF-BI-10004781"/>
    <x v="1"/>
    <x v="8"/>
    <x v="132"/>
    <n v="38.088000000000001"/>
    <n v="4"/>
    <x v="6"/>
    <n v="-27.9312"/>
  </r>
  <r>
    <n v="2148"/>
    <x v="1043"/>
    <x v="0"/>
    <x v="674"/>
    <d v="2013-06-30T00:00:00"/>
    <x v="1"/>
    <s v="TS-21160"/>
    <s v="Theresa Swint"/>
    <x v="1"/>
    <s v="United States"/>
    <s v="York"/>
    <x v="9"/>
    <n v="17403"/>
    <x v="3"/>
    <s v="OFF-ST-10001713"/>
    <x v="1"/>
    <x v="4"/>
    <x v="45"/>
    <n v="254.352"/>
    <n v="6"/>
    <x v="2"/>
    <n v="-50.870399999999997"/>
  </r>
  <r>
    <n v="2149"/>
    <x v="1044"/>
    <x v="2"/>
    <x v="432"/>
    <d v="2011-12-17T00:00:00"/>
    <x v="1"/>
    <s v="WB-21850"/>
    <s v="William Brown"/>
    <x v="0"/>
    <s v="United States"/>
    <s v="Concord"/>
    <x v="1"/>
    <n v="94521"/>
    <x v="1"/>
    <s v="FUR-FU-10003975"/>
    <x v="0"/>
    <x v="5"/>
    <x v="775"/>
    <n v="43.31"/>
    <n v="1"/>
    <x v="0"/>
    <n v="4.3310000000000004"/>
  </r>
  <r>
    <n v="2150"/>
    <x v="1045"/>
    <x v="3"/>
    <x v="185"/>
    <d v="2014-04-06T00:00:00"/>
    <x v="1"/>
    <s v="DO-13435"/>
    <s v="Denny Ordway"/>
    <x v="0"/>
    <s v="United States"/>
    <s v="New York City"/>
    <x v="15"/>
    <n v="10035"/>
    <x v="3"/>
    <s v="TEC-PH-10001536"/>
    <x v="2"/>
    <x v="7"/>
    <x v="1234"/>
    <n v="84.95"/>
    <n v="5"/>
    <x v="0"/>
    <n v="22.087"/>
  </r>
  <r>
    <n v="2151"/>
    <x v="1046"/>
    <x v="3"/>
    <x v="123"/>
    <d v="2014-11-27T00:00:00"/>
    <x v="1"/>
    <s v="AF-10870"/>
    <s v="Art Ferguson"/>
    <x v="0"/>
    <s v="United States"/>
    <s v="College Station"/>
    <x v="5"/>
    <n v="77840"/>
    <x v="2"/>
    <s v="FUR-CH-10001973"/>
    <x v="0"/>
    <x v="1"/>
    <x v="896"/>
    <n v="233.05799999999999"/>
    <n v="3"/>
    <x v="4"/>
    <n v="-53.270400000000002"/>
  </r>
  <r>
    <n v="2152"/>
    <x v="1047"/>
    <x v="2"/>
    <x v="156"/>
    <d v="2011-11-29T00:00:00"/>
    <x v="0"/>
    <s v="RB-19435"/>
    <s v="Richard Bierner"/>
    <x v="0"/>
    <s v="United States"/>
    <s v="Saint Louis"/>
    <x v="25"/>
    <n v="63116"/>
    <x v="2"/>
    <s v="TEC-AC-10001772"/>
    <x v="2"/>
    <x v="11"/>
    <x v="400"/>
    <n v="111.79"/>
    <n v="7"/>
    <x v="0"/>
    <n v="43.598100000000002"/>
  </r>
  <r>
    <n v="2153"/>
    <x v="1048"/>
    <x v="1"/>
    <x v="6"/>
    <d v="2012-11-26T00:00:00"/>
    <x v="1"/>
    <s v="AR-10540"/>
    <s v="Andy Reiter"/>
    <x v="0"/>
    <s v="United States"/>
    <s v="Quincy"/>
    <x v="31"/>
    <n v="2169"/>
    <x v="3"/>
    <s v="OFF-PA-10002586"/>
    <x v="1"/>
    <x v="10"/>
    <x v="1007"/>
    <n v="14.94"/>
    <n v="3"/>
    <x v="0"/>
    <n v="7.0217999999999998"/>
  </r>
  <r>
    <n v="2154"/>
    <x v="1049"/>
    <x v="0"/>
    <x v="216"/>
    <d v="2013-07-19T00:00:00"/>
    <x v="1"/>
    <s v="DR-12880"/>
    <s v="Dan Reichenbach"/>
    <x v="1"/>
    <s v="United States"/>
    <s v="New York City"/>
    <x v="15"/>
    <n v="10009"/>
    <x v="3"/>
    <s v="OFF-BI-10004094"/>
    <x v="1"/>
    <x v="8"/>
    <x v="603"/>
    <n v="14.16"/>
    <n v="2"/>
    <x v="2"/>
    <n v="5.133"/>
  </r>
  <r>
    <n v="2155"/>
    <x v="1050"/>
    <x v="0"/>
    <x v="567"/>
    <d v="2013-05-06T00:00:00"/>
    <x v="1"/>
    <s v="BF-11170"/>
    <s v="Ben Ferrer"/>
    <x v="2"/>
    <s v="United States"/>
    <s v="Dallas"/>
    <x v="5"/>
    <n v="75081"/>
    <x v="2"/>
    <s v="FUR-FU-10004973"/>
    <x v="0"/>
    <x v="5"/>
    <x v="1134"/>
    <n v="22.608000000000001"/>
    <n v="3"/>
    <x v="7"/>
    <n v="-10.1736"/>
  </r>
  <r>
    <n v="2156"/>
    <x v="1051"/>
    <x v="0"/>
    <x v="197"/>
    <d v="2013-07-28T00:00:00"/>
    <x v="0"/>
    <s v="LB-16735"/>
    <s v="Larry Blacks"/>
    <x v="0"/>
    <s v="United States"/>
    <s v="Los Angeles"/>
    <x v="1"/>
    <n v="90032"/>
    <x v="1"/>
    <s v="OFF-FA-10000624"/>
    <x v="1"/>
    <x v="13"/>
    <x v="291"/>
    <n v="21.48"/>
    <n v="6"/>
    <x v="0"/>
    <n v="10.74"/>
  </r>
  <r>
    <n v="2157"/>
    <x v="1052"/>
    <x v="2"/>
    <x v="169"/>
    <d v="2011-06-24T00:00:00"/>
    <x v="2"/>
    <s v="DV-13465"/>
    <s v="Dianna Vittorini"/>
    <x v="0"/>
    <s v="United States"/>
    <s v="Minneapolis"/>
    <x v="11"/>
    <n v="55407"/>
    <x v="2"/>
    <s v="OFF-ST-10001097"/>
    <x v="1"/>
    <x v="4"/>
    <x v="740"/>
    <n v="501.81"/>
    <n v="3"/>
    <x v="0"/>
    <n v="0"/>
  </r>
  <r>
    <n v="2158"/>
    <x v="1052"/>
    <x v="2"/>
    <x v="169"/>
    <d v="2011-06-24T00:00:00"/>
    <x v="2"/>
    <s v="DV-13465"/>
    <s v="Dianna Vittorini"/>
    <x v="0"/>
    <s v="United States"/>
    <s v="Minneapolis"/>
    <x v="11"/>
    <n v="55407"/>
    <x v="2"/>
    <s v="OFF-ST-10001469"/>
    <x v="1"/>
    <x v="4"/>
    <x v="394"/>
    <n v="161.94"/>
    <n v="3"/>
    <x v="0"/>
    <n v="9.7164000000000001"/>
  </r>
  <r>
    <n v="2159"/>
    <x v="1053"/>
    <x v="3"/>
    <x v="208"/>
    <d v="2014-10-27T00:00:00"/>
    <x v="1"/>
    <s v="NK-18490"/>
    <s v="Neil Knudson"/>
    <x v="2"/>
    <s v="United States"/>
    <s v="Deltona"/>
    <x v="2"/>
    <n v="32725"/>
    <x v="0"/>
    <s v="OFF-AR-10004956"/>
    <x v="1"/>
    <x v="6"/>
    <x v="1235"/>
    <n v="17.856000000000002"/>
    <n v="4"/>
    <x v="2"/>
    <n v="2.0087999999999999"/>
  </r>
  <r>
    <n v="2160"/>
    <x v="1054"/>
    <x v="0"/>
    <x v="323"/>
    <d v="2013-09-10T00:00:00"/>
    <x v="1"/>
    <s v="CS-11950"/>
    <s v="Carlos Soltero"/>
    <x v="0"/>
    <s v="United States"/>
    <s v="Chicago"/>
    <x v="10"/>
    <n v="60610"/>
    <x v="2"/>
    <s v="OFF-BI-10004236"/>
    <x v="1"/>
    <x v="8"/>
    <x v="891"/>
    <n v="8.8079999999999998"/>
    <n v="3"/>
    <x v="3"/>
    <n v="-14.973599999999999"/>
  </r>
  <r>
    <n v="2161"/>
    <x v="1055"/>
    <x v="0"/>
    <x v="675"/>
    <d v="2013-05-15T00:00:00"/>
    <x v="3"/>
    <s v="LH-17155"/>
    <s v="Logan Haushalter"/>
    <x v="0"/>
    <s v="United States"/>
    <s v="Cincinnati"/>
    <x v="24"/>
    <n v="45231"/>
    <x v="3"/>
    <s v="FUR-FU-10002937"/>
    <x v="0"/>
    <x v="5"/>
    <x v="1051"/>
    <n v="79.384"/>
    <n v="1"/>
    <x v="2"/>
    <n v="29.768999999999998"/>
  </r>
  <r>
    <n v="2162"/>
    <x v="1056"/>
    <x v="0"/>
    <x v="676"/>
    <d v="2013-01-12T00:00:00"/>
    <x v="1"/>
    <s v="DW-13480"/>
    <s v="Dianna Wilson"/>
    <x v="2"/>
    <s v="United States"/>
    <s v="Oakland"/>
    <x v="1"/>
    <n v="94601"/>
    <x v="1"/>
    <s v="OFF-AR-10003696"/>
    <x v="1"/>
    <x v="6"/>
    <x v="1236"/>
    <n v="34.58"/>
    <n v="1"/>
    <x v="0"/>
    <n v="10.0282"/>
  </r>
  <r>
    <n v="2163"/>
    <x v="1057"/>
    <x v="3"/>
    <x v="677"/>
    <d v="2014-03-20T00:00:00"/>
    <x v="1"/>
    <s v="KF-16285"/>
    <s v="Karen Ferguson"/>
    <x v="2"/>
    <s v="United States"/>
    <s v="Manteca"/>
    <x v="1"/>
    <n v="95336"/>
    <x v="1"/>
    <s v="OFF-PA-10004359"/>
    <x v="1"/>
    <x v="10"/>
    <x v="1059"/>
    <n v="314.55"/>
    <n v="3"/>
    <x v="0"/>
    <n v="150.98400000000001"/>
  </r>
  <r>
    <n v="2164"/>
    <x v="1058"/>
    <x v="0"/>
    <x v="63"/>
    <d v="2013-10-20T00:00:00"/>
    <x v="1"/>
    <s v="HA-14920"/>
    <s v="Helen Andreada"/>
    <x v="0"/>
    <s v="United States"/>
    <s v="Laredo"/>
    <x v="5"/>
    <n v="78041"/>
    <x v="2"/>
    <s v="TEC-AC-10002402"/>
    <x v="2"/>
    <x v="11"/>
    <x v="651"/>
    <n v="191.976"/>
    <n v="3"/>
    <x v="2"/>
    <n v="23.997"/>
  </r>
  <r>
    <n v="2165"/>
    <x v="1058"/>
    <x v="0"/>
    <x v="63"/>
    <d v="2013-10-20T00:00:00"/>
    <x v="1"/>
    <s v="HA-14920"/>
    <s v="Helen Andreada"/>
    <x v="0"/>
    <s v="United States"/>
    <s v="Laredo"/>
    <x v="5"/>
    <n v="78041"/>
    <x v="2"/>
    <s v="OFF-PA-10000551"/>
    <x v="1"/>
    <x v="10"/>
    <x v="1237"/>
    <n v="8.2880000000000003"/>
    <n v="2"/>
    <x v="2"/>
    <n v="3.0044"/>
  </r>
  <r>
    <n v="2166"/>
    <x v="1058"/>
    <x v="0"/>
    <x v="63"/>
    <d v="2013-10-20T00:00:00"/>
    <x v="1"/>
    <s v="HA-14920"/>
    <s v="Helen Andreada"/>
    <x v="0"/>
    <s v="United States"/>
    <s v="Laredo"/>
    <x v="5"/>
    <n v="78041"/>
    <x v="2"/>
    <s v="FUR-FU-10003394"/>
    <x v="0"/>
    <x v="5"/>
    <x v="578"/>
    <n v="139.91999999999999"/>
    <n v="5"/>
    <x v="7"/>
    <n v="-150.41399999999999"/>
  </r>
  <r>
    <n v="2167"/>
    <x v="1058"/>
    <x v="0"/>
    <x v="63"/>
    <d v="2013-10-20T00:00:00"/>
    <x v="1"/>
    <s v="HA-14920"/>
    <s v="Helen Andreada"/>
    <x v="0"/>
    <s v="United States"/>
    <s v="Laredo"/>
    <x v="5"/>
    <n v="78041"/>
    <x v="2"/>
    <s v="OFF-AR-10002067"/>
    <x v="1"/>
    <x v="6"/>
    <x v="1145"/>
    <n v="15.872"/>
    <n v="1"/>
    <x v="2"/>
    <n v="1.1903999999999999"/>
  </r>
  <r>
    <n v="2168"/>
    <x v="1058"/>
    <x v="0"/>
    <x v="63"/>
    <d v="2013-10-20T00:00:00"/>
    <x v="1"/>
    <s v="HA-14920"/>
    <s v="Helen Andreada"/>
    <x v="0"/>
    <s v="United States"/>
    <s v="Laredo"/>
    <x v="5"/>
    <n v="78041"/>
    <x v="2"/>
    <s v="OFF-BI-10004140"/>
    <x v="1"/>
    <x v="8"/>
    <x v="304"/>
    <n v="6.2859999999999996"/>
    <n v="7"/>
    <x v="3"/>
    <n v="-11.000500000000001"/>
  </r>
  <r>
    <n v="2169"/>
    <x v="1059"/>
    <x v="3"/>
    <x v="678"/>
    <d v="2014-01-31T00:00:00"/>
    <x v="0"/>
    <s v="JH-15820"/>
    <s v="John Huston"/>
    <x v="0"/>
    <s v="United States"/>
    <s v="Kent"/>
    <x v="24"/>
    <n v="44240"/>
    <x v="3"/>
    <s v="OFF-AR-10004078"/>
    <x v="1"/>
    <x v="6"/>
    <x v="507"/>
    <n v="14.016"/>
    <n v="3"/>
    <x v="2"/>
    <n v="1.752"/>
  </r>
  <r>
    <n v="2170"/>
    <x v="1059"/>
    <x v="3"/>
    <x v="678"/>
    <d v="2014-01-31T00:00:00"/>
    <x v="0"/>
    <s v="JH-15820"/>
    <s v="John Huston"/>
    <x v="0"/>
    <s v="United States"/>
    <s v="Kent"/>
    <x v="24"/>
    <n v="44240"/>
    <x v="3"/>
    <s v="TEC-AC-10000927"/>
    <x v="2"/>
    <x v="11"/>
    <x v="694"/>
    <n v="71.975999999999999"/>
    <n v="3"/>
    <x v="2"/>
    <n v="-8.9969999999999999"/>
  </r>
  <r>
    <n v="2171"/>
    <x v="1059"/>
    <x v="3"/>
    <x v="678"/>
    <d v="2014-01-31T00:00:00"/>
    <x v="0"/>
    <s v="JH-15820"/>
    <s v="John Huston"/>
    <x v="0"/>
    <s v="United States"/>
    <s v="Kent"/>
    <x v="24"/>
    <n v="44240"/>
    <x v="3"/>
    <s v="TEC-PH-10003931"/>
    <x v="2"/>
    <x v="7"/>
    <x v="159"/>
    <n v="107.982"/>
    <n v="3"/>
    <x v="10"/>
    <n v="-26.9955"/>
  </r>
  <r>
    <n v="2172"/>
    <x v="1060"/>
    <x v="3"/>
    <x v="123"/>
    <d v="2014-11-26T00:00:00"/>
    <x v="1"/>
    <s v="LC-16930"/>
    <s v="Linda Cazamias"/>
    <x v="1"/>
    <s v="United States"/>
    <s v="San Angelo"/>
    <x v="5"/>
    <n v="76903"/>
    <x v="2"/>
    <s v="FUR-CH-10004675"/>
    <x v="0"/>
    <x v="1"/>
    <x v="629"/>
    <n v="305.31200000000001"/>
    <n v="2"/>
    <x v="4"/>
    <n v="-8.7232000000000003"/>
  </r>
  <r>
    <n v="2173"/>
    <x v="1061"/>
    <x v="2"/>
    <x v="601"/>
    <d v="2011-08-03T00:00:00"/>
    <x v="2"/>
    <s v="IL-15100"/>
    <s v="Ivan Liston"/>
    <x v="0"/>
    <s v="United States"/>
    <s v="San Francisco"/>
    <x v="1"/>
    <n v="94122"/>
    <x v="1"/>
    <s v="OFF-BI-10004506"/>
    <x v="1"/>
    <x v="8"/>
    <x v="1238"/>
    <n v="19.751999999999999"/>
    <n v="3"/>
    <x v="2"/>
    <n v="6.9131999999999998"/>
  </r>
  <r>
    <n v="2174"/>
    <x v="1062"/>
    <x v="0"/>
    <x v="679"/>
    <d v="2013-08-05T00:00:00"/>
    <x v="1"/>
    <s v="LS-16975"/>
    <s v="Lindsay Shagiari"/>
    <x v="2"/>
    <s v="United States"/>
    <s v="Houston"/>
    <x v="5"/>
    <n v="77070"/>
    <x v="2"/>
    <s v="OFF-BI-10002353"/>
    <x v="1"/>
    <x v="8"/>
    <x v="1068"/>
    <n v="9.2639999999999993"/>
    <n v="3"/>
    <x v="3"/>
    <n v="-13.896000000000001"/>
  </r>
  <r>
    <n v="2175"/>
    <x v="1063"/>
    <x v="1"/>
    <x v="117"/>
    <d v="2012-08-03T00:00:00"/>
    <x v="0"/>
    <s v="CC-12610"/>
    <s v="Corey Catlett"/>
    <x v="1"/>
    <s v="United States"/>
    <s v="Houston"/>
    <x v="5"/>
    <n v="77041"/>
    <x v="2"/>
    <s v="OFF-ST-10000943"/>
    <x v="1"/>
    <x v="4"/>
    <x v="1195"/>
    <n v="61.792000000000002"/>
    <n v="4"/>
    <x v="2"/>
    <n v="6.1791999999999998"/>
  </r>
  <r>
    <n v="2176"/>
    <x v="1064"/>
    <x v="0"/>
    <x v="680"/>
    <d v="2013-10-22T00:00:00"/>
    <x v="1"/>
    <s v="PB-18805"/>
    <s v="Patrick Bzostek"/>
    <x v="2"/>
    <s v="United States"/>
    <s v="Salt Lake City"/>
    <x v="7"/>
    <n v="84106"/>
    <x v="1"/>
    <s v="OFF-PA-10000740"/>
    <x v="1"/>
    <x v="10"/>
    <x v="1239"/>
    <n v="45.68"/>
    <n v="2"/>
    <x v="0"/>
    <n v="21.012799999999999"/>
  </r>
  <r>
    <n v="2177"/>
    <x v="1064"/>
    <x v="0"/>
    <x v="680"/>
    <d v="2013-10-22T00:00:00"/>
    <x v="1"/>
    <s v="PB-18805"/>
    <s v="Patrick Bzostek"/>
    <x v="2"/>
    <s v="United States"/>
    <s v="Salt Lake City"/>
    <x v="7"/>
    <n v="84106"/>
    <x v="1"/>
    <s v="OFF-PA-10003001"/>
    <x v="1"/>
    <x v="10"/>
    <x v="1064"/>
    <n v="60.12"/>
    <n v="9"/>
    <x v="0"/>
    <n v="28.857600000000001"/>
  </r>
  <r>
    <n v="2178"/>
    <x v="1064"/>
    <x v="0"/>
    <x v="680"/>
    <d v="2013-10-22T00:00:00"/>
    <x v="1"/>
    <s v="PB-18805"/>
    <s v="Patrick Bzostek"/>
    <x v="2"/>
    <s v="United States"/>
    <s v="Salt Lake City"/>
    <x v="7"/>
    <n v="84106"/>
    <x v="1"/>
    <s v="OFF-BI-10001628"/>
    <x v="1"/>
    <x v="8"/>
    <x v="1103"/>
    <n v="41.72"/>
    <n v="5"/>
    <x v="2"/>
    <n v="13.0375"/>
  </r>
  <r>
    <n v="2179"/>
    <x v="1064"/>
    <x v="0"/>
    <x v="680"/>
    <d v="2013-10-22T00:00:00"/>
    <x v="1"/>
    <s v="PB-18805"/>
    <s v="Patrick Bzostek"/>
    <x v="2"/>
    <s v="United States"/>
    <s v="Salt Lake City"/>
    <x v="7"/>
    <n v="84106"/>
    <x v="1"/>
    <s v="OFF-PA-10001509"/>
    <x v="1"/>
    <x v="10"/>
    <x v="417"/>
    <n v="71.599999999999994"/>
    <n v="8"/>
    <x v="0"/>
    <n v="32.936"/>
  </r>
  <r>
    <n v="2180"/>
    <x v="1065"/>
    <x v="0"/>
    <x v="681"/>
    <d v="2013-05-12T00:00:00"/>
    <x v="1"/>
    <s v="CJ-12010"/>
    <s v="Caroline Jumper"/>
    <x v="0"/>
    <s v="United States"/>
    <s v="New York City"/>
    <x v="15"/>
    <n v="10009"/>
    <x v="3"/>
    <s v="OFF-BI-10000309"/>
    <x v="1"/>
    <x v="8"/>
    <x v="334"/>
    <n v="85.231999999999999"/>
    <n v="7"/>
    <x v="2"/>
    <n v="30.896599999999999"/>
  </r>
  <r>
    <n v="2181"/>
    <x v="1065"/>
    <x v="0"/>
    <x v="681"/>
    <d v="2013-05-12T00:00:00"/>
    <x v="1"/>
    <s v="CJ-12010"/>
    <s v="Caroline Jumper"/>
    <x v="0"/>
    <s v="United States"/>
    <s v="New York City"/>
    <x v="15"/>
    <n v="10009"/>
    <x v="3"/>
    <s v="OFF-LA-10003923"/>
    <x v="1"/>
    <x v="2"/>
    <x v="424"/>
    <n v="44.4"/>
    <n v="3"/>
    <x v="0"/>
    <n v="22.2"/>
  </r>
  <r>
    <n v="2182"/>
    <x v="1065"/>
    <x v="0"/>
    <x v="681"/>
    <d v="2013-05-12T00:00:00"/>
    <x v="1"/>
    <s v="CJ-12010"/>
    <s v="Caroline Jumper"/>
    <x v="0"/>
    <s v="United States"/>
    <s v="New York City"/>
    <x v="15"/>
    <n v="10009"/>
    <x v="3"/>
    <s v="FUR-CH-10002084"/>
    <x v="0"/>
    <x v="1"/>
    <x v="1240"/>
    <n v="442.76400000000001"/>
    <n v="4"/>
    <x v="9"/>
    <n v="59.035200000000003"/>
  </r>
  <r>
    <n v="2183"/>
    <x v="1065"/>
    <x v="0"/>
    <x v="681"/>
    <d v="2013-05-12T00:00:00"/>
    <x v="1"/>
    <s v="CJ-12010"/>
    <s v="Caroline Jumper"/>
    <x v="0"/>
    <s v="United States"/>
    <s v="New York City"/>
    <x v="15"/>
    <n v="10009"/>
    <x v="3"/>
    <s v="TEC-MA-10000488"/>
    <x v="2"/>
    <x v="15"/>
    <x v="1129"/>
    <n v="3999.95"/>
    <n v="5"/>
    <x v="0"/>
    <n v="1159.9855"/>
  </r>
  <r>
    <n v="2184"/>
    <x v="1065"/>
    <x v="0"/>
    <x v="681"/>
    <d v="2013-05-12T00:00:00"/>
    <x v="1"/>
    <s v="CJ-12010"/>
    <s v="Caroline Jumper"/>
    <x v="0"/>
    <s v="United States"/>
    <s v="New York City"/>
    <x v="15"/>
    <n v="10009"/>
    <x v="3"/>
    <s v="TEC-AC-10001767"/>
    <x v="2"/>
    <x v="11"/>
    <x v="97"/>
    <n v="199.95"/>
    <n v="5"/>
    <x v="0"/>
    <n v="21.994499999999999"/>
  </r>
  <r>
    <n v="2185"/>
    <x v="1065"/>
    <x v="0"/>
    <x v="681"/>
    <d v="2013-05-12T00:00:00"/>
    <x v="1"/>
    <s v="CJ-12010"/>
    <s v="Caroline Jumper"/>
    <x v="0"/>
    <s v="United States"/>
    <s v="New York City"/>
    <x v="15"/>
    <n v="10009"/>
    <x v="3"/>
    <s v="FUR-FU-10001940"/>
    <x v="0"/>
    <x v="5"/>
    <x v="33"/>
    <n v="63.68"/>
    <n v="8"/>
    <x v="0"/>
    <n v="28.019200000000001"/>
  </r>
  <r>
    <n v="2186"/>
    <x v="1066"/>
    <x v="3"/>
    <x v="378"/>
    <d v="2014-08-05T00:00:00"/>
    <x v="0"/>
    <s v="HK-14890"/>
    <s v="Heather Kirkland"/>
    <x v="1"/>
    <s v="United States"/>
    <s v="Salinas"/>
    <x v="1"/>
    <n v="93905"/>
    <x v="1"/>
    <s v="OFF-BI-10002735"/>
    <x v="1"/>
    <x v="8"/>
    <x v="141"/>
    <n v="54.896000000000001"/>
    <n v="2"/>
    <x v="2"/>
    <n v="18.5274"/>
  </r>
  <r>
    <n v="2187"/>
    <x v="1067"/>
    <x v="0"/>
    <x v="216"/>
    <d v="2013-07-15T00:00:00"/>
    <x v="3"/>
    <s v="RH-19600"/>
    <s v="Rob Haberlin"/>
    <x v="0"/>
    <s v="United States"/>
    <s v="Huntsville"/>
    <x v="19"/>
    <n v="35810"/>
    <x v="0"/>
    <s v="TEC-AC-10002345"/>
    <x v="2"/>
    <x v="11"/>
    <x v="173"/>
    <n v="29"/>
    <n v="2"/>
    <x v="0"/>
    <n v="7.25"/>
  </r>
  <r>
    <n v="2188"/>
    <x v="1068"/>
    <x v="3"/>
    <x v="682"/>
    <d v="2014-08-16T00:00:00"/>
    <x v="1"/>
    <s v="IL-15100"/>
    <s v="Ivan Liston"/>
    <x v="0"/>
    <s v="United States"/>
    <s v="Columbus"/>
    <x v="14"/>
    <n v="47201"/>
    <x v="2"/>
    <s v="OFF-EN-10003134"/>
    <x v="1"/>
    <x v="12"/>
    <x v="33"/>
    <n v="70.08"/>
    <n v="6"/>
    <x v="0"/>
    <n v="35.04"/>
  </r>
  <r>
    <n v="2189"/>
    <x v="1068"/>
    <x v="3"/>
    <x v="682"/>
    <d v="2014-08-16T00:00:00"/>
    <x v="1"/>
    <s v="IL-15100"/>
    <s v="Ivan Liston"/>
    <x v="0"/>
    <s v="United States"/>
    <s v="Columbus"/>
    <x v="14"/>
    <n v="47201"/>
    <x v="2"/>
    <s v="FUR-FU-10003708"/>
    <x v="0"/>
    <x v="5"/>
    <x v="71"/>
    <n v="121.3"/>
    <n v="2"/>
    <x v="0"/>
    <n v="25.472999999999999"/>
  </r>
  <r>
    <n v="2190"/>
    <x v="1068"/>
    <x v="3"/>
    <x v="682"/>
    <d v="2014-08-16T00:00:00"/>
    <x v="1"/>
    <s v="IL-15100"/>
    <s v="Ivan Liston"/>
    <x v="0"/>
    <s v="United States"/>
    <s v="Columbus"/>
    <x v="14"/>
    <n v="47201"/>
    <x v="2"/>
    <s v="TEC-PH-10003645"/>
    <x v="2"/>
    <x v="7"/>
    <x v="294"/>
    <n v="1454.49"/>
    <n v="9"/>
    <x v="0"/>
    <n v="378.16739999999999"/>
  </r>
  <r>
    <n v="2191"/>
    <x v="1069"/>
    <x v="0"/>
    <x v="674"/>
    <d v="2013-06-30T00:00:00"/>
    <x v="1"/>
    <s v="AS-10240"/>
    <s v="Alan Shonely"/>
    <x v="0"/>
    <s v="United States"/>
    <s v="Los Angeles"/>
    <x v="1"/>
    <n v="90049"/>
    <x v="1"/>
    <s v="OFF-AP-10000692"/>
    <x v="1"/>
    <x v="9"/>
    <x v="1241"/>
    <n v="60.81"/>
    <n v="3"/>
    <x v="0"/>
    <n v="17.026800000000001"/>
  </r>
  <r>
    <n v="2192"/>
    <x v="1070"/>
    <x v="0"/>
    <x v="107"/>
    <d v="2013-12-18T00:00:00"/>
    <x v="1"/>
    <s v="AP-10915"/>
    <s v="Arthur Prichep"/>
    <x v="0"/>
    <s v="United States"/>
    <s v="Seattle"/>
    <x v="4"/>
    <n v="98105"/>
    <x v="1"/>
    <s v="OFF-BI-10001718"/>
    <x v="1"/>
    <x v="8"/>
    <x v="1216"/>
    <n v="153.55199999999999"/>
    <n v="3"/>
    <x v="2"/>
    <n v="51.823799999999999"/>
  </r>
  <r>
    <n v="2193"/>
    <x v="1070"/>
    <x v="0"/>
    <x v="107"/>
    <d v="2013-12-18T00:00:00"/>
    <x v="1"/>
    <s v="AP-10915"/>
    <s v="Arthur Prichep"/>
    <x v="0"/>
    <s v="United States"/>
    <s v="Seattle"/>
    <x v="4"/>
    <n v="98105"/>
    <x v="1"/>
    <s v="OFF-AP-10002082"/>
    <x v="1"/>
    <x v="9"/>
    <x v="1092"/>
    <n v="65.34"/>
    <n v="3"/>
    <x v="0"/>
    <n v="22.869"/>
  </r>
  <r>
    <n v="2194"/>
    <x v="1070"/>
    <x v="0"/>
    <x v="107"/>
    <d v="2013-12-18T00:00:00"/>
    <x v="1"/>
    <s v="AP-10915"/>
    <s v="Arthur Prichep"/>
    <x v="0"/>
    <s v="United States"/>
    <s v="Seattle"/>
    <x v="4"/>
    <n v="98105"/>
    <x v="1"/>
    <s v="OFF-PA-10001125"/>
    <x v="1"/>
    <x v="10"/>
    <x v="1012"/>
    <n v="123.92"/>
    <n v="4"/>
    <x v="0"/>
    <n v="55.764000000000003"/>
  </r>
  <r>
    <n v="2195"/>
    <x v="1070"/>
    <x v="0"/>
    <x v="107"/>
    <d v="2013-12-18T00:00:00"/>
    <x v="1"/>
    <s v="AP-10915"/>
    <s v="Arthur Prichep"/>
    <x v="0"/>
    <s v="United States"/>
    <s v="Seattle"/>
    <x v="4"/>
    <n v="98105"/>
    <x v="1"/>
    <s v="OFF-AP-10000252"/>
    <x v="1"/>
    <x v="9"/>
    <x v="1242"/>
    <n v="35.1"/>
    <n v="3"/>
    <x v="0"/>
    <n v="12.285"/>
  </r>
  <r>
    <n v="2196"/>
    <x v="1070"/>
    <x v="0"/>
    <x v="107"/>
    <d v="2013-12-18T00:00:00"/>
    <x v="1"/>
    <s v="AP-10915"/>
    <s v="Arthur Prichep"/>
    <x v="0"/>
    <s v="United States"/>
    <s v="Seattle"/>
    <x v="4"/>
    <n v="98105"/>
    <x v="1"/>
    <s v="TEC-AC-10003038"/>
    <x v="2"/>
    <x v="11"/>
    <x v="1024"/>
    <n v="44.75"/>
    <n v="5"/>
    <x v="0"/>
    <n v="8.5024999999999995"/>
  </r>
  <r>
    <n v="2197"/>
    <x v="1071"/>
    <x v="0"/>
    <x v="49"/>
    <d v="2013-12-07T00:00:00"/>
    <x v="1"/>
    <s v="AG-10390"/>
    <s v="Allen Goldenen"/>
    <x v="0"/>
    <s v="United States"/>
    <s v="Knoxville"/>
    <x v="18"/>
    <n v="37918"/>
    <x v="0"/>
    <s v="OFF-AR-10000940"/>
    <x v="1"/>
    <x v="6"/>
    <x v="134"/>
    <n v="4.7039999999999997"/>
    <n v="2"/>
    <x v="2"/>
    <n v="0.41160000000000002"/>
  </r>
  <r>
    <n v="2198"/>
    <x v="1072"/>
    <x v="2"/>
    <x v="683"/>
    <d v="2011-12-04T00:00:00"/>
    <x v="1"/>
    <s v="BF-11080"/>
    <s v="Bart Folk"/>
    <x v="0"/>
    <s v="United States"/>
    <s v="Montgomery"/>
    <x v="19"/>
    <n v="36116"/>
    <x v="0"/>
    <s v="OFF-AR-10001954"/>
    <x v="1"/>
    <x v="6"/>
    <x v="558"/>
    <n v="14.67"/>
    <n v="3"/>
    <x v="0"/>
    <n v="3.9609000000000001"/>
  </r>
  <r>
    <n v="2199"/>
    <x v="1073"/>
    <x v="1"/>
    <x v="262"/>
    <d v="2012-04-02T00:00:00"/>
    <x v="1"/>
    <s v="CK-12205"/>
    <s v="Chloris Kastensmidt"/>
    <x v="0"/>
    <s v="United States"/>
    <s v="Philadelphia"/>
    <x v="9"/>
    <n v="19120"/>
    <x v="3"/>
    <s v="OFF-PA-10003177"/>
    <x v="1"/>
    <x v="10"/>
    <x v="89"/>
    <n v="15.552"/>
    <n v="3"/>
    <x v="2"/>
    <n v="5.4432"/>
  </r>
  <r>
    <n v="2200"/>
    <x v="1073"/>
    <x v="1"/>
    <x v="262"/>
    <d v="2012-04-02T00:00:00"/>
    <x v="1"/>
    <s v="CK-12205"/>
    <s v="Chloris Kastensmidt"/>
    <x v="0"/>
    <s v="United States"/>
    <s v="Philadelphia"/>
    <x v="9"/>
    <n v="19120"/>
    <x v="3"/>
    <s v="OFF-PA-10000533"/>
    <x v="1"/>
    <x v="10"/>
    <x v="1196"/>
    <n v="5.2320000000000002"/>
    <n v="1"/>
    <x v="2"/>
    <n v="1.7003999999999999"/>
  </r>
  <r>
    <n v="2201"/>
    <x v="1074"/>
    <x v="2"/>
    <x v="106"/>
    <d v="2011-06-06T00:00:00"/>
    <x v="1"/>
    <s v="LT-17110"/>
    <s v="Liz Thompson"/>
    <x v="0"/>
    <s v="United States"/>
    <s v="Little Rock"/>
    <x v="36"/>
    <n v="72209"/>
    <x v="0"/>
    <s v="FUR-FU-10001935"/>
    <x v="0"/>
    <x v="5"/>
    <x v="341"/>
    <n v="22.2"/>
    <n v="6"/>
    <x v="0"/>
    <n v="9.1020000000000003"/>
  </r>
  <r>
    <n v="2202"/>
    <x v="1074"/>
    <x v="2"/>
    <x v="106"/>
    <d v="2011-06-06T00:00:00"/>
    <x v="1"/>
    <s v="LT-17110"/>
    <s v="Liz Thompson"/>
    <x v="0"/>
    <s v="United States"/>
    <s v="Little Rock"/>
    <x v="36"/>
    <n v="72209"/>
    <x v="0"/>
    <s v="TEC-PH-10002563"/>
    <x v="2"/>
    <x v="7"/>
    <x v="201"/>
    <n v="881.93"/>
    <n v="7"/>
    <x v="0"/>
    <n v="229.30179999999999"/>
  </r>
  <r>
    <n v="2203"/>
    <x v="1075"/>
    <x v="1"/>
    <x v="684"/>
    <d v="2012-09-12T00:00:00"/>
    <x v="1"/>
    <s v="BT-11305"/>
    <s v="Beth Thompson"/>
    <x v="2"/>
    <s v="United States"/>
    <s v="Seattle"/>
    <x v="4"/>
    <n v="98103"/>
    <x v="1"/>
    <s v="OFF-BI-10002160"/>
    <x v="1"/>
    <x v="8"/>
    <x v="312"/>
    <n v="6.0960000000000001"/>
    <n v="2"/>
    <x v="2"/>
    <n v="2.1335999999999999"/>
  </r>
  <r>
    <n v="2204"/>
    <x v="1075"/>
    <x v="1"/>
    <x v="684"/>
    <d v="2012-09-12T00:00:00"/>
    <x v="1"/>
    <s v="BT-11305"/>
    <s v="Beth Thompson"/>
    <x v="2"/>
    <s v="United States"/>
    <s v="Seattle"/>
    <x v="4"/>
    <n v="98103"/>
    <x v="1"/>
    <s v="FUR-FU-10004748"/>
    <x v="0"/>
    <x v="5"/>
    <x v="1243"/>
    <n v="191.82"/>
    <n v="3"/>
    <x v="0"/>
    <n v="74.809799999999996"/>
  </r>
  <r>
    <n v="2205"/>
    <x v="1076"/>
    <x v="1"/>
    <x v="685"/>
    <d v="2012-07-05T00:00:00"/>
    <x v="1"/>
    <s v="SC-20725"/>
    <s v="Steven Cartwright"/>
    <x v="0"/>
    <s v="United States"/>
    <s v="Lancaster"/>
    <x v="9"/>
    <n v="17602"/>
    <x v="3"/>
    <s v="FUR-FU-10001473"/>
    <x v="0"/>
    <x v="5"/>
    <x v="1244"/>
    <n v="20.103999999999999"/>
    <n v="1"/>
    <x v="2"/>
    <n v="1.7591000000000001"/>
  </r>
  <r>
    <n v="2206"/>
    <x v="1077"/>
    <x v="0"/>
    <x v="545"/>
    <d v="2013-09-13T00:00:00"/>
    <x v="0"/>
    <s v="CG-12040"/>
    <s v="Catherine Glotzbach"/>
    <x v="2"/>
    <s v="United States"/>
    <s v="Bristol"/>
    <x v="18"/>
    <n v="37620"/>
    <x v="0"/>
    <s v="OFF-AR-10000538"/>
    <x v="1"/>
    <x v="6"/>
    <x v="1245"/>
    <n v="67.56"/>
    <n v="3"/>
    <x v="2"/>
    <n v="8.4450000000000003"/>
  </r>
  <r>
    <n v="2207"/>
    <x v="1078"/>
    <x v="2"/>
    <x v="686"/>
    <d v="2011-07-20T00:00:00"/>
    <x v="1"/>
    <s v="AW-10930"/>
    <s v="Arthur Wiediger"/>
    <x v="2"/>
    <s v="United States"/>
    <s v="Aurora"/>
    <x v="10"/>
    <n v="60505"/>
    <x v="2"/>
    <s v="OFF-BI-10001098"/>
    <x v="1"/>
    <x v="8"/>
    <x v="405"/>
    <n v="29.931999999999999"/>
    <n v="7"/>
    <x v="3"/>
    <n v="-46.394599999999997"/>
  </r>
  <r>
    <n v="2208"/>
    <x v="1078"/>
    <x v="2"/>
    <x v="686"/>
    <d v="2011-07-20T00:00:00"/>
    <x v="1"/>
    <s v="AW-10930"/>
    <s v="Arthur Wiediger"/>
    <x v="2"/>
    <s v="United States"/>
    <s v="Aurora"/>
    <x v="10"/>
    <n v="60505"/>
    <x v="2"/>
    <s v="TEC-PH-10001552"/>
    <x v="2"/>
    <x v="7"/>
    <x v="178"/>
    <n v="38.271999999999998"/>
    <n v="4"/>
    <x v="2"/>
    <n v="3.8271999999999999"/>
  </r>
  <r>
    <n v="2209"/>
    <x v="1079"/>
    <x v="1"/>
    <x v="421"/>
    <d v="2012-08-26T00:00:00"/>
    <x v="1"/>
    <s v="RB-19705"/>
    <s v="Roger Barcio"/>
    <x v="2"/>
    <s v="United States"/>
    <s v="New York City"/>
    <x v="15"/>
    <n v="10009"/>
    <x v="3"/>
    <s v="OFF-AR-10000390"/>
    <x v="1"/>
    <x v="6"/>
    <x v="105"/>
    <n v="16.52"/>
    <n v="4"/>
    <x v="0"/>
    <n v="7.5991999999999997"/>
  </r>
  <r>
    <n v="2210"/>
    <x v="1080"/>
    <x v="2"/>
    <x v="687"/>
    <d v="2011-11-16T00:00:00"/>
    <x v="0"/>
    <s v="ML-17410"/>
    <s v="Maris LaWare"/>
    <x v="0"/>
    <s v="United States"/>
    <s v="Fairfield"/>
    <x v="29"/>
    <n v="6824"/>
    <x v="3"/>
    <s v="TEC-PH-10001079"/>
    <x v="2"/>
    <x v="7"/>
    <x v="1246"/>
    <n v="832.93"/>
    <n v="7"/>
    <x v="0"/>
    <n v="233.22040000000001"/>
  </r>
  <r>
    <n v="2211"/>
    <x v="1080"/>
    <x v="2"/>
    <x v="687"/>
    <d v="2011-11-16T00:00:00"/>
    <x v="0"/>
    <s v="ML-17410"/>
    <s v="Maris LaWare"/>
    <x v="0"/>
    <s v="United States"/>
    <s v="Fairfield"/>
    <x v="29"/>
    <n v="6824"/>
    <x v="3"/>
    <s v="OFF-BI-10003460"/>
    <x v="1"/>
    <x v="8"/>
    <x v="234"/>
    <n v="43.8"/>
    <n v="10"/>
    <x v="0"/>
    <n v="21.024000000000001"/>
  </r>
  <r>
    <n v="2212"/>
    <x v="1081"/>
    <x v="0"/>
    <x v="581"/>
    <d v="2013-12-01T00:00:00"/>
    <x v="2"/>
    <s v="VB-21745"/>
    <s v="Victoria Brennan"/>
    <x v="1"/>
    <s v="United States"/>
    <s v="Lincoln Park"/>
    <x v="12"/>
    <n v="48146"/>
    <x v="2"/>
    <s v="OFF-AP-10003842"/>
    <x v="1"/>
    <x v="9"/>
    <x v="1247"/>
    <n v="167.292"/>
    <n v="6"/>
    <x v="9"/>
    <n v="29.7408"/>
  </r>
  <r>
    <n v="2213"/>
    <x v="1082"/>
    <x v="3"/>
    <x v="610"/>
    <d v="2014-11-26T00:00:00"/>
    <x v="1"/>
    <s v="SW-20275"/>
    <s v="Scott Williamson"/>
    <x v="0"/>
    <s v="United States"/>
    <s v="New York City"/>
    <x v="15"/>
    <n v="10035"/>
    <x v="3"/>
    <s v="FUR-FU-10003535"/>
    <x v="0"/>
    <x v="5"/>
    <x v="888"/>
    <n v="27.42"/>
    <n v="1"/>
    <x v="0"/>
    <n v="11.2422"/>
  </r>
  <r>
    <n v="2214"/>
    <x v="1083"/>
    <x v="3"/>
    <x v="172"/>
    <d v="2014-10-03T00:00:00"/>
    <x v="2"/>
    <s v="NS-18505"/>
    <s v="Neola Schneider"/>
    <x v="0"/>
    <s v="United States"/>
    <s v="San Jose"/>
    <x v="1"/>
    <n v="95123"/>
    <x v="1"/>
    <s v="OFF-BI-10002012"/>
    <x v="1"/>
    <x v="8"/>
    <x v="742"/>
    <n v="1.44"/>
    <n v="1"/>
    <x v="2"/>
    <n v="0.504"/>
  </r>
  <r>
    <n v="2215"/>
    <x v="1083"/>
    <x v="3"/>
    <x v="172"/>
    <d v="2014-10-03T00:00:00"/>
    <x v="2"/>
    <s v="NS-18505"/>
    <s v="Neola Schneider"/>
    <x v="0"/>
    <s v="United States"/>
    <s v="San Jose"/>
    <x v="1"/>
    <n v="95123"/>
    <x v="1"/>
    <s v="OFF-BI-10001922"/>
    <x v="1"/>
    <x v="8"/>
    <x v="302"/>
    <n v="61.776000000000003"/>
    <n v="13"/>
    <x v="2"/>
    <n v="20.849399999999999"/>
  </r>
  <r>
    <n v="2216"/>
    <x v="1083"/>
    <x v="3"/>
    <x v="172"/>
    <d v="2014-10-03T00:00:00"/>
    <x v="2"/>
    <s v="NS-18505"/>
    <s v="Neola Schneider"/>
    <x v="0"/>
    <s v="United States"/>
    <s v="San Jose"/>
    <x v="1"/>
    <n v="95123"/>
    <x v="1"/>
    <s v="OFF-AP-10000576"/>
    <x v="1"/>
    <x v="9"/>
    <x v="842"/>
    <n v="241.96"/>
    <n v="2"/>
    <x v="0"/>
    <n v="60.49"/>
  </r>
  <r>
    <n v="2217"/>
    <x v="1083"/>
    <x v="3"/>
    <x v="172"/>
    <d v="2014-10-03T00:00:00"/>
    <x v="2"/>
    <s v="NS-18505"/>
    <s v="Neola Schneider"/>
    <x v="0"/>
    <s v="United States"/>
    <s v="San Jose"/>
    <x v="1"/>
    <n v="95123"/>
    <x v="1"/>
    <s v="FUR-CH-10000553"/>
    <x v="0"/>
    <x v="1"/>
    <x v="1248"/>
    <n v="108.608"/>
    <n v="4"/>
    <x v="2"/>
    <n v="9.5031999999999996"/>
  </r>
  <r>
    <n v="2218"/>
    <x v="1084"/>
    <x v="2"/>
    <x v="59"/>
    <d v="2011-09-25T00:00:00"/>
    <x v="1"/>
    <s v="DB-13555"/>
    <s v="Dorothy Badders"/>
    <x v="1"/>
    <s v="United States"/>
    <s v="Jacksonville"/>
    <x v="2"/>
    <n v="32216"/>
    <x v="0"/>
    <s v="OFF-AR-10003469"/>
    <x v="1"/>
    <x v="6"/>
    <x v="1249"/>
    <n v="2.8159999999999998"/>
    <n v="2"/>
    <x v="2"/>
    <n v="0.98560000000000003"/>
  </r>
  <r>
    <n v="2219"/>
    <x v="1085"/>
    <x v="3"/>
    <x v="688"/>
    <d v="2014-08-02T00:00:00"/>
    <x v="1"/>
    <s v="MH-17620"/>
    <s v="Matt Hagelstein"/>
    <x v="1"/>
    <s v="United States"/>
    <s v="San Francisco"/>
    <x v="1"/>
    <n v="94110"/>
    <x v="1"/>
    <s v="OFF-BI-10000145"/>
    <x v="1"/>
    <x v="8"/>
    <x v="735"/>
    <n v="9.984"/>
    <n v="4"/>
    <x v="2"/>
    <n v="3.6192000000000002"/>
  </r>
  <r>
    <n v="2220"/>
    <x v="1085"/>
    <x v="3"/>
    <x v="688"/>
    <d v="2014-08-02T00:00:00"/>
    <x v="1"/>
    <s v="MH-17620"/>
    <s v="Matt Hagelstein"/>
    <x v="1"/>
    <s v="United States"/>
    <s v="San Francisco"/>
    <x v="1"/>
    <n v="94110"/>
    <x v="1"/>
    <s v="OFF-ST-10001580"/>
    <x v="1"/>
    <x v="4"/>
    <x v="351"/>
    <n v="14.98"/>
    <n v="1"/>
    <x v="0"/>
    <n v="4.1943999999999999"/>
  </r>
  <r>
    <n v="2221"/>
    <x v="1085"/>
    <x v="3"/>
    <x v="688"/>
    <d v="2014-08-02T00:00:00"/>
    <x v="1"/>
    <s v="MH-17620"/>
    <s v="Matt Hagelstein"/>
    <x v="1"/>
    <s v="United States"/>
    <s v="San Francisco"/>
    <x v="1"/>
    <n v="94110"/>
    <x v="1"/>
    <s v="TEC-PH-10001817"/>
    <x v="2"/>
    <x v="7"/>
    <x v="1097"/>
    <n v="1145.5999999999999"/>
    <n v="4"/>
    <x v="2"/>
    <n v="100.24"/>
  </r>
  <r>
    <n v="2222"/>
    <x v="1086"/>
    <x v="1"/>
    <x v="401"/>
    <d v="2012-12-06T00:00:00"/>
    <x v="3"/>
    <s v="DK-13375"/>
    <s v="Dennis Kane"/>
    <x v="0"/>
    <s v="United States"/>
    <s v="Marion"/>
    <x v="24"/>
    <n v="43302"/>
    <x v="3"/>
    <s v="TEC-PH-10001578"/>
    <x v="2"/>
    <x v="7"/>
    <x v="1221"/>
    <n v="485.94"/>
    <n v="2"/>
    <x v="10"/>
    <n v="-89.088999999999999"/>
  </r>
  <r>
    <n v="2223"/>
    <x v="1086"/>
    <x v="1"/>
    <x v="401"/>
    <d v="2012-12-06T00:00:00"/>
    <x v="3"/>
    <s v="DK-13375"/>
    <s v="Dennis Kane"/>
    <x v="0"/>
    <s v="United States"/>
    <s v="Marion"/>
    <x v="24"/>
    <n v="43302"/>
    <x v="3"/>
    <s v="OFF-AR-10004078"/>
    <x v="1"/>
    <x v="6"/>
    <x v="507"/>
    <n v="37.375999999999998"/>
    <n v="8"/>
    <x v="2"/>
    <n v="4.6719999999999997"/>
  </r>
  <r>
    <n v="2224"/>
    <x v="1086"/>
    <x v="1"/>
    <x v="401"/>
    <d v="2012-12-06T00:00:00"/>
    <x v="3"/>
    <s v="DK-13375"/>
    <s v="Dennis Kane"/>
    <x v="0"/>
    <s v="United States"/>
    <s v="Marion"/>
    <x v="24"/>
    <n v="43302"/>
    <x v="3"/>
    <s v="FUR-CH-10004860"/>
    <x v="0"/>
    <x v="1"/>
    <x v="210"/>
    <n v="70.686000000000007"/>
    <n v="1"/>
    <x v="4"/>
    <n v="-24.235199999999999"/>
  </r>
  <r>
    <n v="2225"/>
    <x v="1087"/>
    <x v="3"/>
    <x v="689"/>
    <d v="2014-08-06T00:00:00"/>
    <x v="1"/>
    <s v="EA-14035"/>
    <s v="Erin Ashbrook"/>
    <x v="1"/>
    <s v="United States"/>
    <s v="Philadelphia"/>
    <x v="9"/>
    <n v="19134"/>
    <x v="3"/>
    <s v="OFF-PA-10003790"/>
    <x v="1"/>
    <x v="10"/>
    <x v="1250"/>
    <n v="54.816000000000003"/>
    <n v="3"/>
    <x v="2"/>
    <n v="17.815200000000001"/>
  </r>
  <r>
    <n v="2226"/>
    <x v="1088"/>
    <x v="0"/>
    <x v="690"/>
    <d v="2013-03-22T00:00:00"/>
    <x v="0"/>
    <s v="BT-11440"/>
    <s v="Bobby Trafton"/>
    <x v="0"/>
    <s v="United States"/>
    <s v="Littleton"/>
    <x v="22"/>
    <n v="80122"/>
    <x v="1"/>
    <s v="FUR-BO-10002202"/>
    <x v="0"/>
    <x v="0"/>
    <x v="1251"/>
    <n v="72.293999999999997"/>
    <n v="1"/>
    <x v="6"/>
    <n v="-98.8018"/>
  </r>
  <r>
    <n v="2227"/>
    <x v="1089"/>
    <x v="3"/>
    <x v="570"/>
    <d v="2014-08-04T00:00:00"/>
    <x v="1"/>
    <s v="LA-16780"/>
    <s v="Laura Armstrong"/>
    <x v="1"/>
    <s v="United States"/>
    <s v="Austin"/>
    <x v="5"/>
    <n v="78745"/>
    <x v="2"/>
    <s v="OFF-FA-10003059"/>
    <x v="1"/>
    <x v="13"/>
    <x v="794"/>
    <n v="2.8959999999999999"/>
    <n v="2"/>
    <x v="2"/>
    <n v="0.47060000000000002"/>
  </r>
  <r>
    <n v="2228"/>
    <x v="1089"/>
    <x v="3"/>
    <x v="570"/>
    <d v="2014-08-04T00:00:00"/>
    <x v="1"/>
    <s v="LA-16780"/>
    <s v="Laura Armstrong"/>
    <x v="1"/>
    <s v="United States"/>
    <s v="Austin"/>
    <x v="5"/>
    <n v="78745"/>
    <x v="2"/>
    <s v="TEC-PH-10002496"/>
    <x v="2"/>
    <x v="7"/>
    <x v="490"/>
    <n v="124.792"/>
    <n v="1"/>
    <x v="2"/>
    <n v="15.599"/>
  </r>
  <r>
    <n v="2229"/>
    <x v="1090"/>
    <x v="0"/>
    <x v="393"/>
    <d v="2013-10-06T00:00:00"/>
    <x v="1"/>
    <s v="GM-14680"/>
    <s v="Greg Matthias"/>
    <x v="0"/>
    <s v="United States"/>
    <s v="New York City"/>
    <x v="15"/>
    <n v="10024"/>
    <x v="3"/>
    <s v="FUR-TA-10003238"/>
    <x v="0"/>
    <x v="3"/>
    <x v="1233"/>
    <n v="330.58800000000002"/>
    <n v="1"/>
    <x v="10"/>
    <n v="-115.7058"/>
  </r>
  <r>
    <n v="2230"/>
    <x v="1091"/>
    <x v="2"/>
    <x v="691"/>
    <d v="2011-04-05T00:00:00"/>
    <x v="1"/>
    <s v="AA-10315"/>
    <s v="Alex Avila"/>
    <x v="0"/>
    <s v="United States"/>
    <s v="San Francisco"/>
    <x v="1"/>
    <n v="94122"/>
    <x v="1"/>
    <s v="OFF-BI-10004390"/>
    <x v="1"/>
    <x v="8"/>
    <x v="1155"/>
    <n v="673.56799999999998"/>
    <n v="2"/>
    <x v="2"/>
    <n v="252.58799999999999"/>
  </r>
  <r>
    <n v="2231"/>
    <x v="1091"/>
    <x v="2"/>
    <x v="691"/>
    <d v="2011-04-05T00:00:00"/>
    <x v="1"/>
    <s v="AA-10315"/>
    <s v="Alex Avila"/>
    <x v="0"/>
    <s v="United States"/>
    <s v="San Francisco"/>
    <x v="1"/>
    <n v="94122"/>
    <x v="1"/>
    <s v="OFF-AP-10002765"/>
    <x v="1"/>
    <x v="9"/>
    <x v="1252"/>
    <n v="52.98"/>
    <n v="2"/>
    <x v="0"/>
    <n v="14.8344"/>
  </r>
  <r>
    <n v="2232"/>
    <x v="1092"/>
    <x v="3"/>
    <x v="335"/>
    <d v="2014-07-02T00:00:00"/>
    <x v="1"/>
    <s v="DB-13405"/>
    <s v="Denny Blanton"/>
    <x v="0"/>
    <s v="United States"/>
    <s v="La Porte"/>
    <x v="14"/>
    <n v="46350"/>
    <x v="2"/>
    <s v="FUR-FU-10000293"/>
    <x v="0"/>
    <x v="5"/>
    <x v="783"/>
    <n v="526.45000000000005"/>
    <n v="5"/>
    <x v="0"/>
    <n v="31.587"/>
  </r>
  <r>
    <n v="2233"/>
    <x v="1093"/>
    <x v="3"/>
    <x v="362"/>
    <d v="2014-07-15T00:00:00"/>
    <x v="1"/>
    <s v="JH-15820"/>
    <s v="John Huston"/>
    <x v="0"/>
    <s v="United States"/>
    <s v="Chicago"/>
    <x v="10"/>
    <n v="60610"/>
    <x v="2"/>
    <s v="OFF-ST-10003692"/>
    <x v="1"/>
    <x v="4"/>
    <x v="1253"/>
    <n v="228.92"/>
    <n v="5"/>
    <x v="2"/>
    <n v="14.307499999999999"/>
  </r>
  <r>
    <n v="2234"/>
    <x v="1094"/>
    <x v="1"/>
    <x v="639"/>
    <d v="2012-12-16T00:00:00"/>
    <x v="0"/>
    <s v="DJ-13630"/>
    <s v="Doug Jacobs"/>
    <x v="0"/>
    <s v="United States"/>
    <s v="Portland"/>
    <x v="21"/>
    <n v="97206"/>
    <x v="1"/>
    <s v="TEC-PH-10001051"/>
    <x v="2"/>
    <x v="7"/>
    <x v="1254"/>
    <n v="319.96800000000002"/>
    <n v="4"/>
    <x v="2"/>
    <n v="35.996400000000001"/>
  </r>
  <r>
    <n v="2235"/>
    <x v="1095"/>
    <x v="3"/>
    <x v="256"/>
    <d v="2014-12-11T00:00:00"/>
    <x v="1"/>
    <s v="QJ-19255"/>
    <s v="Quincy Jones"/>
    <x v="1"/>
    <s v="United States"/>
    <s v="Burlington"/>
    <x v="42"/>
    <n v="5408"/>
    <x v="3"/>
    <s v="TEC-AC-10001013"/>
    <x v="2"/>
    <x v="11"/>
    <x v="813"/>
    <n v="205.03"/>
    <n v="7"/>
    <x v="0"/>
    <n v="67.659899999999993"/>
  </r>
  <r>
    <n v="2236"/>
    <x v="1096"/>
    <x v="1"/>
    <x v="426"/>
    <d v="2012-09-17T00:00:00"/>
    <x v="0"/>
    <s v="CT-11995"/>
    <s v="Carol Triggs"/>
    <x v="0"/>
    <s v="United States"/>
    <s v="Indianapolis"/>
    <x v="14"/>
    <n v="46203"/>
    <x v="2"/>
    <s v="OFF-ST-10000025"/>
    <x v="1"/>
    <x v="4"/>
    <x v="615"/>
    <n v="190.86"/>
    <n v="2"/>
    <x v="0"/>
    <n v="11.451599999999999"/>
  </r>
  <r>
    <n v="2237"/>
    <x v="1096"/>
    <x v="1"/>
    <x v="426"/>
    <d v="2012-09-17T00:00:00"/>
    <x v="0"/>
    <s v="CT-11995"/>
    <s v="Carol Triggs"/>
    <x v="0"/>
    <s v="United States"/>
    <s v="Indianapolis"/>
    <x v="14"/>
    <n v="46203"/>
    <x v="2"/>
    <s v="OFF-AR-10000817"/>
    <x v="1"/>
    <x v="6"/>
    <x v="1255"/>
    <n v="24.32"/>
    <n v="8"/>
    <x v="0"/>
    <n v="8.2688000000000006"/>
  </r>
  <r>
    <n v="2238"/>
    <x v="1097"/>
    <x v="0"/>
    <x v="692"/>
    <d v="2013-07-22T00:00:00"/>
    <x v="1"/>
    <s v="RH-19510"/>
    <s v="Rick Huthwaite"/>
    <x v="2"/>
    <s v="United States"/>
    <s v="Provo"/>
    <x v="7"/>
    <n v="84604"/>
    <x v="1"/>
    <s v="OFF-SU-10000952"/>
    <x v="1"/>
    <x v="14"/>
    <x v="1256"/>
    <n v="44.4"/>
    <n v="5"/>
    <x v="0"/>
    <n v="12.432"/>
  </r>
  <r>
    <n v="2239"/>
    <x v="1098"/>
    <x v="3"/>
    <x v="693"/>
    <d v="2014-04-27T00:00:00"/>
    <x v="1"/>
    <s v="SJ-20125"/>
    <s v="Sanjit Jacobs"/>
    <x v="2"/>
    <s v="United States"/>
    <s v="Chicago"/>
    <x v="10"/>
    <n v="60610"/>
    <x v="2"/>
    <s v="FUR-FU-10004597"/>
    <x v="0"/>
    <x v="5"/>
    <x v="1257"/>
    <n v="44.4"/>
    <n v="2"/>
    <x v="7"/>
    <n v="-52.17"/>
  </r>
  <r>
    <n v="2240"/>
    <x v="1099"/>
    <x v="0"/>
    <x v="625"/>
    <d v="2013-11-18T00:00:00"/>
    <x v="0"/>
    <s v="TG-21310"/>
    <s v="Toby Gnade"/>
    <x v="0"/>
    <s v="United States"/>
    <s v="Los Angeles"/>
    <x v="1"/>
    <n v="90049"/>
    <x v="1"/>
    <s v="OFF-BI-10003527"/>
    <x v="1"/>
    <x v="8"/>
    <x v="446"/>
    <n v="1016.792"/>
    <n v="1"/>
    <x v="2"/>
    <n v="381.29700000000003"/>
  </r>
  <r>
    <n v="2241"/>
    <x v="1099"/>
    <x v="0"/>
    <x v="625"/>
    <d v="2013-11-18T00:00:00"/>
    <x v="0"/>
    <s v="TG-21310"/>
    <s v="Toby Gnade"/>
    <x v="0"/>
    <s v="United States"/>
    <s v="Los Angeles"/>
    <x v="1"/>
    <n v="90049"/>
    <x v="1"/>
    <s v="OFF-BI-10002982"/>
    <x v="1"/>
    <x v="8"/>
    <x v="1258"/>
    <n v="38.136000000000003"/>
    <n v="7"/>
    <x v="2"/>
    <n v="13.3476"/>
  </r>
  <r>
    <n v="2242"/>
    <x v="1100"/>
    <x v="0"/>
    <x v="491"/>
    <d v="2013-12-02T00:00:00"/>
    <x v="1"/>
    <s v="CT-11995"/>
    <s v="Carol Triggs"/>
    <x v="0"/>
    <s v="United States"/>
    <s v="Philadelphia"/>
    <x v="9"/>
    <n v="19134"/>
    <x v="3"/>
    <s v="TEC-PH-10004165"/>
    <x v="2"/>
    <x v="7"/>
    <x v="886"/>
    <n v="494.98200000000003"/>
    <n v="3"/>
    <x v="10"/>
    <n v="-115.4958"/>
  </r>
  <r>
    <n v="2243"/>
    <x v="1101"/>
    <x v="3"/>
    <x v="610"/>
    <d v="2014-11-26T00:00:00"/>
    <x v="1"/>
    <s v="BF-11005"/>
    <s v="Barry Franz"/>
    <x v="2"/>
    <s v="United States"/>
    <s v="Pasadena"/>
    <x v="1"/>
    <n v="91104"/>
    <x v="1"/>
    <s v="OFF-ST-10003442"/>
    <x v="1"/>
    <x v="4"/>
    <x v="86"/>
    <n v="56.56"/>
    <n v="2"/>
    <x v="0"/>
    <n v="15.2712"/>
  </r>
  <r>
    <n v="2244"/>
    <x v="1101"/>
    <x v="3"/>
    <x v="610"/>
    <d v="2014-11-26T00:00:00"/>
    <x v="1"/>
    <s v="BF-11005"/>
    <s v="Barry Franz"/>
    <x v="2"/>
    <s v="United States"/>
    <s v="Pasadena"/>
    <x v="1"/>
    <n v="91104"/>
    <x v="1"/>
    <s v="OFF-AR-10003856"/>
    <x v="1"/>
    <x v="6"/>
    <x v="444"/>
    <n v="5.56"/>
    <n v="2"/>
    <x v="0"/>
    <n v="1.4456"/>
  </r>
  <r>
    <n v="2245"/>
    <x v="1101"/>
    <x v="3"/>
    <x v="610"/>
    <d v="2014-11-26T00:00:00"/>
    <x v="1"/>
    <s v="BF-11005"/>
    <s v="Barry Franz"/>
    <x v="2"/>
    <s v="United States"/>
    <s v="Pasadena"/>
    <x v="1"/>
    <n v="91104"/>
    <x v="1"/>
    <s v="OFF-FA-10004248"/>
    <x v="1"/>
    <x v="13"/>
    <x v="480"/>
    <n v="9.02"/>
    <n v="2"/>
    <x v="0"/>
    <n v="3.5177999999999998"/>
  </r>
  <r>
    <n v="2246"/>
    <x v="1101"/>
    <x v="3"/>
    <x v="610"/>
    <d v="2014-11-26T00:00:00"/>
    <x v="1"/>
    <s v="BF-11005"/>
    <s v="Barry Franz"/>
    <x v="2"/>
    <s v="United States"/>
    <s v="Pasadena"/>
    <x v="1"/>
    <n v="91104"/>
    <x v="1"/>
    <s v="OFF-AP-10001492"/>
    <x v="1"/>
    <x v="9"/>
    <x v="22"/>
    <n v="8.6199999999999992"/>
    <n v="1"/>
    <x v="0"/>
    <n v="2.2412000000000001"/>
  </r>
  <r>
    <n v="2247"/>
    <x v="1101"/>
    <x v="3"/>
    <x v="610"/>
    <d v="2014-11-26T00:00:00"/>
    <x v="1"/>
    <s v="BF-11005"/>
    <s v="Barry Franz"/>
    <x v="2"/>
    <s v="United States"/>
    <s v="Pasadena"/>
    <x v="1"/>
    <n v="91104"/>
    <x v="1"/>
    <s v="TEC-PH-10004165"/>
    <x v="2"/>
    <x v="7"/>
    <x v="886"/>
    <n v="659.976"/>
    <n v="3"/>
    <x v="2"/>
    <n v="49.498199999999997"/>
  </r>
  <r>
    <n v="2248"/>
    <x v="1102"/>
    <x v="1"/>
    <x v="586"/>
    <d v="2012-02-18T00:00:00"/>
    <x v="0"/>
    <s v="JM-16195"/>
    <s v="Justin MacKendrick"/>
    <x v="0"/>
    <s v="United States"/>
    <s v="Los Angeles"/>
    <x v="1"/>
    <n v="90004"/>
    <x v="1"/>
    <s v="OFF-PA-10004285"/>
    <x v="1"/>
    <x v="10"/>
    <x v="1259"/>
    <n v="13.36"/>
    <n v="2"/>
    <x v="0"/>
    <n v="6.4127999999999998"/>
  </r>
  <r>
    <n v="2249"/>
    <x v="1102"/>
    <x v="1"/>
    <x v="586"/>
    <d v="2012-02-18T00:00:00"/>
    <x v="0"/>
    <s v="JM-16195"/>
    <s v="Justin MacKendrick"/>
    <x v="0"/>
    <s v="United States"/>
    <s v="Los Angeles"/>
    <x v="1"/>
    <n v="90004"/>
    <x v="1"/>
    <s v="OFF-BI-10001628"/>
    <x v="1"/>
    <x v="8"/>
    <x v="1103"/>
    <n v="41.72"/>
    <n v="5"/>
    <x v="2"/>
    <n v="13.0375"/>
  </r>
  <r>
    <n v="2250"/>
    <x v="1102"/>
    <x v="1"/>
    <x v="586"/>
    <d v="2012-02-18T00:00:00"/>
    <x v="0"/>
    <s v="JM-16195"/>
    <s v="Justin MacKendrick"/>
    <x v="0"/>
    <s v="United States"/>
    <s v="Los Angeles"/>
    <x v="1"/>
    <n v="90004"/>
    <x v="1"/>
    <s v="OFF-BI-10000546"/>
    <x v="1"/>
    <x v="8"/>
    <x v="609"/>
    <n v="11.52"/>
    <n v="5"/>
    <x v="2"/>
    <n v="4.1760000000000002"/>
  </r>
  <r>
    <n v="2251"/>
    <x v="1102"/>
    <x v="1"/>
    <x v="586"/>
    <d v="2012-02-18T00:00:00"/>
    <x v="0"/>
    <s v="JM-16195"/>
    <s v="Justin MacKendrick"/>
    <x v="0"/>
    <s v="United States"/>
    <s v="Los Angeles"/>
    <x v="1"/>
    <n v="90004"/>
    <x v="1"/>
    <s v="OFF-AP-10001391"/>
    <x v="1"/>
    <x v="9"/>
    <x v="1260"/>
    <n v="541.44000000000005"/>
    <n v="6"/>
    <x v="0"/>
    <n v="157.01759999999999"/>
  </r>
  <r>
    <n v="2252"/>
    <x v="1102"/>
    <x v="1"/>
    <x v="586"/>
    <d v="2012-02-18T00:00:00"/>
    <x v="0"/>
    <s v="JM-16195"/>
    <s v="Justin MacKendrick"/>
    <x v="0"/>
    <s v="United States"/>
    <s v="Los Angeles"/>
    <x v="1"/>
    <n v="90004"/>
    <x v="1"/>
    <s v="OFF-PA-10000477"/>
    <x v="1"/>
    <x v="10"/>
    <x v="1261"/>
    <n v="19.440000000000001"/>
    <n v="3"/>
    <x v="0"/>
    <n v="9.3312000000000008"/>
  </r>
  <r>
    <n v="2253"/>
    <x v="1103"/>
    <x v="0"/>
    <x v="173"/>
    <d v="2013-04-18T00:00:00"/>
    <x v="0"/>
    <s v="JK-16120"/>
    <s v="Julie Kriz"/>
    <x v="2"/>
    <s v="United States"/>
    <s v="San Diego"/>
    <x v="1"/>
    <n v="92105"/>
    <x v="1"/>
    <s v="OFF-PA-10004327"/>
    <x v="1"/>
    <x v="10"/>
    <x v="136"/>
    <n v="143.69999999999999"/>
    <n v="3"/>
    <x v="0"/>
    <n v="68.975999999999999"/>
  </r>
  <r>
    <n v="2254"/>
    <x v="1104"/>
    <x v="1"/>
    <x v="694"/>
    <d v="2012-10-01T00:00:00"/>
    <x v="2"/>
    <s v="HG-14965"/>
    <s v="Henry Goldwyn"/>
    <x v="1"/>
    <s v="United States"/>
    <s v="San Francisco"/>
    <x v="1"/>
    <n v="94110"/>
    <x v="1"/>
    <s v="OFF-AP-10000696"/>
    <x v="1"/>
    <x v="9"/>
    <x v="332"/>
    <n v="43.26"/>
    <n v="3"/>
    <x v="0"/>
    <n v="14.2758"/>
  </r>
  <r>
    <n v="2255"/>
    <x v="1104"/>
    <x v="1"/>
    <x v="694"/>
    <d v="2012-10-01T00:00:00"/>
    <x v="2"/>
    <s v="HG-14965"/>
    <s v="Henry Goldwyn"/>
    <x v="1"/>
    <s v="United States"/>
    <s v="San Francisco"/>
    <x v="1"/>
    <n v="94110"/>
    <x v="1"/>
    <s v="OFF-AP-10002082"/>
    <x v="1"/>
    <x v="9"/>
    <x v="1092"/>
    <n v="43.56"/>
    <n v="2"/>
    <x v="0"/>
    <n v="15.246"/>
  </r>
  <r>
    <n v="2256"/>
    <x v="1105"/>
    <x v="0"/>
    <x v="42"/>
    <d v="2013-09-23T00:00:00"/>
    <x v="1"/>
    <s v="LA-16780"/>
    <s v="Laura Armstrong"/>
    <x v="1"/>
    <s v="United States"/>
    <s v="Bangor"/>
    <x v="43"/>
    <n v="4401"/>
    <x v="3"/>
    <s v="TEC-PH-10001944"/>
    <x v="2"/>
    <x v="7"/>
    <x v="1262"/>
    <n v="437.85"/>
    <n v="3"/>
    <x v="0"/>
    <n v="131.35499999999999"/>
  </r>
  <r>
    <n v="2257"/>
    <x v="1105"/>
    <x v="0"/>
    <x v="42"/>
    <d v="2013-09-23T00:00:00"/>
    <x v="1"/>
    <s v="LA-16780"/>
    <s v="Laura Armstrong"/>
    <x v="1"/>
    <s v="United States"/>
    <s v="Bangor"/>
    <x v="43"/>
    <n v="4401"/>
    <x v="3"/>
    <s v="FUR-FU-10004952"/>
    <x v="0"/>
    <x v="5"/>
    <x v="845"/>
    <n v="109.48"/>
    <n v="2"/>
    <x v="0"/>
    <n v="33.938800000000001"/>
  </r>
  <r>
    <n v="2258"/>
    <x v="1106"/>
    <x v="3"/>
    <x v="114"/>
    <d v="2014-06-20T00:00:00"/>
    <x v="2"/>
    <s v="TS-21610"/>
    <s v="Troy Staebel"/>
    <x v="0"/>
    <s v="United States"/>
    <s v="San Francisco"/>
    <x v="1"/>
    <n v="94122"/>
    <x v="1"/>
    <s v="FUR-CH-10000015"/>
    <x v="0"/>
    <x v="1"/>
    <x v="373"/>
    <n v="1212.96"/>
    <n v="7"/>
    <x v="2"/>
    <n v="90.971999999999994"/>
  </r>
  <r>
    <n v="2259"/>
    <x v="1106"/>
    <x v="3"/>
    <x v="114"/>
    <d v="2014-06-20T00:00:00"/>
    <x v="2"/>
    <s v="TS-21610"/>
    <s v="Troy Staebel"/>
    <x v="0"/>
    <s v="United States"/>
    <s v="San Francisco"/>
    <x v="1"/>
    <n v="94122"/>
    <x v="1"/>
    <s v="OFF-PA-10001776"/>
    <x v="1"/>
    <x v="10"/>
    <x v="1263"/>
    <n v="18.54"/>
    <n v="2"/>
    <x v="0"/>
    <n v="8.7138000000000009"/>
  </r>
  <r>
    <n v="2260"/>
    <x v="1107"/>
    <x v="1"/>
    <x v="627"/>
    <d v="2012-11-10T00:00:00"/>
    <x v="0"/>
    <s v="MZ-17335"/>
    <s v="Maria Zettner"/>
    <x v="2"/>
    <s v="United States"/>
    <s v="San Diego"/>
    <x v="1"/>
    <n v="92024"/>
    <x v="1"/>
    <s v="OFF-FA-10002280"/>
    <x v="1"/>
    <x v="13"/>
    <x v="653"/>
    <n v="5"/>
    <n v="1"/>
    <x v="0"/>
    <n v="2.4"/>
  </r>
  <r>
    <n v="2261"/>
    <x v="1107"/>
    <x v="1"/>
    <x v="627"/>
    <d v="2012-11-10T00:00:00"/>
    <x v="0"/>
    <s v="MZ-17335"/>
    <s v="Maria Zettner"/>
    <x v="2"/>
    <s v="United States"/>
    <s v="San Diego"/>
    <x v="1"/>
    <n v="92024"/>
    <x v="1"/>
    <s v="TEC-AC-10002049"/>
    <x v="2"/>
    <x v="11"/>
    <x v="688"/>
    <n v="371.97"/>
    <n v="3"/>
    <x v="0"/>
    <n v="66.954599999999999"/>
  </r>
  <r>
    <n v="2262"/>
    <x v="1108"/>
    <x v="1"/>
    <x v="217"/>
    <d v="2012-12-18T00:00:00"/>
    <x v="3"/>
    <s v="MW-18220"/>
    <s v="Mitch Webber"/>
    <x v="0"/>
    <s v="United States"/>
    <s v="New York City"/>
    <x v="15"/>
    <n v="10035"/>
    <x v="3"/>
    <s v="TEC-AC-10002253"/>
    <x v="2"/>
    <x v="11"/>
    <x v="572"/>
    <n v="166.24"/>
    <n v="1"/>
    <x v="0"/>
    <n v="24.936"/>
  </r>
  <r>
    <n v="2263"/>
    <x v="1109"/>
    <x v="3"/>
    <x v="695"/>
    <d v="2014-02-10T00:00:00"/>
    <x v="2"/>
    <s v="MV-17485"/>
    <s v="Mark Van Huff"/>
    <x v="0"/>
    <s v="United States"/>
    <s v="Arlington"/>
    <x v="17"/>
    <n v="22204"/>
    <x v="0"/>
    <s v="FUR-BO-10004015"/>
    <x v="0"/>
    <x v="0"/>
    <x v="569"/>
    <n v="359.97"/>
    <n v="3"/>
    <x v="0"/>
    <n v="79.193399999999997"/>
  </r>
  <r>
    <n v="2264"/>
    <x v="1110"/>
    <x v="0"/>
    <x v="696"/>
    <d v="2013-11-17T00:00:00"/>
    <x v="0"/>
    <s v="AA-10375"/>
    <s v="Allen Armold"/>
    <x v="0"/>
    <s v="United States"/>
    <s v="Atlanta"/>
    <x v="32"/>
    <n v="30318"/>
    <x v="0"/>
    <s v="TEC-AC-10004145"/>
    <x v="2"/>
    <x v="11"/>
    <x v="1264"/>
    <n v="499.98"/>
    <n v="2"/>
    <x v="0"/>
    <n v="114.9954"/>
  </r>
  <r>
    <n v="2265"/>
    <x v="1110"/>
    <x v="0"/>
    <x v="696"/>
    <d v="2013-11-17T00:00:00"/>
    <x v="0"/>
    <s v="AA-10375"/>
    <s v="Allen Armold"/>
    <x v="0"/>
    <s v="United States"/>
    <s v="Atlanta"/>
    <x v="32"/>
    <n v="30318"/>
    <x v="0"/>
    <s v="OFF-PA-10002479"/>
    <x v="1"/>
    <x v="10"/>
    <x v="217"/>
    <n v="5.28"/>
    <n v="1"/>
    <x v="0"/>
    <n v="2.3759999999999999"/>
  </r>
  <r>
    <n v="2266"/>
    <x v="1110"/>
    <x v="0"/>
    <x v="696"/>
    <d v="2013-11-17T00:00:00"/>
    <x v="0"/>
    <s v="AA-10375"/>
    <s v="Allen Armold"/>
    <x v="0"/>
    <s v="United States"/>
    <s v="Atlanta"/>
    <x v="32"/>
    <n v="30318"/>
    <x v="0"/>
    <s v="OFF-BI-10004970"/>
    <x v="1"/>
    <x v="8"/>
    <x v="908"/>
    <n v="8.26"/>
    <n v="2"/>
    <x v="0"/>
    <n v="3.8822000000000001"/>
  </r>
  <r>
    <n v="2267"/>
    <x v="1111"/>
    <x v="3"/>
    <x v="386"/>
    <d v="2014-10-13T00:00:00"/>
    <x v="3"/>
    <s v="SM-20320"/>
    <s v="Sean Miller"/>
    <x v="2"/>
    <s v="United States"/>
    <s v="Monroe"/>
    <x v="3"/>
    <n v="28110"/>
    <x v="0"/>
    <s v="OFF-PA-10003919"/>
    <x v="1"/>
    <x v="10"/>
    <x v="1265"/>
    <n v="7.968"/>
    <n v="2"/>
    <x v="2"/>
    <n v="2.6892"/>
  </r>
  <r>
    <n v="2268"/>
    <x v="1112"/>
    <x v="3"/>
    <x v="697"/>
    <d v="2014-09-18T00:00:00"/>
    <x v="3"/>
    <s v="TP-21415"/>
    <s v="Tom Prescott"/>
    <x v="0"/>
    <s v="United States"/>
    <s v="Seattle"/>
    <x v="4"/>
    <n v="98115"/>
    <x v="1"/>
    <s v="OFF-PA-10002001"/>
    <x v="1"/>
    <x v="10"/>
    <x v="1266"/>
    <n v="12.96"/>
    <n v="2"/>
    <x v="0"/>
    <n v="6.3503999999999996"/>
  </r>
  <r>
    <n v="2269"/>
    <x v="1113"/>
    <x v="3"/>
    <x v="698"/>
    <d v="2014-12-27T00:00:00"/>
    <x v="1"/>
    <s v="DK-13225"/>
    <s v="Dean Katz"/>
    <x v="1"/>
    <s v="United States"/>
    <s v="Rochester"/>
    <x v="15"/>
    <n v="14609"/>
    <x v="3"/>
    <s v="OFF-PA-10002787"/>
    <x v="1"/>
    <x v="10"/>
    <x v="1267"/>
    <n v="6.48"/>
    <n v="1"/>
    <x v="0"/>
    <n v="3.1103999999999998"/>
  </r>
  <r>
    <n v="2270"/>
    <x v="1113"/>
    <x v="3"/>
    <x v="698"/>
    <d v="2014-12-27T00:00:00"/>
    <x v="1"/>
    <s v="DK-13225"/>
    <s v="Dean Katz"/>
    <x v="1"/>
    <s v="United States"/>
    <s v="Rochester"/>
    <x v="15"/>
    <n v="14609"/>
    <x v="3"/>
    <s v="OFF-BI-10003291"/>
    <x v="1"/>
    <x v="8"/>
    <x v="44"/>
    <n v="6.984"/>
    <n v="1"/>
    <x v="2"/>
    <n v="2.3571"/>
  </r>
  <r>
    <n v="2271"/>
    <x v="1114"/>
    <x v="3"/>
    <x v="574"/>
    <d v="2014-12-08T00:00:00"/>
    <x v="1"/>
    <s v="MK-17905"/>
    <s v="Michael Kennedy"/>
    <x v="1"/>
    <s v="United States"/>
    <s v="Miami"/>
    <x v="2"/>
    <n v="33180"/>
    <x v="0"/>
    <s v="OFF-AR-10004344"/>
    <x v="1"/>
    <x v="6"/>
    <x v="365"/>
    <n v="47.96"/>
    <n v="5"/>
    <x v="2"/>
    <n v="4.1965000000000003"/>
  </r>
  <r>
    <n v="2272"/>
    <x v="1115"/>
    <x v="1"/>
    <x v="481"/>
    <d v="2012-09-27T00:00:00"/>
    <x v="1"/>
    <s v="CS-12130"/>
    <s v="Chad Sievert"/>
    <x v="0"/>
    <s v="United States"/>
    <s v="Seattle"/>
    <x v="4"/>
    <n v="98105"/>
    <x v="1"/>
    <s v="OFF-ST-10003123"/>
    <x v="1"/>
    <x v="4"/>
    <x v="1268"/>
    <n v="199.74"/>
    <n v="6"/>
    <x v="0"/>
    <n v="47.937600000000003"/>
  </r>
  <r>
    <n v="2273"/>
    <x v="1116"/>
    <x v="1"/>
    <x v="699"/>
    <d v="2012-03-11T00:00:00"/>
    <x v="1"/>
    <s v="JL-15850"/>
    <s v="John Lucas"/>
    <x v="0"/>
    <s v="United States"/>
    <s v="San Francisco"/>
    <x v="1"/>
    <n v="94122"/>
    <x v="1"/>
    <s v="FUR-FU-10000308"/>
    <x v="0"/>
    <x v="5"/>
    <x v="1269"/>
    <n v="435.26"/>
    <n v="7"/>
    <x v="0"/>
    <n v="95.757199999999997"/>
  </r>
  <r>
    <n v="2274"/>
    <x v="1116"/>
    <x v="1"/>
    <x v="699"/>
    <d v="2012-03-11T00:00:00"/>
    <x v="1"/>
    <s v="JL-15850"/>
    <s v="John Lucas"/>
    <x v="0"/>
    <s v="United States"/>
    <s v="San Francisco"/>
    <x v="1"/>
    <n v="94122"/>
    <x v="1"/>
    <s v="TEC-CO-10003763"/>
    <x v="2"/>
    <x v="16"/>
    <x v="1270"/>
    <n v="1119.9839999999999"/>
    <n v="2"/>
    <x v="2"/>
    <n v="377.99459999999999"/>
  </r>
  <r>
    <n v="2275"/>
    <x v="1117"/>
    <x v="2"/>
    <x v="462"/>
    <d v="2011-10-08T00:00:00"/>
    <x v="0"/>
    <s v="AR-10405"/>
    <s v="Allen Rosenblatt"/>
    <x v="1"/>
    <s v="United States"/>
    <s v="Los Angeles"/>
    <x v="1"/>
    <n v="90036"/>
    <x v="1"/>
    <s v="FUR-TA-10001866"/>
    <x v="0"/>
    <x v="3"/>
    <x v="1271"/>
    <n v="143.43199999999999"/>
    <n v="1"/>
    <x v="2"/>
    <n v="3.5857999999999999"/>
  </r>
  <r>
    <n v="2276"/>
    <x v="1117"/>
    <x v="2"/>
    <x v="462"/>
    <d v="2011-10-08T00:00:00"/>
    <x v="0"/>
    <s v="AR-10405"/>
    <s v="Allen Rosenblatt"/>
    <x v="1"/>
    <s v="United States"/>
    <s v="Los Angeles"/>
    <x v="1"/>
    <n v="90036"/>
    <x v="1"/>
    <s v="FUR-CH-10002774"/>
    <x v="0"/>
    <x v="1"/>
    <x v="23"/>
    <n v="122.352"/>
    <n v="3"/>
    <x v="2"/>
    <n v="13.7646"/>
  </r>
  <r>
    <n v="2277"/>
    <x v="1118"/>
    <x v="2"/>
    <x v="700"/>
    <d v="2011-07-01T00:00:00"/>
    <x v="1"/>
    <s v="LM-17065"/>
    <s v="Liz MacKendrick"/>
    <x v="0"/>
    <s v="United States"/>
    <s v="Southaven"/>
    <x v="35"/>
    <n v="38671"/>
    <x v="0"/>
    <s v="OFF-ST-10004337"/>
    <x v="1"/>
    <x v="4"/>
    <x v="839"/>
    <n v="306.2"/>
    <n v="5"/>
    <x v="0"/>
    <n v="0"/>
  </r>
  <r>
    <n v="2278"/>
    <x v="1118"/>
    <x v="2"/>
    <x v="700"/>
    <d v="2011-07-01T00:00:00"/>
    <x v="1"/>
    <s v="LM-17065"/>
    <s v="Liz MacKendrick"/>
    <x v="0"/>
    <s v="United States"/>
    <s v="Southaven"/>
    <x v="35"/>
    <n v="38671"/>
    <x v="0"/>
    <s v="FUR-TA-10001039"/>
    <x v="0"/>
    <x v="3"/>
    <x v="824"/>
    <n v="85.98"/>
    <n v="1"/>
    <x v="0"/>
    <n v="22.354800000000001"/>
  </r>
  <r>
    <n v="2279"/>
    <x v="1118"/>
    <x v="2"/>
    <x v="700"/>
    <d v="2011-07-01T00:00:00"/>
    <x v="1"/>
    <s v="LM-17065"/>
    <s v="Liz MacKendrick"/>
    <x v="0"/>
    <s v="United States"/>
    <s v="Southaven"/>
    <x v="35"/>
    <n v="38671"/>
    <x v="0"/>
    <s v="TEC-AC-10000109"/>
    <x v="2"/>
    <x v="11"/>
    <x v="200"/>
    <n v="223.96"/>
    <n v="4"/>
    <x v="0"/>
    <n v="53.750399999999999"/>
  </r>
  <r>
    <n v="2280"/>
    <x v="1119"/>
    <x v="3"/>
    <x v="505"/>
    <d v="2014-11-03T00:00:00"/>
    <x v="2"/>
    <s v="JK-15625"/>
    <s v="Jim Karlsson"/>
    <x v="0"/>
    <s v="United States"/>
    <s v="Seattle"/>
    <x v="4"/>
    <n v="98115"/>
    <x v="1"/>
    <s v="FUR-CH-10003833"/>
    <x v="0"/>
    <x v="1"/>
    <x v="1200"/>
    <n v="97.567999999999998"/>
    <n v="2"/>
    <x v="2"/>
    <n v="-6.0979999999999999"/>
  </r>
  <r>
    <n v="2281"/>
    <x v="1119"/>
    <x v="3"/>
    <x v="505"/>
    <d v="2014-11-03T00:00:00"/>
    <x v="2"/>
    <s v="JK-15625"/>
    <s v="Jim Karlsson"/>
    <x v="0"/>
    <s v="United States"/>
    <s v="Seattle"/>
    <x v="4"/>
    <n v="98115"/>
    <x v="1"/>
    <s v="FUR-CH-10004289"/>
    <x v="0"/>
    <x v="1"/>
    <x v="975"/>
    <n v="614.27200000000005"/>
    <n v="8"/>
    <x v="2"/>
    <n v="-23.0352"/>
  </r>
  <r>
    <n v="2282"/>
    <x v="1119"/>
    <x v="3"/>
    <x v="505"/>
    <d v="2014-11-03T00:00:00"/>
    <x v="2"/>
    <s v="JK-15625"/>
    <s v="Jim Karlsson"/>
    <x v="0"/>
    <s v="United States"/>
    <s v="Seattle"/>
    <x v="4"/>
    <n v="98115"/>
    <x v="1"/>
    <s v="FUR-BO-10004467"/>
    <x v="0"/>
    <x v="0"/>
    <x v="883"/>
    <n v="199.98"/>
    <n v="2"/>
    <x v="0"/>
    <n v="37.996200000000002"/>
  </r>
  <r>
    <n v="2283"/>
    <x v="1120"/>
    <x v="0"/>
    <x v="323"/>
    <d v="2013-09-06T00:00:00"/>
    <x v="2"/>
    <s v="FM-14215"/>
    <s v="Filia McAdams"/>
    <x v="1"/>
    <s v="United States"/>
    <s v="Middletown"/>
    <x v="29"/>
    <n v="6457"/>
    <x v="3"/>
    <s v="OFF-PA-10002713"/>
    <x v="1"/>
    <x v="10"/>
    <x v="317"/>
    <n v="48.16"/>
    <n v="7"/>
    <x v="0"/>
    <n v="22.153600000000001"/>
  </r>
  <r>
    <n v="2284"/>
    <x v="1121"/>
    <x v="1"/>
    <x v="616"/>
    <d v="2012-03-09T00:00:00"/>
    <x v="1"/>
    <s v="SF-20200"/>
    <s v="Sarah Foster"/>
    <x v="0"/>
    <s v="United States"/>
    <s v="New Castle"/>
    <x v="14"/>
    <n v="47362"/>
    <x v="2"/>
    <s v="TEC-PH-10001552"/>
    <x v="2"/>
    <x v="7"/>
    <x v="178"/>
    <n v="23.92"/>
    <n v="2"/>
    <x v="0"/>
    <n v="6.6976000000000004"/>
  </r>
  <r>
    <n v="2285"/>
    <x v="1121"/>
    <x v="1"/>
    <x v="616"/>
    <d v="2012-03-09T00:00:00"/>
    <x v="1"/>
    <s v="SF-20200"/>
    <s v="Sarah Foster"/>
    <x v="0"/>
    <s v="United States"/>
    <s v="New Castle"/>
    <x v="14"/>
    <n v="47362"/>
    <x v="2"/>
    <s v="OFF-AP-10002222"/>
    <x v="1"/>
    <x v="9"/>
    <x v="33"/>
    <n v="60.69"/>
    <n v="7"/>
    <x v="0"/>
    <n v="16.386299999999999"/>
  </r>
  <r>
    <n v="2286"/>
    <x v="1122"/>
    <x v="0"/>
    <x v="465"/>
    <d v="2013-05-09T00:00:00"/>
    <x v="2"/>
    <s v="PJ-18835"/>
    <s v="Patrick Jones"/>
    <x v="1"/>
    <s v="United States"/>
    <s v="Murfreesboro"/>
    <x v="18"/>
    <n v="37130"/>
    <x v="0"/>
    <s v="OFF-PA-10003971"/>
    <x v="1"/>
    <x v="10"/>
    <x v="1272"/>
    <n v="14.352"/>
    <n v="3"/>
    <x v="2"/>
    <n v="5.2026000000000003"/>
  </r>
  <r>
    <n v="2287"/>
    <x v="1123"/>
    <x v="3"/>
    <x v="701"/>
    <d v="2014-11-24T00:00:00"/>
    <x v="1"/>
    <s v="CS-12355"/>
    <s v="Christine Sundaresam"/>
    <x v="0"/>
    <s v="United States"/>
    <s v="Salem"/>
    <x v="17"/>
    <n v="24153"/>
    <x v="0"/>
    <s v="OFF-AP-10004036"/>
    <x v="1"/>
    <x v="9"/>
    <x v="1273"/>
    <n v="35.04"/>
    <n v="2"/>
    <x v="0"/>
    <n v="12.263999999999999"/>
  </r>
  <r>
    <n v="2288"/>
    <x v="1124"/>
    <x v="3"/>
    <x v="702"/>
    <d v="2014-06-06T00:00:00"/>
    <x v="0"/>
    <s v="BB-10990"/>
    <s v="Barry Blumstein"/>
    <x v="1"/>
    <s v="United States"/>
    <s v="Toledo"/>
    <x v="24"/>
    <n v="43615"/>
    <x v="3"/>
    <s v="OFF-AP-10002287"/>
    <x v="1"/>
    <x v="9"/>
    <x v="1274"/>
    <n v="17.48"/>
    <n v="5"/>
    <x v="2"/>
    <n v="1.3109999999999999"/>
  </r>
  <r>
    <n v="2289"/>
    <x v="1125"/>
    <x v="3"/>
    <x v="193"/>
    <d v="2014-06-14T00:00:00"/>
    <x v="2"/>
    <s v="BW-11200"/>
    <s v="Ben Wallace"/>
    <x v="0"/>
    <s v="United States"/>
    <s v="Los Angeles"/>
    <x v="1"/>
    <n v="90032"/>
    <x v="1"/>
    <s v="OFF-AR-10002375"/>
    <x v="1"/>
    <x v="6"/>
    <x v="823"/>
    <n v="16.399999999999999"/>
    <n v="5"/>
    <x v="0"/>
    <n v="4.7560000000000002"/>
  </r>
  <r>
    <n v="2290"/>
    <x v="1126"/>
    <x v="3"/>
    <x v="703"/>
    <d v="2014-01-12T00:00:00"/>
    <x v="2"/>
    <s v="RS-19420"/>
    <s v="Ricardo Sperren"/>
    <x v="1"/>
    <s v="United States"/>
    <s v="Seattle"/>
    <x v="4"/>
    <n v="98115"/>
    <x v="1"/>
    <s v="FUR-TA-10001950"/>
    <x v="0"/>
    <x v="3"/>
    <x v="1275"/>
    <n v="892.98"/>
    <n v="2"/>
    <x v="0"/>
    <n v="80.368200000000002"/>
  </r>
  <r>
    <n v="2291"/>
    <x v="1127"/>
    <x v="1"/>
    <x v="704"/>
    <d v="2012-04-25T00:00:00"/>
    <x v="1"/>
    <s v="TS-21160"/>
    <s v="Theresa Swint"/>
    <x v="1"/>
    <s v="United States"/>
    <s v="Columbus"/>
    <x v="32"/>
    <n v="31907"/>
    <x v="0"/>
    <s v="TEC-PH-10001557"/>
    <x v="2"/>
    <x v="7"/>
    <x v="658"/>
    <n v="287.97000000000003"/>
    <n v="3"/>
    <x v="0"/>
    <n v="77.751900000000006"/>
  </r>
  <r>
    <n v="2292"/>
    <x v="1127"/>
    <x v="1"/>
    <x v="704"/>
    <d v="2012-04-25T00:00:00"/>
    <x v="1"/>
    <s v="TS-21160"/>
    <s v="Theresa Swint"/>
    <x v="1"/>
    <s v="United States"/>
    <s v="Columbus"/>
    <x v="32"/>
    <n v="31907"/>
    <x v="0"/>
    <s v="FUR-FU-10002937"/>
    <x v="0"/>
    <x v="5"/>
    <x v="1051"/>
    <n v="595.38"/>
    <n v="6"/>
    <x v="0"/>
    <n v="297.69"/>
  </r>
  <r>
    <n v="2293"/>
    <x v="1127"/>
    <x v="1"/>
    <x v="704"/>
    <d v="2012-04-25T00:00:00"/>
    <x v="1"/>
    <s v="TS-21160"/>
    <s v="Theresa Swint"/>
    <x v="1"/>
    <s v="United States"/>
    <s v="Columbus"/>
    <x v="32"/>
    <n v="31907"/>
    <x v="0"/>
    <s v="OFF-PA-10001166"/>
    <x v="1"/>
    <x v="10"/>
    <x v="769"/>
    <n v="12.96"/>
    <n v="2"/>
    <x v="0"/>
    <n v="6.2207999999999997"/>
  </r>
  <r>
    <n v="2294"/>
    <x v="1128"/>
    <x v="1"/>
    <x v="549"/>
    <d v="2012-11-06T00:00:00"/>
    <x v="1"/>
    <s v="QJ-19255"/>
    <s v="Quincy Jones"/>
    <x v="1"/>
    <s v="United States"/>
    <s v="New York City"/>
    <x v="15"/>
    <n v="10009"/>
    <x v="3"/>
    <s v="TEC-PH-10000347"/>
    <x v="2"/>
    <x v="7"/>
    <x v="495"/>
    <n v="4.95"/>
    <n v="1"/>
    <x v="0"/>
    <n v="1.3365"/>
  </r>
  <r>
    <n v="2295"/>
    <x v="1129"/>
    <x v="3"/>
    <x v="331"/>
    <d v="2014-12-28T00:00:00"/>
    <x v="1"/>
    <s v="FM-14215"/>
    <s v="Filia McAdams"/>
    <x v="1"/>
    <s v="United States"/>
    <s v="Middletown"/>
    <x v="29"/>
    <n v="6457"/>
    <x v="3"/>
    <s v="FUR-FU-10003708"/>
    <x v="0"/>
    <x v="5"/>
    <x v="71"/>
    <n v="181.95"/>
    <n v="3"/>
    <x v="0"/>
    <n v="38.209499999999998"/>
  </r>
  <r>
    <n v="2296"/>
    <x v="1130"/>
    <x v="1"/>
    <x v="549"/>
    <d v="2012-11-05T00:00:00"/>
    <x v="1"/>
    <s v="VD-21670"/>
    <s v="Valerie Dominguez"/>
    <x v="0"/>
    <s v="United States"/>
    <s v="New York City"/>
    <x v="15"/>
    <n v="10011"/>
    <x v="3"/>
    <s v="OFF-PA-10002659"/>
    <x v="1"/>
    <x v="10"/>
    <x v="922"/>
    <n v="13.52"/>
    <n v="4"/>
    <x v="0"/>
    <n v="6.2191999999999998"/>
  </r>
  <r>
    <n v="2297"/>
    <x v="1130"/>
    <x v="1"/>
    <x v="549"/>
    <d v="2012-11-05T00:00:00"/>
    <x v="1"/>
    <s v="VD-21670"/>
    <s v="Valerie Dominguez"/>
    <x v="0"/>
    <s v="United States"/>
    <s v="New York City"/>
    <x v="15"/>
    <n v="10011"/>
    <x v="3"/>
    <s v="FUR-FU-10000965"/>
    <x v="0"/>
    <x v="5"/>
    <x v="682"/>
    <n v="259.7"/>
    <n v="5"/>
    <x v="0"/>
    <n v="106.477"/>
  </r>
  <r>
    <n v="2298"/>
    <x v="1130"/>
    <x v="1"/>
    <x v="549"/>
    <d v="2012-11-05T00:00:00"/>
    <x v="1"/>
    <s v="VD-21670"/>
    <s v="Valerie Dominguez"/>
    <x v="0"/>
    <s v="United States"/>
    <s v="New York City"/>
    <x v="15"/>
    <n v="10011"/>
    <x v="3"/>
    <s v="TEC-PH-10001527"/>
    <x v="2"/>
    <x v="7"/>
    <x v="1276"/>
    <n v="42.95"/>
    <n v="1"/>
    <x v="0"/>
    <n v="1.2885"/>
  </r>
  <r>
    <n v="2299"/>
    <x v="1130"/>
    <x v="1"/>
    <x v="549"/>
    <d v="2012-11-05T00:00:00"/>
    <x v="1"/>
    <s v="VD-21670"/>
    <s v="Valerie Dominguez"/>
    <x v="0"/>
    <s v="United States"/>
    <s v="New York City"/>
    <x v="15"/>
    <n v="10011"/>
    <x v="3"/>
    <s v="TEC-AC-10001838"/>
    <x v="2"/>
    <x v="11"/>
    <x v="645"/>
    <n v="1399.93"/>
    <n v="7"/>
    <x v="0"/>
    <n v="601.96990000000005"/>
  </r>
  <r>
    <n v="2300"/>
    <x v="1130"/>
    <x v="1"/>
    <x v="549"/>
    <d v="2012-11-05T00:00:00"/>
    <x v="1"/>
    <s v="VD-21670"/>
    <s v="Valerie Dominguez"/>
    <x v="0"/>
    <s v="United States"/>
    <s v="New York City"/>
    <x v="15"/>
    <n v="10011"/>
    <x v="3"/>
    <s v="TEC-PH-10002597"/>
    <x v="2"/>
    <x v="7"/>
    <x v="474"/>
    <n v="503.96"/>
    <n v="4"/>
    <x v="0"/>
    <n v="125.99"/>
  </r>
  <r>
    <n v="2301"/>
    <x v="1131"/>
    <x v="2"/>
    <x v="687"/>
    <d v="2011-11-18T00:00:00"/>
    <x v="1"/>
    <s v="JL-15505"/>
    <s v="Jeremy Lonsdale"/>
    <x v="0"/>
    <s v="United States"/>
    <s v="Midland"/>
    <x v="12"/>
    <n v="48640"/>
    <x v="2"/>
    <s v="OFF-BI-10000756"/>
    <x v="1"/>
    <x v="8"/>
    <x v="15"/>
    <n v="12.72"/>
    <n v="3"/>
    <x v="0"/>
    <n v="6.36"/>
  </r>
  <r>
    <n v="2302"/>
    <x v="1131"/>
    <x v="2"/>
    <x v="687"/>
    <d v="2011-11-18T00:00:00"/>
    <x v="1"/>
    <s v="JL-15505"/>
    <s v="Jeremy Lonsdale"/>
    <x v="0"/>
    <s v="United States"/>
    <s v="Midland"/>
    <x v="12"/>
    <n v="48640"/>
    <x v="2"/>
    <s v="OFF-BI-10000546"/>
    <x v="1"/>
    <x v="8"/>
    <x v="609"/>
    <n v="11.52"/>
    <n v="4"/>
    <x v="0"/>
    <n v="5.6448"/>
  </r>
  <r>
    <n v="2303"/>
    <x v="1132"/>
    <x v="0"/>
    <x v="327"/>
    <d v="2013-01-21T00:00:00"/>
    <x v="1"/>
    <s v="DL-13495"/>
    <s v="Dionis Lloyd"/>
    <x v="1"/>
    <s v="United States"/>
    <s v="Columbus"/>
    <x v="32"/>
    <n v="31907"/>
    <x v="0"/>
    <s v="TEC-AC-10001142"/>
    <x v="2"/>
    <x v="11"/>
    <x v="546"/>
    <n v="316"/>
    <n v="4"/>
    <x v="0"/>
    <n v="31.6"/>
  </r>
  <r>
    <n v="2304"/>
    <x v="1133"/>
    <x v="3"/>
    <x v="697"/>
    <d v="2014-09-23T00:00:00"/>
    <x v="0"/>
    <s v="MO-17800"/>
    <s v="Meg O'Connel"/>
    <x v="2"/>
    <s v="United States"/>
    <s v="Roswell"/>
    <x v="32"/>
    <n v="30076"/>
    <x v="0"/>
    <s v="FUR-CH-10000785"/>
    <x v="0"/>
    <x v="1"/>
    <x v="320"/>
    <n v="723.92"/>
    <n v="4"/>
    <x v="0"/>
    <n v="188.2192"/>
  </r>
  <r>
    <n v="2305"/>
    <x v="1133"/>
    <x v="3"/>
    <x v="697"/>
    <d v="2014-09-23T00:00:00"/>
    <x v="0"/>
    <s v="MO-17800"/>
    <s v="Meg O'Connel"/>
    <x v="2"/>
    <s v="United States"/>
    <s v="Roswell"/>
    <x v="32"/>
    <n v="30076"/>
    <x v="0"/>
    <s v="OFF-PA-10000474"/>
    <x v="1"/>
    <x v="10"/>
    <x v="33"/>
    <n v="106.32"/>
    <n v="3"/>
    <x v="0"/>
    <n v="49.970399999999998"/>
  </r>
  <r>
    <n v="2306"/>
    <x v="1134"/>
    <x v="0"/>
    <x v="443"/>
    <d v="2013-12-25T00:00:00"/>
    <x v="2"/>
    <s v="BP-11185"/>
    <s v="Ben Peterman"/>
    <x v="1"/>
    <s v="United States"/>
    <s v="Chicago"/>
    <x v="10"/>
    <n v="60623"/>
    <x v="2"/>
    <s v="FUR-BO-10003441"/>
    <x v="0"/>
    <x v="0"/>
    <x v="705"/>
    <n v="141.37200000000001"/>
    <n v="2"/>
    <x v="4"/>
    <n v="-14.1372"/>
  </r>
  <r>
    <n v="2307"/>
    <x v="1135"/>
    <x v="1"/>
    <x v="705"/>
    <d v="2012-08-08T00:00:00"/>
    <x v="2"/>
    <s v="MS-17980"/>
    <s v="Michael Stewart"/>
    <x v="1"/>
    <s v="United States"/>
    <s v="Houston"/>
    <x v="5"/>
    <n v="77041"/>
    <x v="2"/>
    <s v="OFF-PA-10004156"/>
    <x v="1"/>
    <x v="10"/>
    <x v="743"/>
    <n v="27.216000000000001"/>
    <n v="3"/>
    <x v="2"/>
    <n v="9.8658000000000001"/>
  </r>
  <r>
    <n v="2308"/>
    <x v="1136"/>
    <x v="3"/>
    <x v="60"/>
    <d v="2014-11-10T00:00:00"/>
    <x v="1"/>
    <s v="SV-20935"/>
    <s v="Susan Vittorini"/>
    <x v="0"/>
    <s v="United States"/>
    <s v="New York City"/>
    <x v="15"/>
    <n v="10009"/>
    <x v="3"/>
    <s v="TEC-AC-10001432"/>
    <x v="2"/>
    <x v="11"/>
    <x v="471"/>
    <n v="390.75"/>
    <n v="5"/>
    <x v="0"/>
    <n v="171.93"/>
  </r>
  <r>
    <n v="2309"/>
    <x v="1137"/>
    <x v="3"/>
    <x v="532"/>
    <d v="2014-06-13T00:00:00"/>
    <x v="2"/>
    <s v="BC-11125"/>
    <s v="Becky Castell"/>
    <x v="2"/>
    <s v="United States"/>
    <s v="Peoria"/>
    <x v="16"/>
    <n v="85345"/>
    <x v="1"/>
    <s v="FUR-CH-10001394"/>
    <x v="0"/>
    <x v="1"/>
    <x v="648"/>
    <n v="280.79199999999997"/>
    <n v="1"/>
    <x v="2"/>
    <n v="35.098999999999997"/>
  </r>
  <r>
    <n v="2310"/>
    <x v="1137"/>
    <x v="3"/>
    <x v="532"/>
    <d v="2014-06-13T00:00:00"/>
    <x v="2"/>
    <s v="BC-11125"/>
    <s v="Becky Castell"/>
    <x v="2"/>
    <s v="United States"/>
    <s v="Peoria"/>
    <x v="16"/>
    <n v="85345"/>
    <x v="1"/>
    <s v="OFF-ST-10002370"/>
    <x v="1"/>
    <x v="4"/>
    <x v="80"/>
    <n v="68.447999999999993"/>
    <n v="4"/>
    <x v="2"/>
    <n v="7.7004000000000001"/>
  </r>
  <r>
    <n v="2311"/>
    <x v="1137"/>
    <x v="3"/>
    <x v="532"/>
    <d v="2014-06-13T00:00:00"/>
    <x v="2"/>
    <s v="BC-11125"/>
    <s v="Becky Castell"/>
    <x v="2"/>
    <s v="United States"/>
    <s v="Peoria"/>
    <x v="16"/>
    <n v="85345"/>
    <x v="1"/>
    <s v="OFF-AR-10002956"/>
    <x v="1"/>
    <x v="6"/>
    <x v="660"/>
    <n v="88.04"/>
    <n v="5"/>
    <x v="2"/>
    <n v="6.6029999999999998"/>
  </r>
  <r>
    <n v="2312"/>
    <x v="1137"/>
    <x v="3"/>
    <x v="532"/>
    <d v="2014-06-13T00:00:00"/>
    <x v="2"/>
    <s v="BC-11125"/>
    <s v="Becky Castell"/>
    <x v="2"/>
    <s v="United States"/>
    <s v="Peoria"/>
    <x v="16"/>
    <n v="85345"/>
    <x v="1"/>
    <s v="OFF-AR-10001955"/>
    <x v="1"/>
    <x v="6"/>
    <x v="1021"/>
    <n v="15.872"/>
    <n v="1"/>
    <x v="2"/>
    <n v="1.984"/>
  </r>
  <r>
    <n v="2313"/>
    <x v="1137"/>
    <x v="3"/>
    <x v="532"/>
    <d v="2014-06-13T00:00:00"/>
    <x v="2"/>
    <s v="BC-11125"/>
    <s v="Becky Castell"/>
    <x v="2"/>
    <s v="United States"/>
    <s v="Peoria"/>
    <x v="16"/>
    <n v="85345"/>
    <x v="1"/>
    <s v="OFF-ST-10001809"/>
    <x v="1"/>
    <x v="4"/>
    <x v="430"/>
    <n v="215.59200000000001"/>
    <n v="3"/>
    <x v="2"/>
    <n v="-48.508200000000002"/>
  </r>
  <r>
    <n v="2314"/>
    <x v="1138"/>
    <x v="3"/>
    <x v="228"/>
    <d v="2014-07-26T00:00:00"/>
    <x v="1"/>
    <s v="EM-13825"/>
    <s v="Elizabeth Moffitt"/>
    <x v="1"/>
    <s v="United States"/>
    <s v="Sioux Falls"/>
    <x v="44"/>
    <n v="57103"/>
    <x v="2"/>
    <s v="OFF-LA-10004093"/>
    <x v="1"/>
    <x v="2"/>
    <x v="670"/>
    <n v="14.62"/>
    <n v="2"/>
    <x v="0"/>
    <n v="6.8714000000000004"/>
  </r>
  <r>
    <n v="2315"/>
    <x v="1138"/>
    <x v="3"/>
    <x v="228"/>
    <d v="2014-07-26T00:00:00"/>
    <x v="1"/>
    <s v="EM-13825"/>
    <s v="Elizabeth Moffitt"/>
    <x v="1"/>
    <s v="United States"/>
    <s v="Sioux Falls"/>
    <x v="44"/>
    <n v="57103"/>
    <x v="2"/>
    <s v="OFF-AP-10002118"/>
    <x v="1"/>
    <x v="9"/>
    <x v="77"/>
    <n v="416.32"/>
    <n v="2"/>
    <x v="0"/>
    <n v="112.4064"/>
  </r>
  <r>
    <n v="2316"/>
    <x v="1138"/>
    <x v="3"/>
    <x v="228"/>
    <d v="2014-07-26T00:00:00"/>
    <x v="1"/>
    <s v="EM-13825"/>
    <s v="Elizabeth Moffitt"/>
    <x v="1"/>
    <s v="United States"/>
    <s v="Sioux Falls"/>
    <x v="44"/>
    <n v="57103"/>
    <x v="2"/>
    <s v="OFF-BI-10000404"/>
    <x v="1"/>
    <x v="8"/>
    <x v="476"/>
    <n v="43"/>
    <n v="5"/>
    <x v="0"/>
    <n v="20.21"/>
  </r>
  <r>
    <n v="2317"/>
    <x v="1138"/>
    <x v="3"/>
    <x v="228"/>
    <d v="2014-07-26T00:00:00"/>
    <x v="1"/>
    <s v="EM-13825"/>
    <s v="Elizabeth Moffitt"/>
    <x v="1"/>
    <s v="United States"/>
    <s v="Sioux Falls"/>
    <x v="44"/>
    <n v="57103"/>
    <x v="2"/>
    <s v="FUR-CH-10003833"/>
    <x v="0"/>
    <x v="1"/>
    <x v="1200"/>
    <n v="182.94"/>
    <n v="3"/>
    <x v="0"/>
    <n v="27.440999999999999"/>
  </r>
  <r>
    <n v="2318"/>
    <x v="1138"/>
    <x v="3"/>
    <x v="228"/>
    <d v="2014-07-26T00:00:00"/>
    <x v="1"/>
    <s v="EM-13825"/>
    <s v="Elizabeth Moffitt"/>
    <x v="1"/>
    <s v="United States"/>
    <s v="Sioux Falls"/>
    <x v="44"/>
    <n v="57103"/>
    <x v="2"/>
    <s v="OFF-BI-10002072"/>
    <x v="1"/>
    <x v="8"/>
    <x v="830"/>
    <n v="60.83"/>
    <n v="7"/>
    <x v="0"/>
    <n v="30.414999999999999"/>
  </r>
  <r>
    <n v="2319"/>
    <x v="1138"/>
    <x v="3"/>
    <x v="228"/>
    <d v="2014-07-26T00:00:00"/>
    <x v="1"/>
    <s v="EM-13825"/>
    <s v="Elizabeth Moffitt"/>
    <x v="1"/>
    <s v="United States"/>
    <s v="Sioux Falls"/>
    <x v="44"/>
    <n v="57103"/>
    <x v="2"/>
    <s v="TEC-AC-10003095"/>
    <x v="2"/>
    <x v="11"/>
    <x v="1277"/>
    <n v="389.97"/>
    <n v="3"/>
    <x v="0"/>
    <n v="132.5898"/>
  </r>
  <r>
    <n v="2320"/>
    <x v="1139"/>
    <x v="1"/>
    <x v="706"/>
    <d v="2012-12-26T00:00:00"/>
    <x v="2"/>
    <s v="BD-11500"/>
    <s v="Bradley Drucker"/>
    <x v="0"/>
    <s v="United States"/>
    <s v="Richmond"/>
    <x v="17"/>
    <n v="23223"/>
    <x v="0"/>
    <s v="OFF-AP-10001563"/>
    <x v="1"/>
    <x v="9"/>
    <x v="530"/>
    <n v="194.32"/>
    <n v="4"/>
    <x v="0"/>
    <n v="56.352800000000002"/>
  </r>
  <r>
    <n v="2321"/>
    <x v="1140"/>
    <x v="3"/>
    <x v="177"/>
    <d v="2014-03-25T00:00:00"/>
    <x v="1"/>
    <s v="HW-14935"/>
    <s v="Helen Wasserman"/>
    <x v="1"/>
    <s v="United States"/>
    <s v="Seattle"/>
    <x v="4"/>
    <n v="98115"/>
    <x v="1"/>
    <s v="TEC-AC-10000358"/>
    <x v="2"/>
    <x v="11"/>
    <x v="1278"/>
    <n v="265.93"/>
    <n v="7"/>
    <x v="0"/>
    <n v="63.8232"/>
  </r>
  <r>
    <n v="2322"/>
    <x v="1141"/>
    <x v="1"/>
    <x v="620"/>
    <d v="2013-01-03T00:00:00"/>
    <x v="0"/>
    <s v="KC-16255"/>
    <s v="Karen Carlisle"/>
    <x v="1"/>
    <s v="United States"/>
    <s v="Henderson"/>
    <x v="0"/>
    <n v="42420"/>
    <x v="0"/>
    <s v="OFF-BI-10004492"/>
    <x v="1"/>
    <x v="8"/>
    <x v="347"/>
    <n v="94.74"/>
    <n v="3"/>
    <x v="0"/>
    <n v="44.527799999999999"/>
  </r>
  <r>
    <n v="2323"/>
    <x v="1141"/>
    <x v="1"/>
    <x v="620"/>
    <d v="2013-01-03T00:00:00"/>
    <x v="0"/>
    <s v="KC-16255"/>
    <s v="Karen Carlisle"/>
    <x v="1"/>
    <s v="United States"/>
    <s v="Henderson"/>
    <x v="0"/>
    <n v="42420"/>
    <x v="0"/>
    <s v="OFF-BI-10001072"/>
    <x v="1"/>
    <x v="8"/>
    <x v="277"/>
    <n v="60.64"/>
    <n v="4"/>
    <x v="0"/>
    <n v="27.894400000000001"/>
  </r>
  <r>
    <n v="2324"/>
    <x v="1141"/>
    <x v="1"/>
    <x v="620"/>
    <d v="2013-01-03T00:00:00"/>
    <x v="0"/>
    <s v="KC-16255"/>
    <s v="Karen Carlisle"/>
    <x v="1"/>
    <s v="United States"/>
    <s v="Henderson"/>
    <x v="0"/>
    <n v="42420"/>
    <x v="0"/>
    <s v="OFF-BI-10003707"/>
    <x v="1"/>
    <x v="8"/>
    <x v="776"/>
    <n v="76.3"/>
    <n v="5"/>
    <x v="0"/>
    <n v="38.15"/>
  </r>
  <r>
    <n v="2325"/>
    <x v="1141"/>
    <x v="1"/>
    <x v="620"/>
    <d v="2013-01-03T00:00:00"/>
    <x v="0"/>
    <s v="KC-16255"/>
    <s v="Karen Carlisle"/>
    <x v="1"/>
    <s v="United States"/>
    <s v="Henderson"/>
    <x v="0"/>
    <n v="42420"/>
    <x v="0"/>
    <s v="OFF-BI-10000977"/>
    <x v="1"/>
    <x v="8"/>
    <x v="982"/>
    <n v="364.8"/>
    <n v="12"/>
    <x v="0"/>
    <n v="167.80799999999999"/>
  </r>
  <r>
    <n v="2326"/>
    <x v="1142"/>
    <x v="1"/>
    <x v="426"/>
    <d v="2012-09-19T00:00:00"/>
    <x v="0"/>
    <s v="BM-11575"/>
    <s v="Brendan Murry"/>
    <x v="1"/>
    <s v="United States"/>
    <s v="New York City"/>
    <x v="15"/>
    <n v="10035"/>
    <x v="3"/>
    <s v="OFF-BI-10002082"/>
    <x v="1"/>
    <x v="8"/>
    <x v="1173"/>
    <n v="79.872"/>
    <n v="3"/>
    <x v="2"/>
    <n v="29.952000000000002"/>
  </r>
  <r>
    <n v="2327"/>
    <x v="1142"/>
    <x v="1"/>
    <x v="426"/>
    <d v="2012-09-19T00:00:00"/>
    <x v="0"/>
    <s v="BM-11575"/>
    <s v="Brendan Murry"/>
    <x v="1"/>
    <s v="United States"/>
    <s v="New York City"/>
    <x v="15"/>
    <n v="10035"/>
    <x v="3"/>
    <s v="FUR-BO-10004709"/>
    <x v="0"/>
    <x v="0"/>
    <x v="263"/>
    <n v="46.384"/>
    <n v="1"/>
    <x v="2"/>
    <n v="1.1596"/>
  </r>
  <r>
    <n v="2328"/>
    <x v="1142"/>
    <x v="1"/>
    <x v="426"/>
    <d v="2012-09-19T00:00:00"/>
    <x v="0"/>
    <s v="BM-11575"/>
    <s v="Brendan Murry"/>
    <x v="1"/>
    <s v="United States"/>
    <s v="New York City"/>
    <x v="15"/>
    <n v="10035"/>
    <x v="3"/>
    <s v="OFF-PA-10002365"/>
    <x v="1"/>
    <x v="10"/>
    <x v="12"/>
    <n v="12.96"/>
    <n v="2"/>
    <x v="0"/>
    <n v="6.2207999999999997"/>
  </r>
  <r>
    <n v="2329"/>
    <x v="1143"/>
    <x v="3"/>
    <x v="397"/>
    <d v="2014-09-27T00:00:00"/>
    <x v="2"/>
    <s v="KN-16705"/>
    <s v="Kristina Nunn"/>
    <x v="2"/>
    <s v="United States"/>
    <s v="Fort Collins"/>
    <x v="22"/>
    <n v="80525"/>
    <x v="1"/>
    <s v="OFF-EN-10004147"/>
    <x v="1"/>
    <x v="12"/>
    <x v="1279"/>
    <n v="14.352"/>
    <n v="3"/>
    <x v="2"/>
    <n v="5.2026000000000003"/>
  </r>
  <r>
    <n v="2330"/>
    <x v="1144"/>
    <x v="1"/>
    <x v="707"/>
    <d v="2012-12-29T00:00:00"/>
    <x v="1"/>
    <s v="JD-16150"/>
    <s v="Justin Deggeller"/>
    <x v="1"/>
    <s v="United States"/>
    <s v="Philadelphia"/>
    <x v="9"/>
    <n v="19140"/>
    <x v="3"/>
    <s v="FUR-FU-10001468"/>
    <x v="0"/>
    <x v="5"/>
    <x v="1280"/>
    <n v="547.13599999999997"/>
    <n v="4"/>
    <x v="2"/>
    <n v="-68.391999999999996"/>
  </r>
  <r>
    <n v="2331"/>
    <x v="1145"/>
    <x v="0"/>
    <x v="446"/>
    <d v="2013-09-27T00:00:00"/>
    <x v="0"/>
    <s v="LA-16780"/>
    <s v="Laura Armstrong"/>
    <x v="1"/>
    <s v="United States"/>
    <s v="Los Angeles"/>
    <x v="1"/>
    <n v="90004"/>
    <x v="1"/>
    <s v="OFF-ST-10000642"/>
    <x v="1"/>
    <x v="4"/>
    <x v="192"/>
    <n v="41.96"/>
    <n v="2"/>
    <x v="0"/>
    <n v="2.9371999999999998"/>
  </r>
  <r>
    <n v="2332"/>
    <x v="1145"/>
    <x v="0"/>
    <x v="446"/>
    <d v="2013-09-27T00:00:00"/>
    <x v="0"/>
    <s v="LA-16780"/>
    <s v="Laura Armstrong"/>
    <x v="1"/>
    <s v="United States"/>
    <s v="Los Angeles"/>
    <x v="1"/>
    <n v="90004"/>
    <x v="1"/>
    <s v="OFF-PA-10000380"/>
    <x v="1"/>
    <x v="10"/>
    <x v="1281"/>
    <n v="41.7"/>
    <n v="5"/>
    <x v="0"/>
    <n v="20.85"/>
  </r>
  <r>
    <n v="2333"/>
    <x v="1146"/>
    <x v="3"/>
    <x v="708"/>
    <d v="2014-03-26T00:00:00"/>
    <x v="1"/>
    <s v="RW-19690"/>
    <s v="Robert Waldorf"/>
    <x v="0"/>
    <s v="United States"/>
    <s v="Lafayette"/>
    <x v="14"/>
    <n v="47905"/>
    <x v="2"/>
    <s v="OFF-PA-10004071"/>
    <x v="1"/>
    <x v="10"/>
    <x v="412"/>
    <n v="277.39999999999998"/>
    <n v="5"/>
    <x v="0"/>
    <n v="133.15199999999999"/>
  </r>
  <r>
    <n v="2334"/>
    <x v="1146"/>
    <x v="3"/>
    <x v="708"/>
    <d v="2014-03-26T00:00:00"/>
    <x v="1"/>
    <s v="RW-19690"/>
    <s v="Robert Waldorf"/>
    <x v="0"/>
    <s v="United States"/>
    <s v="Lafayette"/>
    <x v="14"/>
    <n v="47905"/>
    <x v="2"/>
    <s v="OFF-PA-10004971"/>
    <x v="1"/>
    <x v="10"/>
    <x v="604"/>
    <n v="5.78"/>
    <n v="1"/>
    <x v="0"/>
    <n v="2.8321999999999998"/>
  </r>
  <r>
    <n v="2335"/>
    <x v="1147"/>
    <x v="2"/>
    <x v="587"/>
    <d v="2011-10-04T00:00:00"/>
    <x v="1"/>
    <s v="KW-16570"/>
    <s v="Kelly Williams"/>
    <x v="0"/>
    <s v="United States"/>
    <s v="Clarksville"/>
    <x v="18"/>
    <n v="37042"/>
    <x v="0"/>
    <s v="OFF-AP-10000696"/>
    <x v="1"/>
    <x v="9"/>
    <x v="332"/>
    <n v="69.215999999999994"/>
    <n v="6"/>
    <x v="2"/>
    <n v="11.2476"/>
  </r>
  <r>
    <n v="2336"/>
    <x v="1148"/>
    <x v="3"/>
    <x v="389"/>
    <d v="2014-12-11T00:00:00"/>
    <x v="3"/>
    <s v="CC-12220"/>
    <s v="Chris Cortes"/>
    <x v="0"/>
    <s v="United States"/>
    <s v="Fairfield"/>
    <x v="29"/>
    <n v="6824"/>
    <x v="3"/>
    <s v="OFF-EN-10004030"/>
    <x v="1"/>
    <x v="12"/>
    <x v="135"/>
    <n v="10.86"/>
    <n v="3"/>
    <x v="0"/>
    <n v="5.1041999999999996"/>
  </r>
  <r>
    <n v="2337"/>
    <x v="1148"/>
    <x v="3"/>
    <x v="389"/>
    <d v="2014-12-11T00:00:00"/>
    <x v="3"/>
    <s v="CC-12220"/>
    <s v="Chris Cortes"/>
    <x v="0"/>
    <s v="United States"/>
    <s v="Fairfield"/>
    <x v="29"/>
    <n v="6824"/>
    <x v="3"/>
    <s v="OFF-AP-10000026"/>
    <x v="1"/>
    <x v="9"/>
    <x v="1282"/>
    <n v="426.79"/>
    <n v="7"/>
    <x v="0"/>
    <n v="123.76909999999999"/>
  </r>
  <r>
    <n v="2338"/>
    <x v="1149"/>
    <x v="2"/>
    <x v="709"/>
    <d v="2011-08-23T00:00:00"/>
    <x v="3"/>
    <s v="RH-19495"/>
    <s v="Rick Hansen"/>
    <x v="0"/>
    <s v="United States"/>
    <s v="New York City"/>
    <x v="15"/>
    <n v="10009"/>
    <x v="3"/>
    <s v="OFF-PA-10003936"/>
    <x v="1"/>
    <x v="10"/>
    <x v="1283"/>
    <n v="25.92"/>
    <n v="4"/>
    <x v="0"/>
    <n v="12.441599999999999"/>
  </r>
  <r>
    <n v="2339"/>
    <x v="1149"/>
    <x v="2"/>
    <x v="709"/>
    <d v="2011-08-23T00:00:00"/>
    <x v="3"/>
    <s v="RH-19495"/>
    <s v="Rick Hansen"/>
    <x v="0"/>
    <s v="United States"/>
    <s v="New York City"/>
    <x v="15"/>
    <n v="10009"/>
    <x v="3"/>
    <s v="OFF-PA-10004530"/>
    <x v="1"/>
    <x v="10"/>
    <x v="491"/>
    <n v="45.92"/>
    <n v="4"/>
    <x v="0"/>
    <n v="22.500800000000002"/>
  </r>
  <r>
    <n v="2340"/>
    <x v="1150"/>
    <x v="2"/>
    <x v="710"/>
    <d v="2011-08-24T00:00:00"/>
    <x v="1"/>
    <s v="JK-15625"/>
    <s v="Jim Karlsson"/>
    <x v="0"/>
    <s v="United States"/>
    <s v="Columbus"/>
    <x v="24"/>
    <n v="43229"/>
    <x v="3"/>
    <s v="OFF-AR-10004930"/>
    <x v="1"/>
    <x v="6"/>
    <x v="87"/>
    <n v="10.72"/>
    <n v="2"/>
    <x v="2"/>
    <n v="1.742"/>
  </r>
  <r>
    <n v="2341"/>
    <x v="1151"/>
    <x v="0"/>
    <x v="338"/>
    <d v="2013-11-16T00:00:00"/>
    <x v="1"/>
    <s v="DC-13285"/>
    <s v="Debra Catini"/>
    <x v="0"/>
    <s v="United States"/>
    <s v="Warner Robins"/>
    <x v="32"/>
    <n v="31088"/>
    <x v="0"/>
    <s v="OFF-AR-10004999"/>
    <x v="1"/>
    <x v="6"/>
    <x v="864"/>
    <n v="41.86"/>
    <n v="7"/>
    <x v="0"/>
    <n v="10.465"/>
  </r>
  <r>
    <n v="2342"/>
    <x v="1152"/>
    <x v="2"/>
    <x v="520"/>
    <d v="2012-01-03T00:00:00"/>
    <x v="2"/>
    <s v="GM-14455"/>
    <s v="Gary Mitchum"/>
    <x v="2"/>
    <s v="United States"/>
    <s v="Franklin"/>
    <x v="31"/>
    <n v="2038"/>
    <x v="3"/>
    <s v="FUR-FU-10002501"/>
    <x v="0"/>
    <x v="5"/>
    <x v="1284"/>
    <n v="63.2"/>
    <n v="5"/>
    <x v="0"/>
    <n v="23.384"/>
  </r>
  <r>
    <n v="2343"/>
    <x v="1152"/>
    <x v="2"/>
    <x v="520"/>
    <d v="2012-01-03T00:00:00"/>
    <x v="2"/>
    <s v="GM-14455"/>
    <s v="Gary Mitchum"/>
    <x v="2"/>
    <s v="United States"/>
    <s v="Franklin"/>
    <x v="31"/>
    <n v="2038"/>
    <x v="3"/>
    <s v="TEC-AC-10000358"/>
    <x v="2"/>
    <x v="11"/>
    <x v="1278"/>
    <n v="113.97"/>
    <n v="3"/>
    <x v="0"/>
    <n v="27.352799999999998"/>
  </r>
  <r>
    <n v="2344"/>
    <x v="1153"/>
    <x v="2"/>
    <x v="711"/>
    <d v="2011-07-30T00:00:00"/>
    <x v="0"/>
    <s v="CL-11890"/>
    <s v="Carl Ludwig"/>
    <x v="0"/>
    <s v="United States"/>
    <s v="Chicago"/>
    <x v="10"/>
    <n v="60623"/>
    <x v="2"/>
    <s v="OFF-ST-10004804"/>
    <x v="1"/>
    <x v="4"/>
    <x v="230"/>
    <n v="123.55200000000001"/>
    <n v="3"/>
    <x v="2"/>
    <n v="-29.343599999999999"/>
  </r>
  <r>
    <n v="2345"/>
    <x v="1154"/>
    <x v="0"/>
    <x v="712"/>
    <d v="2013-02-28T00:00:00"/>
    <x v="1"/>
    <s v="PV-18985"/>
    <s v="Paul Van Hugh"/>
    <x v="2"/>
    <s v="United States"/>
    <s v="Milwaukee"/>
    <x v="6"/>
    <n v="53209"/>
    <x v="2"/>
    <s v="OFF-AP-10001205"/>
    <x v="1"/>
    <x v="9"/>
    <x v="1285"/>
    <n v="490.32"/>
    <n v="9"/>
    <x v="0"/>
    <n v="137.28960000000001"/>
  </r>
  <r>
    <n v="2346"/>
    <x v="1155"/>
    <x v="0"/>
    <x v="69"/>
    <d v="2013-03-19T00:00:00"/>
    <x v="1"/>
    <s v="LT-17110"/>
    <s v="Liz Thompson"/>
    <x v="0"/>
    <s v="United States"/>
    <s v="San Antonio"/>
    <x v="5"/>
    <n v="78207"/>
    <x v="2"/>
    <s v="OFF-PA-10000659"/>
    <x v="1"/>
    <x v="10"/>
    <x v="1286"/>
    <n v="70.08"/>
    <n v="5"/>
    <x v="2"/>
    <n v="24.527999999999999"/>
  </r>
  <r>
    <n v="2347"/>
    <x v="1155"/>
    <x v="0"/>
    <x v="69"/>
    <d v="2013-03-19T00:00:00"/>
    <x v="1"/>
    <s v="LT-17110"/>
    <s v="Liz Thompson"/>
    <x v="0"/>
    <s v="United States"/>
    <s v="San Antonio"/>
    <x v="5"/>
    <n v="78207"/>
    <x v="2"/>
    <s v="OFF-BI-10004141"/>
    <x v="1"/>
    <x v="8"/>
    <x v="1287"/>
    <n v="1.272"/>
    <n v="2"/>
    <x v="3"/>
    <n v="-2.1623999999999999"/>
  </r>
  <r>
    <n v="2348"/>
    <x v="1155"/>
    <x v="0"/>
    <x v="69"/>
    <d v="2013-03-19T00:00:00"/>
    <x v="1"/>
    <s v="LT-17110"/>
    <s v="Liz Thompson"/>
    <x v="0"/>
    <s v="United States"/>
    <s v="San Antonio"/>
    <x v="5"/>
    <n v="78207"/>
    <x v="2"/>
    <s v="FUR-TA-10004619"/>
    <x v="0"/>
    <x v="3"/>
    <x v="882"/>
    <n v="557.58500000000004"/>
    <n v="5"/>
    <x v="4"/>
    <n v="0"/>
  </r>
  <r>
    <n v="2349"/>
    <x v="1156"/>
    <x v="3"/>
    <x v="574"/>
    <d v="2014-12-04T00:00:00"/>
    <x v="3"/>
    <s v="AM-10360"/>
    <s v="Alice McCarthy"/>
    <x v="1"/>
    <s v="United States"/>
    <s v="Los Angeles"/>
    <x v="1"/>
    <n v="90032"/>
    <x v="1"/>
    <s v="OFF-BI-10004187"/>
    <x v="1"/>
    <x v="8"/>
    <x v="33"/>
    <n v="9.0239999999999991"/>
    <n v="6"/>
    <x v="2"/>
    <n v="3.1583999999999999"/>
  </r>
  <r>
    <n v="2350"/>
    <x v="1156"/>
    <x v="3"/>
    <x v="574"/>
    <d v="2014-12-04T00:00:00"/>
    <x v="3"/>
    <s v="AM-10360"/>
    <s v="Alice McCarthy"/>
    <x v="1"/>
    <s v="United States"/>
    <s v="Los Angeles"/>
    <x v="1"/>
    <n v="90032"/>
    <x v="1"/>
    <s v="OFF-BI-10000632"/>
    <x v="1"/>
    <x v="8"/>
    <x v="1288"/>
    <n v="69.456000000000003"/>
    <n v="2"/>
    <x v="2"/>
    <n v="22.5732"/>
  </r>
  <r>
    <n v="2351"/>
    <x v="1156"/>
    <x v="3"/>
    <x v="574"/>
    <d v="2014-12-04T00:00:00"/>
    <x v="3"/>
    <s v="AM-10360"/>
    <s v="Alice McCarthy"/>
    <x v="1"/>
    <s v="United States"/>
    <s v="Los Angeles"/>
    <x v="1"/>
    <n v="90032"/>
    <x v="1"/>
    <s v="OFF-PA-10003724"/>
    <x v="1"/>
    <x v="10"/>
    <x v="357"/>
    <n v="10.86"/>
    <n v="2"/>
    <x v="0"/>
    <n v="5.3213999999999997"/>
  </r>
  <r>
    <n v="2352"/>
    <x v="1156"/>
    <x v="3"/>
    <x v="574"/>
    <d v="2014-12-04T00:00:00"/>
    <x v="3"/>
    <s v="AM-10360"/>
    <s v="Alice McCarthy"/>
    <x v="1"/>
    <s v="United States"/>
    <s v="Los Angeles"/>
    <x v="1"/>
    <n v="90032"/>
    <x v="1"/>
    <s v="OFF-AP-10002765"/>
    <x v="1"/>
    <x v="9"/>
    <x v="1252"/>
    <n v="79.47"/>
    <n v="3"/>
    <x v="0"/>
    <n v="22.2516"/>
  </r>
  <r>
    <n v="2353"/>
    <x v="1156"/>
    <x v="3"/>
    <x v="574"/>
    <d v="2014-12-04T00:00:00"/>
    <x v="3"/>
    <s v="AM-10360"/>
    <s v="Alice McCarthy"/>
    <x v="1"/>
    <s v="United States"/>
    <s v="Los Angeles"/>
    <x v="1"/>
    <n v="90032"/>
    <x v="1"/>
    <s v="OFF-AR-10001868"/>
    <x v="1"/>
    <x v="6"/>
    <x v="59"/>
    <n v="10.08"/>
    <n v="6"/>
    <x v="0"/>
    <n v="5.04"/>
  </r>
  <r>
    <n v="2354"/>
    <x v="1157"/>
    <x v="1"/>
    <x v="284"/>
    <d v="2012-09-02T00:00:00"/>
    <x v="2"/>
    <s v="SC-20260"/>
    <s v="Scott Cohen"/>
    <x v="1"/>
    <s v="United States"/>
    <s v="San Francisco"/>
    <x v="1"/>
    <n v="94122"/>
    <x v="1"/>
    <s v="FUR-BO-10002545"/>
    <x v="0"/>
    <x v="0"/>
    <x v="37"/>
    <n v="1552.8309999999999"/>
    <n v="7"/>
    <x v="11"/>
    <n v="200.9546"/>
  </r>
  <r>
    <n v="2355"/>
    <x v="1157"/>
    <x v="1"/>
    <x v="284"/>
    <d v="2012-09-02T00:00:00"/>
    <x v="2"/>
    <s v="SC-20260"/>
    <s v="Scott Cohen"/>
    <x v="1"/>
    <s v="United States"/>
    <s v="San Francisco"/>
    <x v="1"/>
    <n v="94122"/>
    <x v="1"/>
    <s v="OFF-BI-10002735"/>
    <x v="1"/>
    <x v="8"/>
    <x v="141"/>
    <n v="137.24"/>
    <n v="5"/>
    <x v="2"/>
    <n v="46.3185"/>
  </r>
  <r>
    <n v="2356"/>
    <x v="1157"/>
    <x v="1"/>
    <x v="284"/>
    <d v="2012-09-02T00:00:00"/>
    <x v="2"/>
    <s v="SC-20260"/>
    <s v="Scott Cohen"/>
    <x v="1"/>
    <s v="United States"/>
    <s v="San Francisco"/>
    <x v="1"/>
    <n v="94122"/>
    <x v="1"/>
    <s v="TEC-AC-10004864"/>
    <x v="2"/>
    <x v="11"/>
    <x v="1289"/>
    <n v="36.51"/>
    <n v="1"/>
    <x v="0"/>
    <n v="15.699299999999999"/>
  </r>
  <r>
    <n v="2357"/>
    <x v="1157"/>
    <x v="1"/>
    <x v="284"/>
    <d v="2012-09-02T00:00:00"/>
    <x v="2"/>
    <s v="SC-20260"/>
    <s v="Scott Cohen"/>
    <x v="1"/>
    <s v="United States"/>
    <s v="San Francisco"/>
    <x v="1"/>
    <n v="94122"/>
    <x v="1"/>
    <s v="TEC-MA-10000597"/>
    <x v="2"/>
    <x v="15"/>
    <x v="1290"/>
    <n v="239.976"/>
    <n v="3"/>
    <x v="2"/>
    <n v="80.991900000000001"/>
  </r>
  <r>
    <n v="2358"/>
    <x v="1158"/>
    <x v="2"/>
    <x v="461"/>
    <d v="2011-03-21T00:00:00"/>
    <x v="1"/>
    <s v="CP-12340"/>
    <s v="Christine Phan"/>
    <x v="1"/>
    <s v="United States"/>
    <s v="New York City"/>
    <x v="15"/>
    <n v="10024"/>
    <x v="3"/>
    <s v="FUR-TA-10003473"/>
    <x v="0"/>
    <x v="3"/>
    <x v="214"/>
    <n v="1579.7460000000001"/>
    <n v="7"/>
    <x v="10"/>
    <n v="-447.59469999999999"/>
  </r>
  <r>
    <n v="2359"/>
    <x v="1158"/>
    <x v="2"/>
    <x v="461"/>
    <d v="2011-03-21T00:00:00"/>
    <x v="1"/>
    <s v="CP-12340"/>
    <s v="Christine Phan"/>
    <x v="1"/>
    <s v="United States"/>
    <s v="New York City"/>
    <x v="15"/>
    <n v="10024"/>
    <x v="3"/>
    <s v="FUR-TA-10001950"/>
    <x v="0"/>
    <x v="3"/>
    <x v="1275"/>
    <n v="1071.576"/>
    <n v="4"/>
    <x v="10"/>
    <n v="-553.64760000000001"/>
  </r>
  <r>
    <n v="2360"/>
    <x v="1158"/>
    <x v="2"/>
    <x v="461"/>
    <d v="2011-03-21T00:00:00"/>
    <x v="1"/>
    <s v="CP-12340"/>
    <s v="Christine Phan"/>
    <x v="1"/>
    <s v="United States"/>
    <s v="New York City"/>
    <x v="15"/>
    <n v="10024"/>
    <x v="3"/>
    <s v="FUR-TA-10004175"/>
    <x v="0"/>
    <x v="3"/>
    <x v="1146"/>
    <n v="613.90800000000002"/>
    <n v="3"/>
    <x v="10"/>
    <n v="-122.7816"/>
  </r>
  <r>
    <n v="2361"/>
    <x v="1158"/>
    <x v="2"/>
    <x v="461"/>
    <d v="2011-03-21T00:00:00"/>
    <x v="1"/>
    <s v="CP-12340"/>
    <s v="Christine Phan"/>
    <x v="1"/>
    <s v="United States"/>
    <s v="New York City"/>
    <x v="15"/>
    <n v="10024"/>
    <x v="3"/>
    <s v="OFF-PA-10002960"/>
    <x v="1"/>
    <x v="10"/>
    <x v="1291"/>
    <n v="34.86"/>
    <n v="7"/>
    <x v="0"/>
    <n v="16.3842"/>
  </r>
  <r>
    <n v="2362"/>
    <x v="1158"/>
    <x v="2"/>
    <x v="461"/>
    <d v="2011-03-21T00:00:00"/>
    <x v="1"/>
    <s v="CP-12340"/>
    <s v="Christine Phan"/>
    <x v="1"/>
    <s v="United States"/>
    <s v="New York City"/>
    <x v="15"/>
    <n v="10024"/>
    <x v="3"/>
    <s v="OFF-PA-10000919"/>
    <x v="1"/>
    <x v="10"/>
    <x v="1292"/>
    <n v="155.04"/>
    <n v="4"/>
    <x v="0"/>
    <n v="75.9696"/>
  </r>
  <r>
    <n v="2363"/>
    <x v="1159"/>
    <x v="3"/>
    <x v="513"/>
    <d v="2014-04-21T00:00:00"/>
    <x v="1"/>
    <s v="RF-19840"/>
    <s v="Roy Französisch"/>
    <x v="0"/>
    <s v="United States"/>
    <s v="Columbus"/>
    <x v="24"/>
    <n v="43229"/>
    <x v="3"/>
    <s v="OFF-BI-10001553"/>
    <x v="1"/>
    <x v="8"/>
    <x v="1293"/>
    <n v="13.71"/>
    <n v="5"/>
    <x v="6"/>
    <n v="-10.054"/>
  </r>
  <r>
    <n v="2364"/>
    <x v="1160"/>
    <x v="0"/>
    <x v="69"/>
    <d v="2013-03-19T00:00:00"/>
    <x v="1"/>
    <s v="AB-10060"/>
    <s v="Adam Bellavance"/>
    <x v="2"/>
    <s v="United States"/>
    <s v="Waynesboro"/>
    <x v="17"/>
    <n v="22980"/>
    <x v="0"/>
    <s v="FUR-FU-10004864"/>
    <x v="0"/>
    <x v="5"/>
    <x v="436"/>
    <n v="127.88"/>
    <n v="2"/>
    <x v="0"/>
    <n v="40.921599999999998"/>
  </r>
  <r>
    <n v="2365"/>
    <x v="1160"/>
    <x v="0"/>
    <x v="69"/>
    <d v="2013-03-19T00:00:00"/>
    <x v="1"/>
    <s v="AB-10060"/>
    <s v="Adam Bellavance"/>
    <x v="2"/>
    <s v="United States"/>
    <s v="Waynesboro"/>
    <x v="17"/>
    <n v="22980"/>
    <x v="0"/>
    <s v="OFF-AP-10004540"/>
    <x v="1"/>
    <x v="9"/>
    <x v="1294"/>
    <n v="160.32"/>
    <n v="2"/>
    <x v="0"/>
    <n v="44.889600000000002"/>
  </r>
  <r>
    <n v="2366"/>
    <x v="1160"/>
    <x v="0"/>
    <x v="69"/>
    <d v="2013-03-19T00:00:00"/>
    <x v="1"/>
    <s v="AB-10060"/>
    <s v="Adam Bellavance"/>
    <x v="2"/>
    <s v="United States"/>
    <s v="Waynesboro"/>
    <x v="17"/>
    <n v="22980"/>
    <x v="0"/>
    <s v="OFF-BI-10004965"/>
    <x v="1"/>
    <x v="8"/>
    <x v="1005"/>
    <n v="46"/>
    <n v="4"/>
    <x v="0"/>
    <n v="20.7"/>
  </r>
  <r>
    <n v="2367"/>
    <x v="1161"/>
    <x v="2"/>
    <x v="156"/>
    <d v="2011-11-26T00:00:00"/>
    <x v="0"/>
    <s v="EH-13990"/>
    <s v="Erica Hackney"/>
    <x v="0"/>
    <s v="United States"/>
    <s v="Sacramento"/>
    <x v="1"/>
    <n v="95823"/>
    <x v="1"/>
    <s v="FUR-CH-10001714"/>
    <x v="0"/>
    <x v="1"/>
    <x v="1295"/>
    <n v="120.712"/>
    <n v="1"/>
    <x v="2"/>
    <n v="-18.1068"/>
  </r>
  <r>
    <n v="2368"/>
    <x v="1162"/>
    <x v="3"/>
    <x v="516"/>
    <d v="2014-02-14T00:00:00"/>
    <x v="2"/>
    <s v="MN-17935"/>
    <s v="Michael Nguyen"/>
    <x v="0"/>
    <s v="United States"/>
    <s v="Clinton"/>
    <x v="39"/>
    <n v="20735"/>
    <x v="3"/>
    <s v="OFF-PA-10002464"/>
    <x v="1"/>
    <x v="10"/>
    <x v="993"/>
    <n v="23.12"/>
    <n v="4"/>
    <x v="0"/>
    <n v="11.328799999999999"/>
  </r>
  <r>
    <n v="2369"/>
    <x v="1163"/>
    <x v="0"/>
    <x v="713"/>
    <d v="2013-09-28T00:00:00"/>
    <x v="1"/>
    <s v="KL-16555"/>
    <s v="Kelly Lampkin"/>
    <x v="1"/>
    <s v="United States"/>
    <s v="Fairfield"/>
    <x v="24"/>
    <n v="45014"/>
    <x v="3"/>
    <s v="FUR-FU-10002298"/>
    <x v="0"/>
    <x v="5"/>
    <x v="1296"/>
    <n v="532.70399999999995"/>
    <n v="6"/>
    <x v="2"/>
    <n v="-26.635200000000001"/>
  </r>
  <r>
    <n v="2370"/>
    <x v="1163"/>
    <x v="0"/>
    <x v="713"/>
    <d v="2013-09-28T00:00:00"/>
    <x v="1"/>
    <s v="KL-16555"/>
    <s v="Kelly Lampkin"/>
    <x v="1"/>
    <s v="United States"/>
    <s v="Fairfield"/>
    <x v="24"/>
    <n v="45014"/>
    <x v="3"/>
    <s v="OFF-AR-10000315"/>
    <x v="1"/>
    <x v="6"/>
    <x v="1297"/>
    <n v="4.9119999999999999"/>
    <n v="2"/>
    <x v="2"/>
    <n v="0.307"/>
  </r>
  <r>
    <n v="2371"/>
    <x v="1164"/>
    <x v="3"/>
    <x v="437"/>
    <d v="2014-07-10T00:00:00"/>
    <x v="0"/>
    <s v="MP-17965"/>
    <s v="Michael Paige"/>
    <x v="1"/>
    <s v="United States"/>
    <s v="Warwick"/>
    <x v="34"/>
    <n v="2886"/>
    <x v="3"/>
    <s v="TEC-AC-10004353"/>
    <x v="2"/>
    <x v="11"/>
    <x v="717"/>
    <n v="252"/>
    <n v="4"/>
    <x v="0"/>
    <n v="93.24"/>
  </r>
  <r>
    <n v="2372"/>
    <x v="1165"/>
    <x v="0"/>
    <x v="274"/>
    <d v="2013-07-12T00:00:00"/>
    <x v="0"/>
    <s v="BF-11020"/>
    <s v="Barry Französisch"/>
    <x v="1"/>
    <s v="United States"/>
    <s v="Aurora"/>
    <x v="10"/>
    <n v="60505"/>
    <x v="2"/>
    <s v="FUR-FU-10004973"/>
    <x v="0"/>
    <x v="5"/>
    <x v="1134"/>
    <n v="60.287999999999997"/>
    <n v="8"/>
    <x v="7"/>
    <n v="-27.1296"/>
  </r>
  <r>
    <n v="2373"/>
    <x v="1165"/>
    <x v="0"/>
    <x v="274"/>
    <d v="2013-07-12T00:00:00"/>
    <x v="0"/>
    <s v="BF-11020"/>
    <s v="Barry Französisch"/>
    <x v="1"/>
    <s v="United States"/>
    <s v="Aurora"/>
    <x v="10"/>
    <n v="60505"/>
    <x v="2"/>
    <s v="OFF-FA-10000936"/>
    <x v="1"/>
    <x v="13"/>
    <x v="1298"/>
    <n v="2.6320000000000001"/>
    <n v="1"/>
    <x v="2"/>
    <n v="0.82250000000000001"/>
  </r>
  <r>
    <n v="2374"/>
    <x v="1165"/>
    <x v="0"/>
    <x v="274"/>
    <d v="2013-07-12T00:00:00"/>
    <x v="0"/>
    <s v="BF-11020"/>
    <s v="Barry Französisch"/>
    <x v="1"/>
    <s v="United States"/>
    <s v="Aurora"/>
    <x v="10"/>
    <n v="60505"/>
    <x v="2"/>
    <s v="OFF-PA-10001609"/>
    <x v="1"/>
    <x v="10"/>
    <x v="1107"/>
    <n v="23.687999999999999"/>
    <n v="9"/>
    <x v="2"/>
    <n v="7.6985999999999999"/>
  </r>
  <r>
    <n v="2375"/>
    <x v="1165"/>
    <x v="0"/>
    <x v="274"/>
    <d v="2013-07-12T00:00:00"/>
    <x v="0"/>
    <s v="BF-11020"/>
    <s v="Barry Französisch"/>
    <x v="1"/>
    <s v="United States"/>
    <s v="Aurora"/>
    <x v="10"/>
    <n v="60505"/>
    <x v="2"/>
    <s v="FUR-CH-10000785"/>
    <x v="0"/>
    <x v="1"/>
    <x v="320"/>
    <n v="253.37200000000001"/>
    <n v="2"/>
    <x v="4"/>
    <n v="-14.478400000000001"/>
  </r>
  <r>
    <n v="2376"/>
    <x v="1166"/>
    <x v="3"/>
    <x v="714"/>
    <d v="2014-01-31T00:00:00"/>
    <x v="1"/>
    <s v="TP-21130"/>
    <s v="Theone Pippenger"/>
    <x v="0"/>
    <s v="United States"/>
    <s v="Smyrna"/>
    <x v="32"/>
    <n v="30080"/>
    <x v="0"/>
    <s v="OFF-FA-10000053"/>
    <x v="1"/>
    <x v="13"/>
    <x v="953"/>
    <n v="5.67"/>
    <n v="3"/>
    <x v="0"/>
    <n v="0.1134"/>
  </r>
  <r>
    <n v="2377"/>
    <x v="1167"/>
    <x v="2"/>
    <x v="710"/>
    <d v="2011-08-21T00:00:00"/>
    <x v="0"/>
    <s v="MS-17770"/>
    <s v="Maxwell Schwartz"/>
    <x v="0"/>
    <s v="United States"/>
    <s v="Columbus"/>
    <x v="24"/>
    <n v="43229"/>
    <x v="3"/>
    <s v="OFF-BI-10001718"/>
    <x v="1"/>
    <x v="8"/>
    <x v="1216"/>
    <n v="76.775999999999996"/>
    <n v="4"/>
    <x v="6"/>
    <n v="-58.861600000000003"/>
  </r>
  <r>
    <n v="2378"/>
    <x v="1167"/>
    <x v="2"/>
    <x v="710"/>
    <d v="2011-08-21T00:00:00"/>
    <x v="0"/>
    <s v="MS-17770"/>
    <s v="Maxwell Schwartz"/>
    <x v="0"/>
    <s v="United States"/>
    <s v="Columbus"/>
    <x v="24"/>
    <n v="43229"/>
    <x v="3"/>
    <s v="OFF-SU-10004768"/>
    <x v="1"/>
    <x v="14"/>
    <x v="1299"/>
    <n v="9.1839999999999993"/>
    <n v="2"/>
    <x v="2"/>
    <n v="1.1479999999999999"/>
  </r>
  <r>
    <n v="2379"/>
    <x v="1168"/>
    <x v="1"/>
    <x v="401"/>
    <d v="2012-12-11T00:00:00"/>
    <x v="1"/>
    <s v="KM-16375"/>
    <s v="Katherine Murray"/>
    <x v="2"/>
    <s v="United States"/>
    <s v="Thousand Oaks"/>
    <x v="1"/>
    <n v="91360"/>
    <x v="1"/>
    <s v="OFF-PA-10003883"/>
    <x v="1"/>
    <x v="10"/>
    <x v="1229"/>
    <n v="32.75"/>
    <n v="5"/>
    <x v="0"/>
    <n v="15.065"/>
  </r>
  <r>
    <n v="2380"/>
    <x v="1169"/>
    <x v="0"/>
    <x v="715"/>
    <d v="2013-05-11T00:00:00"/>
    <x v="1"/>
    <s v="BE-11455"/>
    <s v="Brad Eason"/>
    <x v="2"/>
    <s v="United States"/>
    <s v="Lorain"/>
    <x v="24"/>
    <n v="44052"/>
    <x v="3"/>
    <s v="OFF-FA-10004248"/>
    <x v="1"/>
    <x v="13"/>
    <x v="480"/>
    <n v="7.2160000000000002"/>
    <n v="2"/>
    <x v="2"/>
    <n v="1.7138"/>
  </r>
  <r>
    <n v="2381"/>
    <x v="1169"/>
    <x v="0"/>
    <x v="715"/>
    <d v="2013-05-11T00:00:00"/>
    <x v="1"/>
    <s v="BE-11455"/>
    <s v="Brad Eason"/>
    <x v="2"/>
    <s v="United States"/>
    <s v="Lorain"/>
    <x v="24"/>
    <n v="44052"/>
    <x v="3"/>
    <s v="OFF-PA-10002581"/>
    <x v="1"/>
    <x v="10"/>
    <x v="1300"/>
    <n v="49.567999999999998"/>
    <n v="2"/>
    <x v="2"/>
    <n v="15.49"/>
  </r>
  <r>
    <n v="2382"/>
    <x v="1169"/>
    <x v="0"/>
    <x v="715"/>
    <d v="2013-05-11T00:00:00"/>
    <x v="1"/>
    <s v="BE-11455"/>
    <s v="Brad Eason"/>
    <x v="2"/>
    <s v="United States"/>
    <s v="Lorain"/>
    <x v="24"/>
    <n v="44052"/>
    <x v="3"/>
    <s v="FUR-FU-10004848"/>
    <x v="0"/>
    <x v="5"/>
    <x v="1301"/>
    <n v="54.712000000000003"/>
    <n v="7"/>
    <x v="2"/>
    <n v="11.626300000000001"/>
  </r>
  <r>
    <n v="2383"/>
    <x v="1170"/>
    <x v="3"/>
    <x v="613"/>
    <d v="2014-03-27T00:00:00"/>
    <x v="2"/>
    <s v="CV-12295"/>
    <s v="Christina VanderZanden"/>
    <x v="0"/>
    <s v="United States"/>
    <s v="Fresno"/>
    <x v="1"/>
    <n v="93727"/>
    <x v="1"/>
    <s v="OFF-AP-10002403"/>
    <x v="1"/>
    <x v="9"/>
    <x v="1302"/>
    <n v="176.04"/>
    <n v="4"/>
    <x v="0"/>
    <n v="45.770400000000002"/>
  </r>
  <r>
    <n v="2384"/>
    <x v="1170"/>
    <x v="3"/>
    <x v="613"/>
    <d v="2014-03-27T00:00:00"/>
    <x v="2"/>
    <s v="CV-12295"/>
    <s v="Christina VanderZanden"/>
    <x v="0"/>
    <s v="United States"/>
    <s v="Fresno"/>
    <x v="1"/>
    <n v="93727"/>
    <x v="1"/>
    <s v="OFF-AR-10003087"/>
    <x v="1"/>
    <x v="6"/>
    <x v="33"/>
    <n v="16.02"/>
    <n v="9"/>
    <x v="0"/>
    <n v="4.4855999999999998"/>
  </r>
  <r>
    <n v="2385"/>
    <x v="1170"/>
    <x v="3"/>
    <x v="613"/>
    <d v="2014-03-27T00:00:00"/>
    <x v="2"/>
    <s v="CV-12295"/>
    <s v="Christina VanderZanden"/>
    <x v="0"/>
    <s v="United States"/>
    <s v="Fresno"/>
    <x v="1"/>
    <n v="93727"/>
    <x v="1"/>
    <s v="OFF-BI-10002026"/>
    <x v="1"/>
    <x v="8"/>
    <x v="903"/>
    <n v="185.92"/>
    <n v="4"/>
    <x v="2"/>
    <n v="62.747999999999998"/>
  </r>
  <r>
    <n v="2386"/>
    <x v="1170"/>
    <x v="3"/>
    <x v="613"/>
    <d v="2014-03-27T00:00:00"/>
    <x v="2"/>
    <s v="CV-12295"/>
    <s v="Christina VanderZanden"/>
    <x v="0"/>
    <s v="United States"/>
    <s v="Fresno"/>
    <x v="1"/>
    <n v="93727"/>
    <x v="1"/>
    <s v="TEC-PH-10000141"/>
    <x v="2"/>
    <x v="7"/>
    <x v="1303"/>
    <n v="211.16800000000001"/>
    <n v="4"/>
    <x v="2"/>
    <n v="15.8376"/>
  </r>
  <r>
    <n v="2387"/>
    <x v="1170"/>
    <x v="3"/>
    <x v="613"/>
    <d v="2014-03-27T00:00:00"/>
    <x v="2"/>
    <s v="CV-12295"/>
    <s v="Christina VanderZanden"/>
    <x v="0"/>
    <s v="United States"/>
    <s v="Fresno"/>
    <x v="1"/>
    <n v="93727"/>
    <x v="1"/>
    <s v="TEC-CO-10000971"/>
    <x v="2"/>
    <x v="16"/>
    <x v="1304"/>
    <n v="479.98399999999998"/>
    <n v="2"/>
    <x v="2"/>
    <n v="59.997999999999998"/>
  </r>
  <r>
    <n v="2388"/>
    <x v="1171"/>
    <x v="1"/>
    <x v="295"/>
    <d v="2012-12-15T00:00:00"/>
    <x v="2"/>
    <s v="DK-13375"/>
    <s v="Dennis Kane"/>
    <x v="0"/>
    <s v="United States"/>
    <s v="San Diego"/>
    <x v="1"/>
    <n v="92105"/>
    <x v="1"/>
    <s v="OFF-FA-10001229"/>
    <x v="1"/>
    <x v="13"/>
    <x v="33"/>
    <n v="7.86"/>
    <n v="2"/>
    <x v="0"/>
    <n v="3.6156000000000001"/>
  </r>
  <r>
    <n v="2389"/>
    <x v="1171"/>
    <x v="1"/>
    <x v="295"/>
    <d v="2012-12-15T00:00:00"/>
    <x v="2"/>
    <s v="DK-13375"/>
    <s v="Dennis Kane"/>
    <x v="0"/>
    <s v="United States"/>
    <s v="San Diego"/>
    <x v="1"/>
    <n v="92105"/>
    <x v="1"/>
    <s v="OFF-BI-10002437"/>
    <x v="1"/>
    <x v="8"/>
    <x v="1305"/>
    <n v="24.448"/>
    <n v="2"/>
    <x v="2"/>
    <n v="8.8623999999999992"/>
  </r>
  <r>
    <n v="2390"/>
    <x v="1172"/>
    <x v="1"/>
    <x v="401"/>
    <d v="2012-12-10T00:00:00"/>
    <x v="1"/>
    <s v="SG-20605"/>
    <s v="Speros Goranitis"/>
    <x v="0"/>
    <s v="United States"/>
    <s v="New York City"/>
    <x v="15"/>
    <n v="10009"/>
    <x v="3"/>
    <s v="OFF-PA-10004255"/>
    <x v="1"/>
    <x v="10"/>
    <x v="1306"/>
    <n v="6.48"/>
    <n v="1"/>
    <x v="0"/>
    <n v="3.1103999999999998"/>
  </r>
  <r>
    <n v="2391"/>
    <x v="1172"/>
    <x v="1"/>
    <x v="401"/>
    <d v="2012-12-10T00:00:00"/>
    <x v="1"/>
    <s v="SG-20605"/>
    <s v="Speros Goranitis"/>
    <x v="0"/>
    <s v="United States"/>
    <s v="New York City"/>
    <x v="15"/>
    <n v="10009"/>
    <x v="3"/>
    <s v="OFF-PA-10001184"/>
    <x v="1"/>
    <x v="10"/>
    <x v="1307"/>
    <n v="41.86"/>
    <n v="7"/>
    <x v="0"/>
    <n v="20.511399999999998"/>
  </r>
  <r>
    <n v="2392"/>
    <x v="1172"/>
    <x v="1"/>
    <x v="401"/>
    <d v="2012-12-10T00:00:00"/>
    <x v="1"/>
    <s v="SG-20605"/>
    <s v="Speros Goranitis"/>
    <x v="0"/>
    <s v="United States"/>
    <s v="New York City"/>
    <x v="15"/>
    <n v="10009"/>
    <x v="3"/>
    <s v="TEC-AC-10002637"/>
    <x v="2"/>
    <x v="11"/>
    <x v="1308"/>
    <n v="1619.91"/>
    <n v="9"/>
    <x v="0"/>
    <n v="97.194599999999994"/>
  </r>
  <r>
    <n v="2393"/>
    <x v="1172"/>
    <x v="1"/>
    <x v="401"/>
    <d v="2012-12-10T00:00:00"/>
    <x v="1"/>
    <s v="SG-20605"/>
    <s v="Speros Goranitis"/>
    <x v="0"/>
    <s v="United States"/>
    <s v="New York City"/>
    <x v="15"/>
    <n v="10009"/>
    <x v="3"/>
    <s v="FUR-FU-10002878"/>
    <x v="0"/>
    <x v="5"/>
    <x v="1125"/>
    <n v="113.92"/>
    <n v="4"/>
    <x v="0"/>
    <n v="42.150399999999998"/>
  </r>
  <r>
    <n v="2394"/>
    <x v="1173"/>
    <x v="0"/>
    <x v="716"/>
    <d v="2013-03-24T00:00:00"/>
    <x v="1"/>
    <s v="CS-12355"/>
    <s v="Christine Sundaresam"/>
    <x v="0"/>
    <s v="United States"/>
    <s v="Malden"/>
    <x v="31"/>
    <n v="2148"/>
    <x v="3"/>
    <s v="OFF-AR-10000588"/>
    <x v="1"/>
    <x v="6"/>
    <x v="393"/>
    <n v="39.68"/>
    <n v="2"/>
    <x v="0"/>
    <n v="10.316800000000001"/>
  </r>
  <r>
    <n v="2395"/>
    <x v="1174"/>
    <x v="1"/>
    <x v="717"/>
    <d v="2012-11-19T00:00:00"/>
    <x v="1"/>
    <s v="PJ-18835"/>
    <s v="Patrick Jones"/>
    <x v="1"/>
    <s v="United States"/>
    <s v="New York City"/>
    <x v="15"/>
    <n v="10035"/>
    <x v="3"/>
    <s v="TEC-AC-10002217"/>
    <x v="2"/>
    <x v="11"/>
    <x v="1178"/>
    <n v="37.6"/>
    <n v="2"/>
    <x v="0"/>
    <n v="2.2559999999999998"/>
  </r>
  <r>
    <n v="2396"/>
    <x v="1174"/>
    <x v="1"/>
    <x v="717"/>
    <d v="2012-11-19T00:00:00"/>
    <x v="1"/>
    <s v="PJ-18835"/>
    <s v="Patrick Jones"/>
    <x v="1"/>
    <s v="United States"/>
    <s v="New York City"/>
    <x v="15"/>
    <n v="10035"/>
    <x v="3"/>
    <s v="TEC-AC-10001267"/>
    <x v="2"/>
    <x v="11"/>
    <x v="533"/>
    <n v="59.9"/>
    <n v="2"/>
    <x v="0"/>
    <n v="23.96"/>
  </r>
  <r>
    <n v="2397"/>
    <x v="1174"/>
    <x v="1"/>
    <x v="717"/>
    <d v="2012-11-19T00:00:00"/>
    <x v="1"/>
    <s v="PJ-18835"/>
    <s v="Patrick Jones"/>
    <x v="1"/>
    <s v="United States"/>
    <s v="New York City"/>
    <x v="15"/>
    <n v="10035"/>
    <x v="3"/>
    <s v="OFF-PA-10004041"/>
    <x v="1"/>
    <x v="10"/>
    <x v="940"/>
    <n v="37"/>
    <n v="5"/>
    <x v="0"/>
    <n v="16.649999999999999"/>
  </r>
  <r>
    <n v="2398"/>
    <x v="1175"/>
    <x v="3"/>
    <x v="718"/>
    <d v="2014-08-17T00:00:00"/>
    <x v="0"/>
    <s v="NP-18700"/>
    <s v="Nora Preis"/>
    <x v="0"/>
    <s v="United States"/>
    <s v="San Francisco"/>
    <x v="1"/>
    <n v="94109"/>
    <x v="1"/>
    <s v="OFF-LA-10001613"/>
    <x v="1"/>
    <x v="2"/>
    <x v="736"/>
    <n v="5.76"/>
    <n v="2"/>
    <x v="0"/>
    <n v="2.8224"/>
  </r>
  <r>
    <n v="2399"/>
    <x v="1175"/>
    <x v="3"/>
    <x v="718"/>
    <d v="2014-08-17T00:00:00"/>
    <x v="0"/>
    <s v="NP-18700"/>
    <s v="Nora Preis"/>
    <x v="0"/>
    <s v="United States"/>
    <s v="San Francisco"/>
    <x v="1"/>
    <n v="94109"/>
    <x v="1"/>
    <s v="OFF-AR-10000246"/>
    <x v="1"/>
    <x v="6"/>
    <x v="21"/>
    <n v="16.68"/>
    <n v="6"/>
    <x v="0"/>
    <n v="4.3368000000000002"/>
  </r>
  <r>
    <n v="2400"/>
    <x v="1176"/>
    <x v="3"/>
    <x v="428"/>
    <d v="2014-09-16T00:00:00"/>
    <x v="1"/>
    <s v="SB-20290"/>
    <s v="Sean Braxton"/>
    <x v="1"/>
    <s v="United States"/>
    <s v="Florence"/>
    <x v="20"/>
    <n v="29501"/>
    <x v="0"/>
    <s v="OFF-ST-10001809"/>
    <x v="1"/>
    <x v="4"/>
    <x v="430"/>
    <n v="628.80999999999995"/>
    <n v="7"/>
    <x v="0"/>
    <n v="12.5762"/>
  </r>
  <r>
    <n v="2401"/>
    <x v="1176"/>
    <x v="3"/>
    <x v="428"/>
    <d v="2014-09-16T00:00:00"/>
    <x v="1"/>
    <s v="SB-20290"/>
    <s v="Sean Braxton"/>
    <x v="1"/>
    <s v="United States"/>
    <s v="Florence"/>
    <x v="20"/>
    <n v="29501"/>
    <x v="0"/>
    <s v="OFF-ST-10002214"/>
    <x v="1"/>
    <x v="4"/>
    <x v="994"/>
    <n v="56.45"/>
    <n v="5"/>
    <x v="0"/>
    <n v="14.677"/>
  </r>
  <r>
    <n v="2402"/>
    <x v="1177"/>
    <x v="3"/>
    <x v="719"/>
    <d v="2014-04-05T00:00:00"/>
    <x v="0"/>
    <s v="AS-10090"/>
    <s v="Adam Shillingsburg"/>
    <x v="0"/>
    <s v="United States"/>
    <s v="Springfield"/>
    <x v="25"/>
    <n v="65807"/>
    <x v="2"/>
    <s v="OFF-ST-10000649"/>
    <x v="1"/>
    <x v="4"/>
    <x v="937"/>
    <n v="94.2"/>
    <n v="6"/>
    <x v="0"/>
    <n v="23.55"/>
  </r>
  <r>
    <n v="2403"/>
    <x v="1177"/>
    <x v="3"/>
    <x v="719"/>
    <d v="2014-04-05T00:00:00"/>
    <x v="0"/>
    <s v="AS-10090"/>
    <s v="Adam Shillingsburg"/>
    <x v="0"/>
    <s v="United States"/>
    <s v="Springfield"/>
    <x v="25"/>
    <n v="65807"/>
    <x v="2"/>
    <s v="OFF-EN-10001990"/>
    <x v="1"/>
    <x v="12"/>
    <x v="33"/>
    <n v="28.4"/>
    <n v="5"/>
    <x v="0"/>
    <n v="13.348000000000001"/>
  </r>
  <r>
    <n v="2404"/>
    <x v="1178"/>
    <x v="0"/>
    <x v="720"/>
    <d v="2013-10-04T00:00:00"/>
    <x v="1"/>
    <s v="HM-14860"/>
    <s v="Harry Marie"/>
    <x v="1"/>
    <s v="United States"/>
    <s v="Huntsville"/>
    <x v="5"/>
    <n v="77340"/>
    <x v="2"/>
    <s v="FUR-BO-10000780"/>
    <x v="0"/>
    <x v="0"/>
    <x v="1309"/>
    <n v="956.66480000000001"/>
    <n v="7"/>
    <x v="8"/>
    <n v="-225.0976"/>
  </r>
  <r>
    <n v="2405"/>
    <x v="1179"/>
    <x v="3"/>
    <x v="566"/>
    <d v="2014-10-12T00:00:00"/>
    <x v="1"/>
    <s v="MG-18145"/>
    <s v="Mike Gockenbach"/>
    <x v="0"/>
    <s v="United States"/>
    <s v="Los Angeles"/>
    <x v="1"/>
    <n v="90045"/>
    <x v="1"/>
    <s v="TEC-AC-10002049"/>
    <x v="2"/>
    <x v="11"/>
    <x v="688"/>
    <n v="1115.9100000000001"/>
    <n v="9"/>
    <x v="0"/>
    <n v="200.8638"/>
  </r>
  <r>
    <n v="2406"/>
    <x v="1179"/>
    <x v="3"/>
    <x v="566"/>
    <d v="2014-10-12T00:00:00"/>
    <x v="1"/>
    <s v="MG-18145"/>
    <s v="Mike Gockenbach"/>
    <x v="0"/>
    <s v="United States"/>
    <s v="Los Angeles"/>
    <x v="1"/>
    <n v="90045"/>
    <x v="1"/>
    <s v="TEC-PH-10003555"/>
    <x v="2"/>
    <x v="7"/>
    <x v="457"/>
    <n v="128.744"/>
    <n v="7"/>
    <x v="2"/>
    <n v="-28.967400000000001"/>
  </r>
  <r>
    <n v="2407"/>
    <x v="1179"/>
    <x v="3"/>
    <x v="566"/>
    <d v="2014-10-12T00:00:00"/>
    <x v="1"/>
    <s v="MG-18145"/>
    <s v="Mike Gockenbach"/>
    <x v="0"/>
    <s v="United States"/>
    <s v="Los Angeles"/>
    <x v="1"/>
    <n v="90045"/>
    <x v="1"/>
    <s v="TEC-PH-10000702"/>
    <x v="2"/>
    <x v="7"/>
    <x v="309"/>
    <n v="79.92"/>
    <n v="10"/>
    <x v="2"/>
    <n v="26.972999999999999"/>
  </r>
  <r>
    <n v="2408"/>
    <x v="1180"/>
    <x v="3"/>
    <x v="176"/>
    <d v="2014-01-26T00:00:00"/>
    <x v="1"/>
    <s v="TM-21010"/>
    <s v="Tamara Manning"/>
    <x v="0"/>
    <s v="United States"/>
    <s v="San Francisco"/>
    <x v="1"/>
    <n v="94122"/>
    <x v="1"/>
    <s v="OFF-AR-10003631"/>
    <x v="1"/>
    <x v="6"/>
    <x v="33"/>
    <n v="24.2"/>
    <n v="5"/>
    <x v="0"/>
    <n v="7.9859999999999998"/>
  </r>
  <r>
    <n v="2409"/>
    <x v="1180"/>
    <x v="3"/>
    <x v="176"/>
    <d v="2014-01-26T00:00:00"/>
    <x v="1"/>
    <s v="TM-21010"/>
    <s v="Tamara Manning"/>
    <x v="0"/>
    <s v="United States"/>
    <s v="San Francisco"/>
    <x v="1"/>
    <n v="94122"/>
    <x v="1"/>
    <s v="TEC-PH-10003072"/>
    <x v="2"/>
    <x v="7"/>
    <x v="1310"/>
    <n v="359.976"/>
    <n v="3"/>
    <x v="2"/>
    <n v="130.4913"/>
  </r>
  <r>
    <n v="2410"/>
    <x v="1181"/>
    <x v="3"/>
    <x v="721"/>
    <d v="2014-03-26T00:00:00"/>
    <x v="2"/>
    <s v="BE-11335"/>
    <s v="Bill Eplett"/>
    <x v="2"/>
    <s v="United States"/>
    <s v="San Francisco"/>
    <x v="1"/>
    <n v="94122"/>
    <x v="1"/>
    <s v="FUR-FU-10000758"/>
    <x v="0"/>
    <x v="5"/>
    <x v="1073"/>
    <n v="211.84"/>
    <n v="8"/>
    <x v="0"/>
    <n v="76.2624"/>
  </r>
  <r>
    <n v="2411"/>
    <x v="1182"/>
    <x v="2"/>
    <x v="601"/>
    <d v="2011-08-06T00:00:00"/>
    <x v="1"/>
    <s v="AS-10630"/>
    <s v="Ann Steele"/>
    <x v="2"/>
    <s v="United States"/>
    <s v="Philadelphia"/>
    <x v="9"/>
    <n v="19120"/>
    <x v="3"/>
    <s v="OFF-FA-10000992"/>
    <x v="1"/>
    <x v="13"/>
    <x v="1033"/>
    <n v="5.68"/>
    <n v="2"/>
    <x v="2"/>
    <n v="1.917"/>
  </r>
  <r>
    <n v="2412"/>
    <x v="1183"/>
    <x v="1"/>
    <x v="722"/>
    <d v="2012-06-09T00:00:00"/>
    <x v="0"/>
    <s v="EM-13810"/>
    <s v="Eleni McCrary"/>
    <x v="1"/>
    <s v="United States"/>
    <s v="Los Angeles"/>
    <x v="1"/>
    <n v="90036"/>
    <x v="1"/>
    <s v="OFF-BI-10004187"/>
    <x v="1"/>
    <x v="8"/>
    <x v="33"/>
    <n v="7.52"/>
    <n v="5"/>
    <x v="2"/>
    <n v="2.6320000000000001"/>
  </r>
  <r>
    <n v="2413"/>
    <x v="1184"/>
    <x v="2"/>
    <x v="607"/>
    <d v="2011-11-16T00:00:00"/>
    <x v="1"/>
    <s v="JA-15970"/>
    <s v="Joseph Airdo"/>
    <x v="0"/>
    <s v="United States"/>
    <s v="Los Angeles"/>
    <x v="1"/>
    <n v="90045"/>
    <x v="1"/>
    <s v="OFF-PA-10001947"/>
    <x v="1"/>
    <x v="10"/>
    <x v="354"/>
    <n v="11.96"/>
    <n v="2"/>
    <x v="0"/>
    <n v="5.8604000000000003"/>
  </r>
  <r>
    <n v="2414"/>
    <x v="1184"/>
    <x v="2"/>
    <x v="607"/>
    <d v="2011-11-16T00:00:00"/>
    <x v="1"/>
    <s v="JA-15970"/>
    <s v="Joseph Airdo"/>
    <x v="0"/>
    <s v="United States"/>
    <s v="Los Angeles"/>
    <x v="1"/>
    <n v="90045"/>
    <x v="1"/>
    <s v="FUR-TA-10002356"/>
    <x v="0"/>
    <x v="3"/>
    <x v="728"/>
    <n v="629.06399999999996"/>
    <n v="3"/>
    <x v="2"/>
    <n v="31.453199999999999"/>
  </r>
  <r>
    <n v="2415"/>
    <x v="1185"/>
    <x v="0"/>
    <x v="723"/>
    <d v="2014-01-03T00:00:00"/>
    <x v="1"/>
    <s v="TB-21595"/>
    <s v="Troy Blackwell"/>
    <x v="0"/>
    <s v="United States"/>
    <s v="Milwaukee"/>
    <x v="6"/>
    <n v="53209"/>
    <x v="2"/>
    <s v="FUR-CH-10001714"/>
    <x v="0"/>
    <x v="1"/>
    <x v="1295"/>
    <n v="754.45"/>
    <n v="5"/>
    <x v="0"/>
    <n v="60.356000000000002"/>
  </r>
  <r>
    <n v="2416"/>
    <x v="1186"/>
    <x v="1"/>
    <x v="380"/>
    <d v="2012-07-11T00:00:00"/>
    <x v="1"/>
    <s v="PP-18955"/>
    <s v="Paul Prost"/>
    <x v="2"/>
    <s v="United States"/>
    <s v="Holyoke"/>
    <x v="31"/>
    <n v="1040"/>
    <x v="3"/>
    <s v="FUR-BO-10002824"/>
    <x v="0"/>
    <x v="0"/>
    <x v="410"/>
    <n v="301.95999999999998"/>
    <n v="2"/>
    <x v="0"/>
    <n v="60.392000000000003"/>
  </r>
  <r>
    <n v="2417"/>
    <x v="1187"/>
    <x v="3"/>
    <x v="386"/>
    <d v="2014-10-19T00:00:00"/>
    <x v="1"/>
    <s v="ML-18040"/>
    <s v="Michelle Lonsdale"/>
    <x v="1"/>
    <s v="United States"/>
    <s v="Albuquerque"/>
    <x v="27"/>
    <n v="87105"/>
    <x v="1"/>
    <s v="TEC-AC-10002842"/>
    <x v="2"/>
    <x v="11"/>
    <x v="1176"/>
    <n v="595"/>
    <n v="5"/>
    <x v="0"/>
    <n v="95.2"/>
  </r>
  <r>
    <n v="2418"/>
    <x v="1187"/>
    <x v="3"/>
    <x v="386"/>
    <d v="2014-10-19T00:00:00"/>
    <x v="1"/>
    <s v="ML-18040"/>
    <s v="Michelle Lonsdale"/>
    <x v="1"/>
    <s v="United States"/>
    <s v="Albuquerque"/>
    <x v="27"/>
    <n v="87105"/>
    <x v="1"/>
    <s v="OFF-BI-10002082"/>
    <x v="1"/>
    <x v="8"/>
    <x v="1173"/>
    <n v="79.872"/>
    <n v="3"/>
    <x v="2"/>
    <n v="29.952000000000002"/>
  </r>
  <r>
    <n v="2419"/>
    <x v="1188"/>
    <x v="0"/>
    <x v="206"/>
    <d v="2013-05-29T00:00:00"/>
    <x v="1"/>
    <s v="LC-16930"/>
    <s v="Linda Cazamias"/>
    <x v="1"/>
    <s v="United States"/>
    <s v="Sparks"/>
    <x v="33"/>
    <n v="89431"/>
    <x v="1"/>
    <s v="TEC-MA-10000112"/>
    <x v="2"/>
    <x v="15"/>
    <x v="1311"/>
    <n v="2396.4"/>
    <n v="10"/>
    <x v="2"/>
    <n v="179.73"/>
  </r>
  <r>
    <n v="2420"/>
    <x v="1189"/>
    <x v="3"/>
    <x v="45"/>
    <d v="2014-11-15T00:00:00"/>
    <x v="1"/>
    <s v="MC-17590"/>
    <s v="Matt Collister"/>
    <x v="1"/>
    <s v="United States"/>
    <s v="Coachella"/>
    <x v="1"/>
    <n v="92236"/>
    <x v="1"/>
    <s v="OFF-ST-10002289"/>
    <x v="1"/>
    <x v="4"/>
    <x v="951"/>
    <n v="63.56"/>
    <n v="2"/>
    <x v="0"/>
    <n v="3.1779999999999999"/>
  </r>
  <r>
    <n v="2421"/>
    <x v="1189"/>
    <x v="3"/>
    <x v="45"/>
    <d v="2014-11-15T00:00:00"/>
    <x v="1"/>
    <s v="MC-17590"/>
    <s v="Matt Collister"/>
    <x v="1"/>
    <s v="United States"/>
    <s v="Coachella"/>
    <x v="1"/>
    <n v="92236"/>
    <x v="1"/>
    <s v="TEC-AC-10004171"/>
    <x v="2"/>
    <x v="11"/>
    <x v="1312"/>
    <n v="99.99"/>
    <n v="1"/>
    <x v="0"/>
    <n v="43.995600000000003"/>
  </r>
  <r>
    <n v="2422"/>
    <x v="1190"/>
    <x v="0"/>
    <x v="724"/>
    <d v="2013-04-24T00:00:00"/>
    <x v="1"/>
    <s v="CR-12580"/>
    <s v="Clay Rozendal"/>
    <x v="2"/>
    <s v="United States"/>
    <s v="Elmhurst"/>
    <x v="10"/>
    <n v="60126"/>
    <x v="2"/>
    <s v="OFF-ST-10003656"/>
    <x v="1"/>
    <x v="4"/>
    <x v="82"/>
    <n v="230.376"/>
    <n v="3"/>
    <x v="2"/>
    <n v="-48.954900000000002"/>
  </r>
  <r>
    <n v="2423"/>
    <x v="1190"/>
    <x v="0"/>
    <x v="724"/>
    <d v="2013-04-24T00:00:00"/>
    <x v="1"/>
    <s v="CR-12580"/>
    <s v="Clay Rozendal"/>
    <x v="2"/>
    <s v="United States"/>
    <s v="Elmhurst"/>
    <x v="10"/>
    <n v="60126"/>
    <x v="2"/>
    <s v="OFF-PA-10001560"/>
    <x v="1"/>
    <x v="10"/>
    <x v="664"/>
    <n v="9.6639999999999997"/>
    <n v="2"/>
    <x v="2"/>
    <n v="3.2616000000000001"/>
  </r>
  <r>
    <n v="2424"/>
    <x v="1191"/>
    <x v="3"/>
    <x v="53"/>
    <d v="2014-12-31T00:00:00"/>
    <x v="1"/>
    <s v="SV-20935"/>
    <s v="Susan Vittorini"/>
    <x v="0"/>
    <s v="United States"/>
    <s v="Fairfield"/>
    <x v="24"/>
    <n v="45014"/>
    <x v="3"/>
    <s v="TEC-AC-10002473"/>
    <x v="2"/>
    <x v="11"/>
    <x v="713"/>
    <n v="158.928"/>
    <n v="7"/>
    <x v="2"/>
    <n v="41.718600000000002"/>
  </r>
  <r>
    <n v="2425"/>
    <x v="1191"/>
    <x v="3"/>
    <x v="53"/>
    <d v="2014-12-31T00:00:00"/>
    <x v="1"/>
    <s v="SV-20935"/>
    <s v="Susan Vittorini"/>
    <x v="0"/>
    <s v="United States"/>
    <s v="Fairfield"/>
    <x v="24"/>
    <n v="45014"/>
    <x v="3"/>
    <s v="OFF-BI-10000632"/>
    <x v="1"/>
    <x v="8"/>
    <x v="1288"/>
    <n v="13.023"/>
    <n v="1"/>
    <x v="6"/>
    <n v="-10.4184"/>
  </r>
  <r>
    <n v="2426"/>
    <x v="1191"/>
    <x v="3"/>
    <x v="53"/>
    <d v="2014-12-31T00:00:00"/>
    <x v="1"/>
    <s v="SV-20935"/>
    <s v="Susan Vittorini"/>
    <x v="0"/>
    <s v="United States"/>
    <s v="Fairfield"/>
    <x v="24"/>
    <n v="45014"/>
    <x v="3"/>
    <s v="FUR-TA-10002645"/>
    <x v="0"/>
    <x v="3"/>
    <x v="1313"/>
    <n v="273.06"/>
    <n v="2"/>
    <x v="10"/>
    <n v="-104.673"/>
  </r>
  <r>
    <n v="2427"/>
    <x v="1191"/>
    <x v="3"/>
    <x v="53"/>
    <d v="2014-12-31T00:00:00"/>
    <x v="1"/>
    <s v="SV-20935"/>
    <s v="Susan Vittorini"/>
    <x v="0"/>
    <s v="United States"/>
    <s v="Fairfield"/>
    <x v="24"/>
    <n v="45014"/>
    <x v="3"/>
    <s v="OFF-FA-10002975"/>
    <x v="1"/>
    <x v="13"/>
    <x v="33"/>
    <n v="39.311999999999998"/>
    <n v="13"/>
    <x v="2"/>
    <n v="12.776400000000001"/>
  </r>
  <r>
    <n v="2428"/>
    <x v="1192"/>
    <x v="0"/>
    <x v="725"/>
    <d v="2013-06-18T00:00:00"/>
    <x v="1"/>
    <s v="MZ-17515"/>
    <s v="Mary Zewe"/>
    <x v="1"/>
    <s v="United States"/>
    <s v="Arlington"/>
    <x v="5"/>
    <n v="76017"/>
    <x v="2"/>
    <s v="OFF-BI-10003784"/>
    <x v="1"/>
    <x v="8"/>
    <x v="1314"/>
    <n v="1.3440000000000001"/>
    <n v="4"/>
    <x v="3"/>
    <n v="-2.1503999999999999"/>
  </r>
  <r>
    <n v="2429"/>
    <x v="1192"/>
    <x v="0"/>
    <x v="725"/>
    <d v="2013-06-18T00:00:00"/>
    <x v="1"/>
    <s v="MZ-17515"/>
    <s v="Mary Zewe"/>
    <x v="1"/>
    <s v="United States"/>
    <s v="Arlington"/>
    <x v="5"/>
    <n v="76017"/>
    <x v="2"/>
    <s v="OFF-BI-10001617"/>
    <x v="1"/>
    <x v="8"/>
    <x v="1315"/>
    <n v="8.2720000000000002"/>
    <n v="4"/>
    <x v="3"/>
    <n v="-13.6488"/>
  </r>
  <r>
    <n v="2430"/>
    <x v="1192"/>
    <x v="0"/>
    <x v="725"/>
    <d v="2013-06-18T00:00:00"/>
    <x v="1"/>
    <s v="MZ-17515"/>
    <s v="Mary Zewe"/>
    <x v="1"/>
    <s v="United States"/>
    <s v="Arlington"/>
    <x v="5"/>
    <n v="76017"/>
    <x v="2"/>
    <s v="FUR-FU-10004415"/>
    <x v="0"/>
    <x v="5"/>
    <x v="1054"/>
    <n v="12.544"/>
    <n v="7"/>
    <x v="7"/>
    <n v="-9.0944000000000003"/>
  </r>
  <r>
    <n v="2431"/>
    <x v="1193"/>
    <x v="3"/>
    <x v="726"/>
    <d v="2014-05-21T00:00:00"/>
    <x v="1"/>
    <s v="RB-19795"/>
    <s v="Ross Baird"/>
    <x v="2"/>
    <s v="United States"/>
    <s v="San Francisco"/>
    <x v="1"/>
    <n v="94110"/>
    <x v="1"/>
    <s v="OFF-LA-10000240"/>
    <x v="1"/>
    <x v="2"/>
    <x v="2"/>
    <n v="58.48"/>
    <n v="8"/>
    <x v="0"/>
    <n v="27.485600000000002"/>
  </r>
  <r>
    <n v="2432"/>
    <x v="1194"/>
    <x v="3"/>
    <x v="116"/>
    <d v="2015-01-03T00:00:00"/>
    <x v="1"/>
    <s v="HM-14860"/>
    <s v="Harry Marie"/>
    <x v="1"/>
    <s v="United States"/>
    <s v="Seattle"/>
    <x v="4"/>
    <n v="98103"/>
    <x v="1"/>
    <s v="FUR-FU-10001935"/>
    <x v="0"/>
    <x v="5"/>
    <x v="341"/>
    <n v="7.4"/>
    <n v="2"/>
    <x v="0"/>
    <n v="3.0339999999999998"/>
  </r>
  <r>
    <n v="2433"/>
    <x v="1195"/>
    <x v="2"/>
    <x v="727"/>
    <d v="2011-04-01T00:00:00"/>
    <x v="1"/>
    <s v="AZ-10750"/>
    <s v="Annie Zypern"/>
    <x v="0"/>
    <s v="United States"/>
    <s v="New York City"/>
    <x v="15"/>
    <n v="10009"/>
    <x v="3"/>
    <s v="FUR-CH-10002439"/>
    <x v="0"/>
    <x v="1"/>
    <x v="1316"/>
    <n v="366.786"/>
    <n v="7"/>
    <x v="9"/>
    <n v="65.206400000000002"/>
  </r>
  <r>
    <n v="2434"/>
    <x v="1196"/>
    <x v="3"/>
    <x v="39"/>
    <d v="2014-06-02T00:00:00"/>
    <x v="1"/>
    <s v="JH-15910"/>
    <s v="Jonathan Howell"/>
    <x v="0"/>
    <s v="United States"/>
    <s v="Houston"/>
    <x v="5"/>
    <n v="77070"/>
    <x v="2"/>
    <s v="TEC-PH-10001536"/>
    <x v="2"/>
    <x v="7"/>
    <x v="1234"/>
    <n v="54.368000000000002"/>
    <n v="4"/>
    <x v="2"/>
    <n v="4.0776000000000003"/>
  </r>
  <r>
    <n v="2435"/>
    <x v="1197"/>
    <x v="1"/>
    <x v="717"/>
    <d v="2012-11-17T00:00:00"/>
    <x v="2"/>
    <s v="PJ-18835"/>
    <s v="Patrick Jones"/>
    <x v="1"/>
    <s v="United States"/>
    <s v="Springfield"/>
    <x v="17"/>
    <n v="22153"/>
    <x v="0"/>
    <s v="OFF-EN-10001532"/>
    <x v="1"/>
    <x v="12"/>
    <x v="613"/>
    <n v="33.96"/>
    <n v="2"/>
    <x v="0"/>
    <n v="16.98"/>
  </r>
  <r>
    <n v="2436"/>
    <x v="1197"/>
    <x v="1"/>
    <x v="717"/>
    <d v="2012-11-17T00:00:00"/>
    <x v="2"/>
    <s v="PJ-18835"/>
    <s v="Patrick Jones"/>
    <x v="1"/>
    <s v="United States"/>
    <s v="Springfield"/>
    <x v="17"/>
    <n v="22153"/>
    <x v="0"/>
    <s v="OFF-AP-10003057"/>
    <x v="1"/>
    <x v="9"/>
    <x v="1317"/>
    <n v="826.11"/>
    <n v="3"/>
    <x v="0"/>
    <n v="322.18290000000002"/>
  </r>
  <r>
    <n v="2437"/>
    <x v="1198"/>
    <x v="3"/>
    <x v="445"/>
    <d v="2014-07-11T00:00:00"/>
    <x v="1"/>
    <s v="CA-12265"/>
    <s v="Christina Anderson"/>
    <x v="0"/>
    <s v="United States"/>
    <s v="Farmington"/>
    <x v="27"/>
    <n v="87401"/>
    <x v="1"/>
    <s v="FUR-FU-10003708"/>
    <x v="0"/>
    <x v="5"/>
    <x v="71"/>
    <n v="545.85"/>
    <n v="9"/>
    <x v="0"/>
    <n v="114.6285"/>
  </r>
  <r>
    <n v="2438"/>
    <x v="1199"/>
    <x v="2"/>
    <x v="728"/>
    <d v="2011-11-20T00:00:00"/>
    <x v="0"/>
    <s v="PW-19240"/>
    <s v="Pierre Wener"/>
    <x v="0"/>
    <s v="United States"/>
    <s v="Louisville"/>
    <x v="22"/>
    <n v="80027"/>
    <x v="1"/>
    <s v="FUR-TA-10000849"/>
    <x v="0"/>
    <x v="3"/>
    <x v="1318"/>
    <n v="145.97999999999999"/>
    <n v="2"/>
    <x v="5"/>
    <n v="-99.266400000000004"/>
  </r>
  <r>
    <n v="2439"/>
    <x v="1199"/>
    <x v="2"/>
    <x v="728"/>
    <d v="2011-11-20T00:00:00"/>
    <x v="0"/>
    <s v="PW-19240"/>
    <s v="Pierre Wener"/>
    <x v="0"/>
    <s v="United States"/>
    <s v="Louisville"/>
    <x v="22"/>
    <n v="80027"/>
    <x v="1"/>
    <s v="OFF-PA-10002259"/>
    <x v="1"/>
    <x v="10"/>
    <x v="848"/>
    <n v="35.808"/>
    <n v="4"/>
    <x v="2"/>
    <n v="12.5328"/>
  </r>
  <r>
    <n v="2440"/>
    <x v="1200"/>
    <x v="3"/>
    <x v="729"/>
    <d v="2014-07-23T00:00:00"/>
    <x v="1"/>
    <s v="SW-20455"/>
    <s v="Shaun Weien"/>
    <x v="0"/>
    <s v="United States"/>
    <s v="Tampa"/>
    <x v="2"/>
    <n v="33614"/>
    <x v="0"/>
    <s v="FUR-FU-10002597"/>
    <x v="0"/>
    <x v="5"/>
    <x v="621"/>
    <n v="7.9039999999999999"/>
    <n v="2"/>
    <x v="2"/>
    <n v="2.1736"/>
  </r>
  <r>
    <n v="2441"/>
    <x v="1201"/>
    <x v="0"/>
    <x v="730"/>
    <d v="2013-05-28T00:00:00"/>
    <x v="1"/>
    <s v="AF-10870"/>
    <s v="Art Ferguson"/>
    <x v="0"/>
    <s v="United States"/>
    <s v="Passaic"/>
    <x v="30"/>
    <n v="7055"/>
    <x v="3"/>
    <s v="TEC-PH-10004614"/>
    <x v="2"/>
    <x v="7"/>
    <x v="299"/>
    <n v="345"/>
    <n v="5"/>
    <x v="0"/>
    <n v="86.25"/>
  </r>
  <r>
    <n v="2442"/>
    <x v="1201"/>
    <x v="0"/>
    <x v="730"/>
    <d v="2013-05-28T00:00:00"/>
    <x v="1"/>
    <s v="AF-10870"/>
    <s v="Art Ferguson"/>
    <x v="0"/>
    <s v="United States"/>
    <s v="Passaic"/>
    <x v="30"/>
    <n v="7055"/>
    <x v="3"/>
    <s v="FUR-TA-10003748"/>
    <x v="0"/>
    <x v="3"/>
    <x v="208"/>
    <n v="174.286"/>
    <n v="2"/>
    <x v="4"/>
    <n v="-19.918399999999998"/>
  </r>
  <r>
    <n v="2443"/>
    <x v="1201"/>
    <x v="0"/>
    <x v="730"/>
    <d v="2013-05-28T00:00:00"/>
    <x v="1"/>
    <s v="AF-10870"/>
    <s v="Art Ferguson"/>
    <x v="0"/>
    <s v="United States"/>
    <s v="Passaic"/>
    <x v="30"/>
    <n v="7055"/>
    <x v="3"/>
    <s v="OFF-AP-10003217"/>
    <x v="1"/>
    <x v="9"/>
    <x v="189"/>
    <n v="662.84"/>
    <n v="4"/>
    <x v="0"/>
    <n v="172.33840000000001"/>
  </r>
  <r>
    <n v="2444"/>
    <x v="1201"/>
    <x v="0"/>
    <x v="730"/>
    <d v="2013-05-28T00:00:00"/>
    <x v="1"/>
    <s v="AF-10870"/>
    <s v="Art Ferguson"/>
    <x v="0"/>
    <s v="United States"/>
    <s v="Passaic"/>
    <x v="30"/>
    <n v="7055"/>
    <x v="3"/>
    <s v="TEC-AC-10002399"/>
    <x v="2"/>
    <x v="11"/>
    <x v="448"/>
    <n v="95.1"/>
    <n v="5"/>
    <x v="0"/>
    <n v="30.431999999999999"/>
  </r>
  <r>
    <n v="2445"/>
    <x v="1201"/>
    <x v="0"/>
    <x v="730"/>
    <d v="2013-05-28T00:00:00"/>
    <x v="1"/>
    <s v="AF-10870"/>
    <s v="Art Ferguson"/>
    <x v="0"/>
    <s v="United States"/>
    <s v="Passaic"/>
    <x v="30"/>
    <n v="7055"/>
    <x v="3"/>
    <s v="OFF-EN-10002973"/>
    <x v="1"/>
    <x v="12"/>
    <x v="1319"/>
    <n v="26.88"/>
    <n v="6"/>
    <x v="0"/>
    <n v="12.9024"/>
  </r>
  <r>
    <n v="2446"/>
    <x v="1201"/>
    <x v="0"/>
    <x v="730"/>
    <d v="2013-05-28T00:00:00"/>
    <x v="1"/>
    <s v="AF-10870"/>
    <s v="Art Ferguson"/>
    <x v="0"/>
    <s v="United States"/>
    <s v="Passaic"/>
    <x v="30"/>
    <n v="7055"/>
    <x v="3"/>
    <s v="TEC-PH-10001336"/>
    <x v="2"/>
    <x v="7"/>
    <x v="941"/>
    <n v="257.98"/>
    <n v="2"/>
    <x v="0"/>
    <n v="74.8142"/>
  </r>
  <r>
    <n v="2447"/>
    <x v="1202"/>
    <x v="1"/>
    <x v="12"/>
    <d v="2012-10-01T00:00:00"/>
    <x v="1"/>
    <s v="AM-10705"/>
    <s v="Anne McFarland"/>
    <x v="0"/>
    <s v="United States"/>
    <s v="Los Angeles"/>
    <x v="1"/>
    <n v="90004"/>
    <x v="1"/>
    <s v="OFF-EN-10000461"/>
    <x v="1"/>
    <x v="12"/>
    <x v="746"/>
    <n v="17.48"/>
    <n v="2"/>
    <x v="0"/>
    <n v="8.2156000000000002"/>
  </r>
  <r>
    <n v="2448"/>
    <x v="1203"/>
    <x v="0"/>
    <x v="731"/>
    <d v="2013-11-07T00:00:00"/>
    <x v="1"/>
    <s v="BD-11320"/>
    <s v="Bill Donatelli"/>
    <x v="0"/>
    <s v="United States"/>
    <s v="Philadelphia"/>
    <x v="9"/>
    <n v="19143"/>
    <x v="3"/>
    <s v="FUR-CH-10000988"/>
    <x v="0"/>
    <x v="1"/>
    <x v="1132"/>
    <n v="492.83499999999998"/>
    <n v="5"/>
    <x v="4"/>
    <n v="-14.081"/>
  </r>
  <r>
    <n v="2449"/>
    <x v="1204"/>
    <x v="1"/>
    <x v="471"/>
    <d v="2012-09-17T00:00:00"/>
    <x v="0"/>
    <s v="CM-12385"/>
    <s v="Christopher Martinez"/>
    <x v="0"/>
    <s v="United States"/>
    <s v="North Charleston"/>
    <x v="20"/>
    <n v="29406"/>
    <x v="0"/>
    <s v="OFF-ST-10001809"/>
    <x v="1"/>
    <x v="4"/>
    <x v="430"/>
    <n v="269.49"/>
    <n v="3"/>
    <x v="0"/>
    <n v="5.3898000000000001"/>
  </r>
  <r>
    <n v="2450"/>
    <x v="1205"/>
    <x v="0"/>
    <x v="732"/>
    <d v="2013-11-11T00:00:00"/>
    <x v="1"/>
    <s v="CS-12400"/>
    <s v="Christopher Schild"/>
    <x v="2"/>
    <s v="United States"/>
    <s v="San Jose"/>
    <x v="1"/>
    <n v="95123"/>
    <x v="1"/>
    <s v="OFF-BI-10003963"/>
    <x v="1"/>
    <x v="8"/>
    <x v="1320"/>
    <n v="29.12"/>
    <n v="5"/>
    <x v="2"/>
    <n v="9.8279999999999994"/>
  </r>
  <r>
    <n v="2451"/>
    <x v="1206"/>
    <x v="3"/>
    <x v="294"/>
    <d v="2014-03-23T00:00:00"/>
    <x v="0"/>
    <s v="DB-13405"/>
    <s v="Denny Blanton"/>
    <x v="0"/>
    <s v="United States"/>
    <s v="New York City"/>
    <x v="15"/>
    <n v="10011"/>
    <x v="3"/>
    <s v="OFF-LA-10000081"/>
    <x v="1"/>
    <x v="2"/>
    <x v="1321"/>
    <n v="18.75"/>
    <n v="5"/>
    <x v="0"/>
    <n v="9"/>
  </r>
  <r>
    <n v="2452"/>
    <x v="1206"/>
    <x v="3"/>
    <x v="294"/>
    <d v="2014-03-23T00:00:00"/>
    <x v="0"/>
    <s v="DB-13405"/>
    <s v="Denny Blanton"/>
    <x v="0"/>
    <s v="United States"/>
    <s v="New York City"/>
    <x v="15"/>
    <n v="10011"/>
    <x v="3"/>
    <s v="TEC-PH-10000149"/>
    <x v="2"/>
    <x v="7"/>
    <x v="419"/>
    <n v="119.7"/>
    <n v="6"/>
    <x v="0"/>
    <n v="31.122"/>
  </r>
  <r>
    <n v="2453"/>
    <x v="1206"/>
    <x v="3"/>
    <x v="294"/>
    <d v="2014-03-23T00:00:00"/>
    <x v="0"/>
    <s v="DB-13405"/>
    <s v="Denny Blanton"/>
    <x v="0"/>
    <s v="United States"/>
    <s v="New York City"/>
    <x v="15"/>
    <n v="10011"/>
    <x v="3"/>
    <s v="OFF-BI-10000605"/>
    <x v="1"/>
    <x v="8"/>
    <x v="531"/>
    <n v="9.1440000000000001"/>
    <n v="3"/>
    <x v="2"/>
    <n v="3.0861000000000001"/>
  </r>
  <r>
    <n v="2454"/>
    <x v="1206"/>
    <x v="3"/>
    <x v="294"/>
    <d v="2014-03-23T00:00:00"/>
    <x v="0"/>
    <s v="DB-13405"/>
    <s v="Denny Blanton"/>
    <x v="0"/>
    <s v="United States"/>
    <s v="New York City"/>
    <x v="15"/>
    <n v="10011"/>
    <x v="3"/>
    <s v="TEC-AC-10002399"/>
    <x v="2"/>
    <x v="11"/>
    <x v="448"/>
    <n v="57.06"/>
    <n v="3"/>
    <x v="0"/>
    <n v="18.2592"/>
  </r>
  <r>
    <n v="2455"/>
    <x v="1206"/>
    <x v="3"/>
    <x v="294"/>
    <d v="2014-03-23T00:00:00"/>
    <x v="0"/>
    <s v="DB-13405"/>
    <s v="Denny Blanton"/>
    <x v="0"/>
    <s v="United States"/>
    <s v="New York City"/>
    <x v="15"/>
    <n v="10011"/>
    <x v="3"/>
    <s v="TEC-AC-10003038"/>
    <x v="2"/>
    <x v="11"/>
    <x v="1024"/>
    <n v="71.599999999999994"/>
    <n v="8"/>
    <x v="0"/>
    <n v="13.603999999999999"/>
  </r>
  <r>
    <n v="2456"/>
    <x v="1206"/>
    <x v="3"/>
    <x v="294"/>
    <d v="2014-03-23T00:00:00"/>
    <x v="0"/>
    <s v="DB-13405"/>
    <s v="Denny Blanton"/>
    <x v="0"/>
    <s v="United States"/>
    <s v="New York City"/>
    <x v="15"/>
    <n v="10011"/>
    <x v="3"/>
    <s v="OFF-ST-10000344"/>
    <x v="1"/>
    <x v="4"/>
    <x v="1013"/>
    <n v="107.44"/>
    <n v="8"/>
    <x v="0"/>
    <n v="27.9344"/>
  </r>
  <r>
    <n v="2457"/>
    <x v="1206"/>
    <x v="3"/>
    <x v="294"/>
    <d v="2014-03-23T00:00:00"/>
    <x v="0"/>
    <s v="DB-13405"/>
    <s v="Denny Blanton"/>
    <x v="0"/>
    <s v="United States"/>
    <s v="New York City"/>
    <x v="15"/>
    <n v="10011"/>
    <x v="3"/>
    <s v="OFF-LA-10004093"/>
    <x v="1"/>
    <x v="2"/>
    <x v="670"/>
    <n v="7.31"/>
    <n v="1"/>
    <x v="0"/>
    <n v="3.4357000000000002"/>
  </r>
  <r>
    <n v="2458"/>
    <x v="1206"/>
    <x v="3"/>
    <x v="294"/>
    <d v="2014-03-23T00:00:00"/>
    <x v="0"/>
    <s v="DB-13405"/>
    <s v="Denny Blanton"/>
    <x v="0"/>
    <s v="United States"/>
    <s v="New York City"/>
    <x v="15"/>
    <n v="10011"/>
    <x v="3"/>
    <s v="OFF-AR-10001683"/>
    <x v="1"/>
    <x v="6"/>
    <x v="32"/>
    <n v="59.1"/>
    <n v="6"/>
    <x v="0"/>
    <n v="22.457999999999998"/>
  </r>
  <r>
    <n v="2459"/>
    <x v="1206"/>
    <x v="3"/>
    <x v="294"/>
    <d v="2014-03-23T00:00:00"/>
    <x v="0"/>
    <s v="DB-13405"/>
    <s v="Denny Blanton"/>
    <x v="0"/>
    <s v="United States"/>
    <s v="New York City"/>
    <x v="15"/>
    <n v="10011"/>
    <x v="3"/>
    <s v="OFF-ST-10003455"/>
    <x v="1"/>
    <x v="4"/>
    <x v="169"/>
    <n v="46.53"/>
    <n v="3"/>
    <x v="0"/>
    <n v="12.097799999999999"/>
  </r>
  <r>
    <n v="2460"/>
    <x v="1207"/>
    <x v="3"/>
    <x v="733"/>
    <d v="2014-08-22T00:00:00"/>
    <x v="1"/>
    <s v="JG-15160"/>
    <s v="James Galang"/>
    <x v="0"/>
    <s v="United States"/>
    <s v="Plainfield"/>
    <x v="30"/>
    <n v="7060"/>
    <x v="3"/>
    <s v="OFF-AP-10002578"/>
    <x v="1"/>
    <x v="9"/>
    <x v="409"/>
    <n v="97.84"/>
    <n v="2"/>
    <x v="0"/>
    <n v="25.438400000000001"/>
  </r>
  <r>
    <n v="2461"/>
    <x v="1208"/>
    <x v="1"/>
    <x v="655"/>
    <d v="2012-07-13T00:00:00"/>
    <x v="0"/>
    <s v="SC-20380"/>
    <s v="Shahid Collister"/>
    <x v="0"/>
    <s v="United States"/>
    <s v="Seattle"/>
    <x v="4"/>
    <n v="98115"/>
    <x v="1"/>
    <s v="OFF-PA-10001763"/>
    <x v="1"/>
    <x v="10"/>
    <x v="829"/>
    <n v="29.97"/>
    <n v="3"/>
    <x v="0"/>
    <n v="13.486499999999999"/>
  </r>
  <r>
    <n v="2462"/>
    <x v="1208"/>
    <x v="1"/>
    <x v="655"/>
    <d v="2012-07-13T00:00:00"/>
    <x v="0"/>
    <s v="SC-20380"/>
    <s v="Shahid Collister"/>
    <x v="0"/>
    <s v="United States"/>
    <s v="Seattle"/>
    <x v="4"/>
    <n v="98115"/>
    <x v="1"/>
    <s v="OFF-BI-10001597"/>
    <x v="1"/>
    <x v="8"/>
    <x v="790"/>
    <n v="98.352000000000004"/>
    <n v="3"/>
    <x v="2"/>
    <n v="34.423200000000001"/>
  </r>
  <r>
    <n v="2463"/>
    <x v="1209"/>
    <x v="3"/>
    <x v="734"/>
    <d v="2014-12-10T00:00:00"/>
    <x v="1"/>
    <s v="CS-12460"/>
    <s v="Chuck Sachs"/>
    <x v="0"/>
    <s v="United States"/>
    <s v="New York City"/>
    <x v="15"/>
    <n v="10009"/>
    <x v="3"/>
    <s v="OFF-BI-10001524"/>
    <x v="1"/>
    <x v="8"/>
    <x v="298"/>
    <n v="83.92"/>
    <n v="5"/>
    <x v="2"/>
    <n v="29.372"/>
  </r>
  <r>
    <n v="2464"/>
    <x v="1209"/>
    <x v="3"/>
    <x v="734"/>
    <d v="2014-12-10T00:00:00"/>
    <x v="1"/>
    <s v="CS-12460"/>
    <s v="Chuck Sachs"/>
    <x v="0"/>
    <s v="United States"/>
    <s v="New York City"/>
    <x v="15"/>
    <n v="10009"/>
    <x v="3"/>
    <s v="OFF-BI-10001553"/>
    <x v="1"/>
    <x v="8"/>
    <x v="1293"/>
    <n v="14.624000000000001"/>
    <n v="2"/>
    <x v="2"/>
    <n v="5.1184000000000003"/>
  </r>
  <r>
    <n v="2465"/>
    <x v="1209"/>
    <x v="3"/>
    <x v="734"/>
    <d v="2014-12-10T00:00:00"/>
    <x v="1"/>
    <s v="CS-12460"/>
    <s v="Chuck Sachs"/>
    <x v="0"/>
    <s v="United States"/>
    <s v="New York City"/>
    <x v="15"/>
    <n v="10009"/>
    <x v="3"/>
    <s v="TEC-PH-10000576"/>
    <x v="2"/>
    <x v="7"/>
    <x v="807"/>
    <n v="136.99"/>
    <n v="1"/>
    <x v="0"/>
    <n v="36.987299999999998"/>
  </r>
  <r>
    <n v="2466"/>
    <x v="1209"/>
    <x v="3"/>
    <x v="734"/>
    <d v="2014-12-10T00:00:00"/>
    <x v="1"/>
    <s v="CS-12460"/>
    <s v="Chuck Sachs"/>
    <x v="0"/>
    <s v="United States"/>
    <s v="New York City"/>
    <x v="15"/>
    <n v="10009"/>
    <x v="3"/>
    <s v="OFF-LA-10001317"/>
    <x v="1"/>
    <x v="2"/>
    <x v="391"/>
    <n v="3.15"/>
    <n v="1"/>
    <x v="0"/>
    <n v="1.512"/>
  </r>
  <r>
    <n v="2467"/>
    <x v="1210"/>
    <x v="3"/>
    <x v="464"/>
    <d v="2014-05-09T00:00:00"/>
    <x v="1"/>
    <s v="MK-18160"/>
    <s v="Mike Kennedy"/>
    <x v="0"/>
    <s v="United States"/>
    <s v="Newport News"/>
    <x v="17"/>
    <n v="23602"/>
    <x v="0"/>
    <s v="OFF-PA-10000726"/>
    <x v="1"/>
    <x v="10"/>
    <x v="1322"/>
    <n v="9.11"/>
    <n v="1"/>
    <x v="0"/>
    <n v="4.0994999999999999"/>
  </r>
  <r>
    <n v="2468"/>
    <x v="1210"/>
    <x v="3"/>
    <x v="464"/>
    <d v="2014-05-09T00:00:00"/>
    <x v="1"/>
    <s v="MK-18160"/>
    <s v="Mike Kennedy"/>
    <x v="0"/>
    <s v="United States"/>
    <s v="Newport News"/>
    <x v="17"/>
    <n v="23602"/>
    <x v="0"/>
    <s v="OFF-ST-10003306"/>
    <x v="1"/>
    <x v="4"/>
    <x v="380"/>
    <n v="571.44000000000005"/>
    <n v="4"/>
    <x v="0"/>
    <n v="165.7176"/>
  </r>
  <r>
    <n v="2469"/>
    <x v="1210"/>
    <x v="3"/>
    <x v="464"/>
    <d v="2014-05-09T00:00:00"/>
    <x v="1"/>
    <s v="MK-18160"/>
    <s v="Mike Kennedy"/>
    <x v="0"/>
    <s v="United States"/>
    <s v="Newport News"/>
    <x v="17"/>
    <n v="23602"/>
    <x v="0"/>
    <s v="OFF-PA-10004983"/>
    <x v="1"/>
    <x v="10"/>
    <x v="1323"/>
    <n v="32.4"/>
    <n v="5"/>
    <x v="0"/>
    <n v="15.552"/>
  </r>
  <r>
    <n v="2470"/>
    <x v="1210"/>
    <x v="3"/>
    <x v="464"/>
    <d v="2014-05-09T00:00:00"/>
    <x v="1"/>
    <s v="MK-18160"/>
    <s v="Mike Kennedy"/>
    <x v="0"/>
    <s v="United States"/>
    <s v="Newport News"/>
    <x v="17"/>
    <n v="23602"/>
    <x v="0"/>
    <s v="OFF-ST-10001291"/>
    <x v="1"/>
    <x v="4"/>
    <x v="1017"/>
    <n v="16.91"/>
    <n v="1"/>
    <x v="0"/>
    <n v="4.5656999999999996"/>
  </r>
  <r>
    <n v="2471"/>
    <x v="1211"/>
    <x v="0"/>
    <x v="115"/>
    <d v="2013-01-28T00:00:00"/>
    <x v="1"/>
    <s v="CM-11935"/>
    <s v="Carlos Meador"/>
    <x v="0"/>
    <s v="United States"/>
    <s v="Fayetteville"/>
    <x v="3"/>
    <n v="28314"/>
    <x v="0"/>
    <s v="FUR-FU-10002107"/>
    <x v="0"/>
    <x v="5"/>
    <x v="1324"/>
    <n v="14.272"/>
    <n v="8"/>
    <x v="2"/>
    <n v="4.2816000000000001"/>
  </r>
  <r>
    <n v="2472"/>
    <x v="1211"/>
    <x v="0"/>
    <x v="115"/>
    <d v="2013-01-28T00:00:00"/>
    <x v="1"/>
    <s v="CM-11935"/>
    <s v="Carlos Meador"/>
    <x v="0"/>
    <s v="United States"/>
    <s v="Fayetteville"/>
    <x v="3"/>
    <n v="28314"/>
    <x v="0"/>
    <s v="FUR-BO-10002213"/>
    <x v="0"/>
    <x v="0"/>
    <x v="1325"/>
    <n v="451.13600000000002"/>
    <n v="4"/>
    <x v="2"/>
    <n v="-67.670400000000001"/>
  </r>
  <r>
    <n v="2473"/>
    <x v="1211"/>
    <x v="0"/>
    <x v="115"/>
    <d v="2013-01-28T00:00:00"/>
    <x v="1"/>
    <s v="CM-11935"/>
    <s v="Carlos Meador"/>
    <x v="0"/>
    <s v="United States"/>
    <s v="Fayetteville"/>
    <x v="3"/>
    <n v="28314"/>
    <x v="0"/>
    <s v="OFF-AP-10000692"/>
    <x v="1"/>
    <x v="9"/>
    <x v="1241"/>
    <n v="64.864000000000004"/>
    <n v="4"/>
    <x v="2"/>
    <n v="6.4863999999999997"/>
  </r>
  <r>
    <n v="2474"/>
    <x v="1212"/>
    <x v="0"/>
    <x v="54"/>
    <d v="2013-11-07T00:00:00"/>
    <x v="2"/>
    <s v="PF-19225"/>
    <s v="Phillip Flathmann"/>
    <x v="0"/>
    <s v="United States"/>
    <s v="Los Angeles"/>
    <x v="1"/>
    <n v="90032"/>
    <x v="1"/>
    <s v="FUR-CH-10001190"/>
    <x v="0"/>
    <x v="1"/>
    <x v="1326"/>
    <n v="217.584"/>
    <n v="2"/>
    <x v="2"/>
    <n v="-29.9178"/>
  </r>
  <r>
    <n v="2475"/>
    <x v="1212"/>
    <x v="0"/>
    <x v="54"/>
    <d v="2013-11-07T00:00:00"/>
    <x v="2"/>
    <s v="PF-19225"/>
    <s v="Phillip Flathmann"/>
    <x v="0"/>
    <s v="United States"/>
    <s v="Los Angeles"/>
    <x v="1"/>
    <n v="90032"/>
    <x v="1"/>
    <s v="TEC-AC-10000682"/>
    <x v="2"/>
    <x v="11"/>
    <x v="1327"/>
    <n v="82.95"/>
    <n v="5"/>
    <x v="0"/>
    <n v="29.032499999999999"/>
  </r>
  <r>
    <n v="2476"/>
    <x v="1212"/>
    <x v="0"/>
    <x v="54"/>
    <d v="2013-11-07T00:00:00"/>
    <x v="2"/>
    <s v="PF-19225"/>
    <s v="Phillip Flathmann"/>
    <x v="0"/>
    <s v="United States"/>
    <s v="Los Angeles"/>
    <x v="1"/>
    <n v="90032"/>
    <x v="1"/>
    <s v="OFF-LA-10004545"/>
    <x v="1"/>
    <x v="2"/>
    <x v="1328"/>
    <n v="87.71"/>
    <n v="7"/>
    <x v="0"/>
    <n v="41.223700000000001"/>
  </r>
  <r>
    <n v="2477"/>
    <x v="1212"/>
    <x v="0"/>
    <x v="54"/>
    <d v="2013-11-07T00:00:00"/>
    <x v="2"/>
    <s v="PF-19225"/>
    <s v="Phillip Flathmann"/>
    <x v="0"/>
    <s v="United States"/>
    <s v="Los Angeles"/>
    <x v="1"/>
    <n v="90032"/>
    <x v="1"/>
    <s v="OFF-AP-10003057"/>
    <x v="1"/>
    <x v="9"/>
    <x v="1317"/>
    <n v="1101.48"/>
    <n v="4"/>
    <x v="0"/>
    <n v="429.5772"/>
  </r>
  <r>
    <n v="2478"/>
    <x v="1213"/>
    <x v="3"/>
    <x v="507"/>
    <d v="2014-09-09T00:00:00"/>
    <x v="0"/>
    <s v="GM-14695"/>
    <s v="Greg Maxwell"/>
    <x v="1"/>
    <s v="United States"/>
    <s v="Los Angeles"/>
    <x v="1"/>
    <n v="90036"/>
    <x v="1"/>
    <s v="FUR-TA-10000198"/>
    <x v="0"/>
    <x v="3"/>
    <x v="589"/>
    <n v="1322.3520000000001"/>
    <n v="3"/>
    <x v="2"/>
    <n v="-99.176400000000001"/>
  </r>
  <r>
    <n v="2479"/>
    <x v="1214"/>
    <x v="2"/>
    <x v="103"/>
    <d v="2011-09-19T00:00:00"/>
    <x v="1"/>
    <s v="DC-12850"/>
    <s v="Dan Campbell"/>
    <x v="0"/>
    <s v="United States"/>
    <s v="New York City"/>
    <x v="15"/>
    <n v="10011"/>
    <x v="3"/>
    <s v="OFF-AR-10002833"/>
    <x v="1"/>
    <x v="6"/>
    <x v="6"/>
    <n v="5.46"/>
    <n v="3"/>
    <x v="0"/>
    <n v="1.4742"/>
  </r>
  <r>
    <n v="2480"/>
    <x v="1215"/>
    <x v="3"/>
    <x v="249"/>
    <d v="2014-06-26T00:00:00"/>
    <x v="1"/>
    <s v="FO-14305"/>
    <s v="Frank Olsen"/>
    <x v="0"/>
    <s v="United States"/>
    <s v="Dallas"/>
    <x v="5"/>
    <n v="75220"/>
    <x v="2"/>
    <s v="OFF-SU-10002557"/>
    <x v="1"/>
    <x v="14"/>
    <x v="1329"/>
    <n v="11.183999999999999"/>
    <n v="1"/>
    <x v="2"/>
    <n v="0.83879999999999999"/>
  </r>
  <r>
    <n v="2481"/>
    <x v="1215"/>
    <x v="3"/>
    <x v="249"/>
    <d v="2014-06-26T00:00:00"/>
    <x v="1"/>
    <s v="FO-14305"/>
    <s v="Frank Olsen"/>
    <x v="0"/>
    <s v="United States"/>
    <s v="Dallas"/>
    <x v="5"/>
    <n v="75220"/>
    <x v="2"/>
    <s v="OFF-ST-10003656"/>
    <x v="1"/>
    <x v="4"/>
    <x v="82"/>
    <n v="153.584"/>
    <n v="2"/>
    <x v="2"/>
    <n v="-32.636600000000001"/>
  </r>
  <r>
    <n v="2482"/>
    <x v="1216"/>
    <x v="3"/>
    <x v="165"/>
    <d v="2015-01-01T00:00:00"/>
    <x v="1"/>
    <s v="AH-10210"/>
    <s v="Alan Hwang"/>
    <x v="0"/>
    <s v="United States"/>
    <s v="Seattle"/>
    <x v="4"/>
    <n v="98105"/>
    <x v="1"/>
    <s v="OFF-ST-10001097"/>
    <x v="1"/>
    <x v="4"/>
    <x v="740"/>
    <n v="1003.62"/>
    <n v="6"/>
    <x v="0"/>
    <n v="0"/>
  </r>
  <r>
    <n v="2483"/>
    <x v="1217"/>
    <x v="3"/>
    <x v="735"/>
    <d v="2014-09-04T00:00:00"/>
    <x v="1"/>
    <s v="KN-16705"/>
    <s v="Kristina Nunn"/>
    <x v="2"/>
    <s v="United States"/>
    <s v="Seattle"/>
    <x v="4"/>
    <n v="98105"/>
    <x v="1"/>
    <s v="TEC-PH-10000912"/>
    <x v="2"/>
    <x v="7"/>
    <x v="1330"/>
    <n v="35.167999999999999"/>
    <n v="4"/>
    <x v="2"/>
    <n v="11.429600000000001"/>
  </r>
  <r>
    <n v="2484"/>
    <x v="1217"/>
    <x v="3"/>
    <x v="735"/>
    <d v="2014-09-04T00:00:00"/>
    <x v="1"/>
    <s v="KN-16705"/>
    <s v="Kristina Nunn"/>
    <x v="2"/>
    <s v="United States"/>
    <s v="Seattle"/>
    <x v="4"/>
    <n v="98105"/>
    <x v="1"/>
    <s v="FUR-TA-10000617"/>
    <x v="0"/>
    <x v="3"/>
    <x v="338"/>
    <n v="1137.75"/>
    <n v="5"/>
    <x v="0"/>
    <n v="250.30500000000001"/>
  </r>
  <r>
    <n v="2485"/>
    <x v="1217"/>
    <x v="3"/>
    <x v="735"/>
    <d v="2014-09-04T00:00:00"/>
    <x v="1"/>
    <s v="KN-16705"/>
    <s v="Kristina Nunn"/>
    <x v="2"/>
    <s v="United States"/>
    <s v="Seattle"/>
    <x v="4"/>
    <n v="98105"/>
    <x v="1"/>
    <s v="OFF-BI-10001658"/>
    <x v="1"/>
    <x v="8"/>
    <x v="439"/>
    <n v="99.68"/>
    <n v="5"/>
    <x v="2"/>
    <n v="32.396000000000001"/>
  </r>
  <r>
    <n v="2486"/>
    <x v="1217"/>
    <x v="3"/>
    <x v="735"/>
    <d v="2014-09-04T00:00:00"/>
    <x v="1"/>
    <s v="KN-16705"/>
    <s v="Kristina Nunn"/>
    <x v="2"/>
    <s v="United States"/>
    <s v="Seattle"/>
    <x v="4"/>
    <n v="98105"/>
    <x v="1"/>
    <s v="OFF-AR-10003856"/>
    <x v="1"/>
    <x v="6"/>
    <x v="444"/>
    <n v="5.56"/>
    <n v="2"/>
    <x v="0"/>
    <n v="1.4456"/>
  </r>
  <r>
    <n v="2487"/>
    <x v="1218"/>
    <x v="1"/>
    <x v="98"/>
    <d v="2012-01-04T00:00:00"/>
    <x v="0"/>
    <s v="CB-12535"/>
    <s v="Claudia Bergmann"/>
    <x v="1"/>
    <s v="United States"/>
    <s v="Newark"/>
    <x v="13"/>
    <n v="19711"/>
    <x v="3"/>
    <s v="OFF-ST-10001837"/>
    <x v="1"/>
    <x v="4"/>
    <x v="1331"/>
    <n v="85.52"/>
    <n v="2"/>
    <x v="0"/>
    <n v="22.235199999999999"/>
  </r>
  <r>
    <n v="2488"/>
    <x v="1218"/>
    <x v="1"/>
    <x v="98"/>
    <d v="2012-01-04T00:00:00"/>
    <x v="0"/>
    <s v="CB-12535"/>
    <s v="Claudia Bergmann"/>
    <x v="1"/>
    <s v="United States"/>
    <s v="Newark"/>
    <x v="13"/>
    <n v="19711"/>
    <x v="3"/>
    <s v="OFF-AR-10001473"/>
    <x v="1"/>
    <x v="6"/>
    <x v="1332"/>
    <n v="9.84"/>
    <n v="3"/>
    <x v="0"/>
    <n v="2.6568000000000001"/>
  </r>
  <r>
    <n v="2489"/>
    <x v="1218"/>
    <x v="1"/>
    <x v="98"/>
    <d v="2012-01-04T00:00:00"/>
    <x v="0"/>
    <s v="CB-12535"/>
    <s v="Claudia Bergmann"/>
    <x v="1"/>
    <s v="United States"/>
    <s v="Newark"/>
    <x v="13"/>
    <n v="19711"/>
    <x v="3"/>
    <s v="OFF-PA-10004285"/>
    <x v="1"/>
    <x v="10"/>
    <x v="1259"/>
    <n v="20.04"/>
    <n v="3"/>
    <x v="0"/>
    <n v="9.6191999999999993"/>
  </r>
  <r>
    <n v="2490"/>
    <x v="1219"/>
    <x v="1"/>
    <x v="330"/>
    <d v="2012-10-13T00:00:00"/>
    <x v="0"/>
    <s v="TB-21250"/>
    <s v="Tim Brockman"/>
    <x v="0"/>
    <s v="United States"/>
    <s v="New York City"/>
    <x v="15"/>
    <n v="10024"/>
    <x v="3"/>
    <s v="TEC-PH-10001835"/>
    <x v="2"/>
    <x v="7"/>
    <x v="1333"/>
    <n v="631.96"/>
    <n v="4"/>
    <x v="0"/>
    <n v="303.3408"/>
  </r>
  <r>
    <n v="2491"/>
    <x v="1219"/>
    <x v="1"/>
    <x v="330"/>
    <d v="2012-10-13T00:00:00"/>
    <x v="0"/>
    <s v="TB-21250"/>
    <s v="Tim Brockman"/>
    <x v="0"/>
    <s v="United States"/>
    <s v="New York City"/>
    <x v="15"/>
    <n v="10024"/>
    <x v="3"/>
    <s v="OFF-PA-10002245"/>
    <x v="1"/>
    <x v="10"/>
    <x v="1334"/>
    <n v="23.92"/>
    <n v="4"/>
    <x v="0"/>
    <n v="10.763999999999999"/>
  </r>
  <r>
    <n v="2492"/>
    <x v="1220"/>
    <x v="2"/>
    <x v="736"/>
    <d v="2011-12-15T00:00:00"/>
    <x v="0"/>
    <s v="KD-16345"/>
    <s v="Katherine Ducich"/>
    <x v="0"/>
    <s v="United States"/>
    <s v="Los Angeles"/>
    <x v="1"/>
    <n v="90049"/>
    <x v="1"/>
    <s v="OFF-PA-10001457"/>
    <x v="1"/>
    <x v="10"/>
    <x v="1091"/>
    <n v="90.24"/>
    <n v="6"/>
    <x v="0"/>
    <n v="41.510399999999997"/>
  </r>
  <r>
    <n v="2493"/>
    <x v="1221"/>
    <x v="2"/>
    <x v="84"/>
    <d v="2011-11-23T00:00:00"/>
    <x v="1"/>
    <s v="JM-15865"/>
    <s v="John Murray"/>
    <x v="0"/>
    <s v="United States"/>
    <s v="Jamestown"/>
    <x v="15"/>
    <n v="14701"/>
    <x v="3"/>
    <s v="TEC-PH-10002885"/>
    <x v="2"/>
    <x v="7"/>
    <x v="1127"/>
    <n v="4548.8100000000004"/>
    <n v="7"/>
    <x v="0"/>
    <n v="1228.1786999999999"/>
  </r>
  <r>
    <n v="2494"/>
    <x v="1222"/>
    <x v="0"/>
    <x v="545"/>
    <d v="2013-09-15T00:00:00"/>
    <x v="0"/>
    <s v="KT-16480"/>
    <s v="Kean Thornton"/>
    <x v="0"/>
    <s v="United States"/>
    <s v="Houston"/>
    <x v="5"/>
    <n v="77095"/>
    <x v="2"/>
    <s v="FUR-TA-10004086"/>
    <x v="0"/>
    <x v="3"/>
    <x v="824"/>
    <n v="300.93"/>
    <n v="5"/>
    <x v="4"/>
    <n v="-34.392000000000003"/>
  </r>
  <r>
    <n v="2495"/>
    <x v="1222"/>
    <x v="0"/>
    <x v="545"/>
    <d v="2013-09-15T00:00:00"/>
    <x v="0"/>
    <s v="KT-16480"/>
    <s v="Kean Thornton"/>
    <x v="0"/>
    <s v="United States"/>
    <s v="Houston"/>
    <x v="5"/>
    <n v="77095"/>
    <x v="2"/>
    <s v="TEC-PH-10000895"/>
    <x v="2"/>
    <x v="7"/>
    <x v="1128"/>
    <n v="719.96"/>
    <n v="5"/>
    <x v="2"/>
    <n v="53.997"/>
  </r>
  <r>
    <n v="2496"/>
    <x v="1223"/>
    <x v="2"/>
    <x v="737"/>
    <d v="2011-06-22T00:00:00"/>
    <x v="1"/>
    <s v="SC-20575"/>
    <s v="Sonia Cooley"/>
    <x v="0"/>
    <s v="United States"/>
    <s v="Mishawaka"/>
    <x v="14"/>
    <n v="46544"/>
    <x v="2"/>
    <s v="FUR-CH-10000225"/>
    <x v="0"/>
    <x v="1"/>
    <x v="401"/>
    <n v="647.84"/>
    <n v="8"/>
    <x v="0"/>
    <n v="32.392000000000003"/>
  </r>
  <r>
    <n v="2497"/>
    <x v="1224"/>
    <x v="1"/>
    <x v="120"/>
    <d v="2012-10-01T00:00:00"/>
    <x v="1"/>
    <s v="BS-11800"/>
    <s v="Bryan Spruell"/>
    <x v="2"/>
    <s v="United States"/>
    <s v="San Diego"/>
    <x v="1"/>
    <n v="92037"/>
    <x v="1"/>
    <s v="OFF-ST-10002370"/>
    <x v="1"/>
    <x v="4"/>
    <x v="80"/>
    <n v="64.17"/>
    <n v="3"/>
    <x v="0"/>
    <n v="18.609300000000001"/>
  </r>
  <r>
    <n v="2498"/>
    <x v="1224"/>
    <x v="1"/>
    <x v="120"/>
    <d v="2012-10-01T00:00:00"/>
    <x v="1"/>
    <s v="BS-11800"/>
    <s v="Bryan Spruell"/>
    <x v="2"/>
    <s v="United States"/>
    <s v="San Diego"/>
    <x v="1"/>
    <n v="92037"/>
    <x v="1"/>
    <s v="OFF-EN-10000056"/>
    <x v="1"/>
    <x v="12"/>
    <x v="627"/>
    <n v="124.46"/>
    <n v="2"/>
    <x v="0"/>
    <n v="58.496200000000002"/>
  </r>
  <r>
    <n v="2499"/>
    <x v="1225"/>
    <x v="0"/>
    <x v="288"/>
    <d v="2013-05-25T00:00:00"/>
    <x v="1"/>
    <s v="BT-11395"/>
    <s v="Bill Tyler"/>
    <x v="1"/>
    <s v="United States"/>
    <s v="San Francisco"/>
    <x v="1"/>
    <n v="94109"/>
    <x v="1"/>
    <s v="OFF-BI-10004817"/>
    <x v="1"/>
    <x v="8"/>
    <x v="1199"/>
    <n v="9.5839999999999996"/>
    <n v="1"/>
    <x v="2"/>
    <n v="3.3544"/>
  </r>
  <r>
    <n v="2500"/>
    <x v="1226"/>
    <x v="3"/>
    <x v="738"/>
    <d v="2014-06-24T00:00:00"/>
    <x v="2"/>
    <s v="DC-12850"/>
    <s v="Dan Campbell"/>
    <x v="0"/>
    <s v="United States"/>
    <s v="Miami"/>
    <x v="2"/>
    <n v="33178"/>
    <x v="0"/>
    <s v="OFF-EN-10004483"/>
    <x v="1"/>
    <x v="12"/>
    <x v="1335"/>
    <n v="37.607999999999997"/>
    <n v="3"/>
    <x v="2"/>
    <n v="12.6927"/>
  </r>
  <r>
    <n v="2501"/>
    <x v="1227"/>
    <x v="3"/>
    <x v="46"/>
    <d v="2014-06-21T00:00:00"/>
    <x v="2"/>
    <s v="LS-17200"/>
    <s v="Luke Schmidt"/>
    <x v="1"/>
    <s v="United States"/>
    <s v="Skokie"/>
    <x v="10"/>
    <n v="60076"/>
    <x v="2"/>
    <s v="OFF-PA-10001892"/>
    <x v="1"/>
    <x v="10"/>
    <x v="815"/>
    <n v="12.224"/>
    <n v="2"/>
    <x v="2"/>
    <n v="4.4311999999999996"/>
  </r>
  <r>
    <n v="2502"/>
    <x v="1227"/>
    <x v="3"/>
    <x v="46"/>
    <d v="2014-06-21T00:00:00"/>
    <x v="2"/>
    <s v="LS-17200"/>
    <s v="Luke Schmidt"/>
    <x v="1"/>
    <s v="United States"/>
    <s v="Skokie"/>
    <x v="10"/>
    <n v="60076"/>
    <x v="2"/>
    <s v="OFF-BI-10000546"/>
    <x v="1"/>
    <x v="8"/>
    <x v="609"/>
    <n v="2.3039999999999998"/>
    <n v="4"/>
    <x v="3"/>
    <n v="-3.5712000000000002"/>
  </r>
  <r>
    <n v="2503"/>
    <x v="1227"/>
    <x v="3"/>
    <x v="46"/>
    <d v="2014-06-21T00:00:00"/>
    <x v="2"/>
    <s v="LS-17200"/>
    <s v="Luke Schmidt"/>
    <x v="1"/>
    <s v="United States"/>
    <s v="Skokie"/>
    <x v="10"/>
    <n v="60076"/>
    <x v="2"/>
    <s v="OFF-BI-10001294"/>
    <x v="1"/>
    <x v="8"/>
    <x v="667"/>
    <n v="9.36"/>
    <n v="4"/>
    <x v="3"/>
    <n v="-16.38"/>
  </r>
  <r>
    <n v="2504"/>
    <x v="1228"/>
    <x v="0"/>
    <x v="696"/>
    <d v="2013-11-20T00:00:00"/>
    <x v="1"/>
    <s v="RR-19315"/>
    <s v="Ralph Ritter"/>
    <x v="0"/>
    <s v="United States"/>
    <s v="San Francisco"/>
    <x v="1"/>
    <n v="94110"/>
    <x v="1"/>
    <s v="OFF-LA-10000248"/>
    <x v="1"/>
    <x v="2"/>
    <x v="1212"/>
    <n v="7.38"/>
    <n v="2"/>
    <x v="0"/>
    <n v="3.4685999999999999"/>
  </r>
  <r>
    <n v="2505"/>
    <x v="1229"/>
    <x v="2"/>
    <x v="739"/>
    <d v="2011-07-27T00:00:00"/>
    <x v="0"/>
    <s v="KL-16645"/>
    <s v="Ken Lonsdale"/>
    <x v="0"/>
    <s v="United States"/>
    <s v="San Francisco"/>
    <x v="1"/>
    <n v="94122"/>
    <x v="1"/>
    <s v="OFF-ST-10001228"/>
    <x v="1"/>
    <x v="4"/>
    <x v="228"/>
    <n v="53.72"/>
    <n v="4"/>
    <x v="0"/>
    <n v="15.041600000000001"/>
  </r>
  <r>
    <n v="2506"/>
    <x v="1229"/>
    <x v="2"/>
    <x v="739"/>
    <d v="2011-07-27T00:00:00"/>
    <x v="0"/>
    <s v="KL-16645"/>
    <s v="Ken Lonsdale"/>
    <x v="0"/>
    <s v="United States"/>
    <s v="San Francisco"/>
    <x v="1"/>
    <n v="94122"/>
    <x v="1"/>
    <s v="OFF-SU-10000151"/>
    <x v="1"/>
    <x v="14"/>
    <x v="1336"/>
    <n v="8187.65"/>
    <n v="5"/>
    <x v="0"/>
    <n v="327.50599999999997"/>
  </r>
  <r>
    <n v="2507"/>
    <x v="1229"/>
    <x v="2"/>
    <x v="739"/>
    <d v="2011-07-27T00:00:00"/>
    <x v="0"/>
    <s v="KL-16645"/>
    <s v="Ken Lonsdale"/>
    <x v="0"/>
    <s v="United States"/>
    <s v="San Francisco"/>
    <x v="1"/>
    <n v="94122"/>
    <x v="1"/>
    <s v="FUR-FU-10004351"/>
    <x v="0"/>
    <x v="5"/>
    <x v="33"/>
    <n v="77.92"/>
    <n v="8"/>
    <x v="0"/>
    <n v="34.284799999999997"/>
  </r>
  <r>
    <n v="2508"/>
    <x v="1230"/>
    <x v="1"/>
    <x v="740"/>
    <d v="2012-07-02T00:00:00"/>
    <x v="3"/>
    <s v="RB-19435"/>
    <s v="Richard Bierner"/>
    <x v="0"/>
    <s v="United States"/>
    <s v="Houston"/>
    <x v="5"/>
    <n v="77070"/>
    <x v="2"/>
    <s v="OFF-AP-10001293"/>
    <x v="1"/>
    <x v="9"/>
    <x v="1337"/>
    <n v="32.783999999999999"/>
    <n v="4"/>
    <x v="3"/>
    <n v="-85.238399999999999"/>
  </r>
  <r>
    <n v="2509"/>
    <x v="1231"/>
    <x v="3"/>
    <x v="580"/>
    <d v="2014-03-09T00:00:00"/>
    <x v="1"/>
    <s v="MY-17380"/>
    <s v="Maribeth Yedwab"/>
    <x v="1"/>
    <s v="United States"/>
    <s v="Los Angeles"/>
    <x v="1"/>
    <n v="90045"/>
    <x v="1"/>
    <s v="TEC-PH-10000675"/>
    <x v="2"/>
    <x v="7"/>
    <x v="1338"/>
    <n v="196.77600000000001"/>
    <n v="3"/>
    <x v="2"/>
    <n v="14.7582"/>
  </r>
  <r>
    <n v="2510"/>
    <x v="1231"/>
    <x v="3"/>
    <x v="580"/>
    <d v="2014-03-09T00:00:00"/>
    <x v="1"/>
    <s v="MY-17380"/>
    <s v="Maribeth Yedwab"/>
    <x v="1"/>
    <s v="United States"/>
    <s v="Los Angeles"/>
    <x v="1"/>
    <n v="90045"/>
    <x v="1"/>
    <s v="TEC-AC-10000580"/>
    <x v="2"/>
    <x v="11"/>
    <x v="897"/>
    <n v="479.94"/>
    <n v="6"/>
    <x v="0"/>
    <n v="52.793399999999998"/>
  </r>
  <r>
    <n v="2511"/>
    <x v="1232"/>
    <x v="0"/>
    <x v="741"/>
    <d v="2013-11-24T00:00:00"/>
    <x v="1"/>
    <s v="AW-10930"/>
    <s v="Arthur Wiediger"/>
    <x v="2"/>
    <s v="United States"/>
    <s v="Oklahoma City"/>
    <x v="26"/>
    <n v="73120"/>
    <x v="2"/>
    <s v="OFF-ST-10003470"/>
    <x v="1"/>
    <x v="4"/>
    <x v="1339"/>
    <n v="1117.92"/>
    <n v="4"/>
    <x v="0"/>
    <n v="55.896000000000001"/>
  </r>
  <r>
    <n v="2512"/>
    <x v="1233"/>
    <x v="1"/>
    <x v="24"/>
    <d v="2012-04-19T00:00:00"/>
    <x v="2"/>
    <s v="KW-16570"/>
    <s v="Kelly Williams"/>
    <x v="0"/>
    <s v="United States"/>
    <s v="Monroe"/>
    <x v="28"/>
    <n v="71203"/>
    <x v="0"/>
    <s v="TEC-AC-10003116"/>
    <x v="2"/>
    <x v="11"/>
    <x v="920"/>
    <n v="106.5"/>
    <n v="6"/>
    <x v="0"/>
    <n v="41.534999999999997"/>
  </r>
  <r>
    <n v="2513"/>
    <x v="1234"/>
    <x v="3"/>
    <x v="574"/>
    <d v="2014-12-07T00:00:00"/>
    <x v="1"/>
    <s v="DB-12910"/>
    <s v="Daniel Byrd"/>
    <x v="2"/>
    <s v="United States"/>
    <s v="Tampa"/>
    <x v="2"/>
    <n v="33614"/>
    <x v="0"/>
    <s v="OFF-BI-10002429"/>
    <x v="1"/>
    <x v="8"/>
    <x v="467"/>
    <n v="45.66"/>
    <n v="5"/>
    <x v="6"/>
    <n v="-33.484000000000002"/>
  </r>
  <r>
    <n v="2514"/>
    <x v="1235"/>
    <x v="0"/>
    <x v="583"/>
    <d v="2013-11-18T00:00:00"/>
    <x v="1"/>
    <s v="BB-11545"/>
    <s v="Brenda Bowman"/>
    <x v="1"/>
    <s v="United States"/>
    <s v="Chicago"/>
    <x v="10"/>
    <n v="60623"/>
    <x v="2"/>
    <s v="TEC-AC-10003280"/>
    <x v="2"/>
    <x v="11"/>
    <x v="1028"/>
    <n v="95.968000000000004"/>
    <n v="4"/>
    <x v="2"/>
    <n v="1.1996"/>
  </r>
  <r>
    <n v="2515"/>
    <x v="1235"/>
    <x v="0"/>
    <x v="583"/>
    <d v="2013-11-18T00:00:00"/>
    <x v="1"/>
    <s v="BB-11545"/>
    <s v="Brenda Bowman"/>
    <x v="1"/>
    <s v="United States"/>
    <s v="Chicago"/>
    <x v="10"/>
    <n v="60623"/>
    <x v="2"/>
    <s v="FUR-CH-10004540"/>
    <x v="0"/>
    <x v="1"/>
    <x v="862"/>
    <n v="47.991999999999997"/>
    <n v="2"/>
    <x v="4"/>
    <n v="-2.0568"/>
  </r>
  <r>
    <n v="2516"/>
    <x v="1236"/>
    <x v="2"/>
    <x v="742"/>
    <d v="2011-09-10T00:00:00"/>
    <x v="1"/>
    <s v="NP-18700"/>
    <s v="Nora Preis"/>
    <x v="0"/>
    <s v="United States"/>
    <s v="Bowling Green"/>
    <x v="24"/>
    <n v="43402"/>
    <x v="3"/>
    <s v="OFF-ST-10000585"/>
    <x v="1"/>
    <x v="4"/>
    <x v="541"/>
    <n v="264.32"/>
    <n v="2"/>
    <x v="2"/>
    <n v="19.824000000000002"/>
  </r>
  <r>
    <n v="2517"/>
    <x v="1237"/>
    <x v="2"/>
    <x v="647"/>
    <d v="2011-11-22T00:00:00"/>
    <x v="1"/>
    <s v="PB-19105"/>
    <s v="Peter Bühler"/>
    <x v="0"/>
    <s v="United States"/>
    <s v="Houston"/>
    <x v="5"/>
    <n v="77095"/>
    <x v="2"/>
    <s v="OFF-EN-10003001"/>
    <x v="1"/>
    <x v="12"/>
    <x v="955"/>
    <n v="604.65599999999995"/>
    <n v="9"/>
    <x v="2"/>
    <n v="204.07140000000001"/>
  </r>
  <r>
    <n v="2518"/>
    <x v="1238"/>
    <x v="3"/>
    <x v="743"/>
    <d v="2014-05-08T00:00:00"/>
    <x v="1"/>
    <s v="DW-13585"/>
    <s v="Dorothy Wardle"/>
    <x v="1"/>
    <s v="United States"/>
    <s v="Westfield"/>
    <x v="30"/>
    <n v="7090"/>
    <x v="3"/>
    <s v="FUR-FU-10003975"/>
    <x v="0"/>
    <x v="5"/>
    <x v="775"/>
    <n v="129.93"/>
    <n v="3"/>
    <x v="0"/>
    <n v="12.993"/>
  </r>
  <r>
    <n v="2519"/>
    <x v="1239"/>
    <x v="0"/>
    <x v="680"/>
    <d v="2013-10-22T00:00:00"/>
    <x v="1"/>
    <s v="CD-12790"/>
    <s v="Cynthia Delaney"/>
    <x v="2"/>
    <s v="United States"/>
    <s v="Oklahoma City"/>
    <x v="26"/>
    <n v="73120"/>
    <x v="2"/>
    <s v="OFF-LA-10004559"/>
    <x v="1"/>
    <x v="2"/>
    <x v="1340"/>
    <n v="20.16"/>
    <n v="7"/>
    <x v="0"/>
    <n v="9.8783999999999992"/>
  </r>
  <r>
    <n v="2520"/>
    <x v="1239"/>
    <x v="0"/>
    <x v="680"/>
    <d v="2013-10-22T00:00:00"/>
    <x v="1"/>
    <s v="CD-12790"/>
    <s v="Cynthia Delaney"/>
    <x v="2"/>
    <s v="United States"/>
    <s v="Oklahoma City"/>
    <x v="26"/>
    <n v="73120"/>
    <x v="2"/>
    <s v="OFF-LA-10003223"/>
    <x v="1"/>
    <x v="2"/>
    <x v="602"/>
    <n v="29.46"/>
    <n v="6"/>
    <x v="0"/>
    <n v="14.4354"/>
  </r>
  <r>
    <n v="2521"/>
    <x v="1239"/>
    <x v="0"/>
    <x v="680"/>
    <d v="2013-10-22T00:00:00"/>
    <x v="1"/>
    <s v="CD-12790"/>
    <s v="Cynthia Delaney"/>
    <x v="2"/>
    <s v="United States"/>
    <s v="Oklahoma City"/>
    <x v="26"/>
    <n v="73120"/>
    <x v="2"/>
    <s v="OFF-AP-10002651"/>
    <x v="1"/>
    <x v="9"/>
    <x v="1341"/>
    <n v="868.59"/>
    <n v="3"/>
    <x v="0"/>
    <n v="251.89109999999999"/>
  </r>
  <r>
    <n v="2522"/>
    <x v="1239"/>
    <x v="0"/>
    <x v="680"/>
    <d v="2013-10-22T00:00:00"/>
    <x v="1"/>
    <s v="CD-12790"/>
    <s v="Cynthia Delaney"/>
    <x v="2"/>
    <s v="United States"/>
    <s v="Oklahoma City"/>
    <x v="26"/>
    <n v="73120"/>
    <x v="2"/>
    <s v="OFF-PA-10003177"/>
    <x v="1"/>
    <x v="10"/>
    <x v="89"/>
    <n v="12.96"/>
    <n v="2"/>
    <x v="0"/>
    <n v="6.2207999999999997"/>
  </r>
  <r>
    <n v="2523"/>
    <x v="1239"/>
    <x v="0"/>
    <x v="680"/>
    <d v="2013-10-22T00:00:00"/>
    <x v="1"/>
    <s v="CD-12790"/>
    <s v="Cynthia Delaney"/>
    <x v="2"/>
    <s v="United States"/>
    <s v="Oklahoma City"/>
    <x v="26"/>
    <n v="73120"/>
    <x v="2"/>
    <s v="TEC-PH-10003442"/>
    <x v="2"/>
    <x v="7"/>
    <x v="879"/>
    <n v="5.5"/>
    <n v="1"/>
    <x v="0"/>
    <n v="1.375"/>
  </r>
  <r>
    <n v="2524"/>
    <x v="1239"/>
    <x v="0"/>
    <x v="680"/>
    <d v="2013-10-22T00:00:00"/>
    <x v="1"/>
    <s v="CD-12790"/>
    <s v="Cynthia Delaney"/>
    <x v="2"/>
    <s v="United States"/>
    <s v="Oklahoma City"/>
    <x v="26"/>
    <n v="73120"/>
    <x v="2"/>
    <s v="OFF-BI-10000977"/>
    <x v="1"/>
    <x v="8"/>
    <x v="982"/>
    <n v="121.6"/>
    <n v="4"/>
    <x v="0"/>
    <n v="55.936"/>
  </r>
  <r>
    <n v="2525"/>
    <x v="1240"/>
    <x v="1"/>
    <x v="744"/>
    <d v="2012-04-10T00:00:00"/>
    <x v="1"/>
    <s v="TT-21220"/>
    <s v="Thomas Thornton"/>
    <x v="0"/>
    <s v="United States"/>
    <s v="Houston"/>
    <x v="5"/>
    <n v="77041"/>
    <x v="2"/>
    <s v="OFF-AR-10004078"/>
    <x v="1"/>
    <x v="6"/>
    <x v="507"/>
    <n v="42.048000000000002"/>
    <n v="9"/>
    <x v="2"/>
    <n v="5.2560000000000002"/>
  </r>
  <r>
    <n v="2526"/>
    <x v="1240"/>
    <x v="1"/>
    <x v="744"/>
    <d v="2012-04-10T00:00:00"/>
    <x v="1"/>
    <s v="TT-21220"/>
    <s v="Thomas Thornton"/>
    <x v="0"/>
    <s v="United States"/>
    <s v="Houston"/>
    <x v="5"/>
    <n v="77041"/>
    <x v="2"/>
    <s v="TEC-AC-10002550"/>
    <x v="2"/>
    <x v="11"/>
    <x v="1342"/>
    <n v="25.488"/>
    <n v="2"/>
    <x v="2"/>
    <n v="4.4603999999999999"/>
  </r>
  <r>
    <n v="2527"/>
    <x v="1240"/>
    <x v="1"/>
    <x v="744"/>
    <d v="2012-04-10T00:00:00"/>
    <x v="1"/>
    <s v="TT-21220"/>
    <s v="Thomas Thornton"/>
    <x v="0"/>
    <s v="United States"/>
    <s v="Houston"/>
    <x v="5"/>
    <n v="77041"/>
    <x v="2"/>
    <s v="OFF-BI-10004965"/>
    <x v="1"/>
    <x v="8"/>
    <x v="1005"/>
    <n v="6.9"/>
    <n v="3"/>
    <x v="3"/>
    <n v="-12.074999999999999"/>
  </r>
  <r>
    <n v="2528"/>
    <x v="1240"/>
    <x v="1"/>
    <x v="744"/>
    <d v="2012-04-10T00:00:00"/>
    <x v="1"/>
    <s v="TT-21220"/>
    <s v="Thomas Thornton"/>
    <x v="0"/>
    <s v="United States"/>
    <s v="Houston"/>
    <x v="5"/>
    <n v="77041"/>
    <x v="2"/>
    <s v="OFF-BI-10004209"/>
    <x v="1"/>
    <x v="8"/>
    <x v="1206"/>
    <n v="9.6479999999999997"/>
    <n v="6"/>
    <x v="3"/>
    <n v="-16.884"/>
  </r>
  <r>
    <n v="2529"/>
    <x v="1240"/>
    <x v="1"/>
    <x v="744"/>
    <d v="2012-04-10T00:00:00"/>
    <x v="1"/>
    <s v="TT-21220"/>
    <s v="Thomas Thornton"/>
    <x v="0"/>
    <s v="United States"/>
    <s v="Houston"/>
    <x v="5"/>
    <n v="77041"/>
    <x v="2"/>
    <s v="OFF-PA-10001526"/>
    <x v="1"/>
    <x v="10"/>
    <x v="1030"/>
    <n v="7.968"/>
    <n v="2"/>
    <x v="2"/>
    <n v="2.8883999999999999"/>
  </r>
  <r>
    <n v="2530"/>
    <x v="1241"/>
    <x v="2"/>
    <x v="745"/>
    <d v="2011-10-29T00:00:00"/>
    <x v="1"/>
    <s v="DB-12910"/>
    <s v="Daniel Byrd"/>
    <x v="2"/>
    <s v="United States"/>
    <s v="Fort Lauderdale"/>
    <x v="2"/>
    <n v="33311"/>
    <x v="0"/>
    <s v="OFF-PA-10000788"/>
    <x v="1"/>
    <x v="10"/>
    <x v="731"/>
    <n v="10.368"/>
    <n v="2"/>
    <x v="2"/>
    <n v="3.6288"/>
  </r>
  <r>
    <n v="2531"/>
    <x v="1242"/>
    <x v="2"/>
    <x v="654"/>
    <d v="2011-08-21T00:00:00"/>
    <x v="1"/>
    <s v="DJ-13510"/>
    <s v="Don Jones"/>
    <x v="1"/>
    <s v="United States"/>
    <s v="Little Rock"/>
    <x v="36"/>
    <n v="72209"/>
    <x v="0"/>
    <s v="OFF-PA-10000595"/>
    <x v="1"/>
    <x v="10"/>
    <x v="1117"/>
    <n v="114.2"/>
    <n v="5"/>
    <x v="0"/>
    <n v="52.531999999999996"/>
  </r>
  <r>
    <n v="2532"/>
    <x v="1242"/>
    <x v="2"/>
    <x v="654"/>
    <d v="2011-08-21T00:00:00"/>
    <x v="1"/>
    <s v="DJ-13510"/>
    <s v="Don Jones"/>
    <x v="1"/>
    <s v="United States"/>
    <s v="Little Rock"/>
    <x v="36"/>
    <n v="72209"/>
    <x v="0"/>
    <s v="OFF-BI-10000829"/>
    <x v="1"/>
    <x v="8"/>
    <x v="304"/>
    <n v="17.96"/>
    <n v="4"/>
    <x v="0"/>
    <n v="8.2615999999999996"/>
  </r>
  <r>
    <n v="2533"/>
    <x v="1242"/>
    <x v="2"/>
    <x v="654"/>
    <d v="2011-08-21T00:00:00"/>
    <x v="1"/>
    <s v="DJ-13510"/>
    <s v="Don Jones"/>
    <x v="1"/>
    <s v="United States"/>
    <s v="Little Rock"/>
    <x v="36"/>
    <n v="72209"/>
    <x v="0"/>
    <s v="OFF-FA-10002676"/>
    <x v="1"/>
    <x v="13"/>
    <x v="1069"/>
    <n v="12.67"/>
    <n v="7"/>
    <x v="0"/>
    <n v="4.5612000000000004"/>
  </r>
  <r>
    <n v="2534"/>
    <x v="1242"/>
    <x v="2"/>
    <x v="654"/>
    <d v="2011-08-21T00:00:00"/>
    <x v="1"/>
    <s v="DJ-13510"/>
    <s v="Don Jones"/>
    <x v="1"/>
    <s v="United States"/>
    <s v="Little Rock"/>
    <x v="36"/>
    <n v="72209"/>
    <x v="0"/>
    <s v="TEC-AC-10000844"/>
    <x v="2"/>
    <x v="11"/>
    <x v="106"/>
    <n v="339.96"/>
    <n v="4"/>
    <x v="0"/>
    <n v="122.3856"/>
  </r>
  <r>
    <n v="2535"/>
    <x v="1243"/>
    <x v="3"/>
    <x v="733"/>
    <d v="2014-08-19T00:00:00"/>
    <x v="0"/>
    <s v="DL-13495"/>
    <s v="Dionis Lloyd"/>
    <x v="1"/>
    <s v="United States"/>
    <s v="Philadelphia"/>
    <x v="9"/>
    <n v="19120"/>
    <x v="3"/>
    <s v="OFF-ST-10004459"/>
    <x v="1"/>
    <x v="4"/>
    <x v="454"/>
    <n v="1801.6320000000001"/>
    <n v="6"/>
    <x v="2"/>
    <n v="-337.80599999999998"/>
  </r>
  <r>
    <n v="2536"/>
    <x v="1244"/>
    <x v="1"/>
    <x v="684"/>
    <d v="2012-09-08T00:00:00"/>
    <x v="2"/>
    <s v="LO-17170"/>
    <s v="Lori Olson"/>
    <x v="1"/>
    <s v="United States"/>
    <s v="La Quinta"/>
    <x v="1"/>
    <n v="92253"/>
    <x v="1"/>
    <s v="TEC-AC-10003499"/>
    <x v="2"/>
    <x v="11"/>
    <x v="103"/>
    <n v="46.32"/>
    <n v="4"/>
    <x v="0"/>
    <n v="18.064800000000002"/>
  </r>
  <r>
    <n v="2537"/>
    <x v="1245"/>
    <x v="1"/>
    <x v="746"/>
    <d v="2012-01-29T00:00:00"/>
    <x v="0"/>
    <s v="SV-20365"/>
    <s v="Seth Vernon"/>
    <x v="0"/>
    <s v="United States"/>
    <s v="Cleveland"/>
    <x v="24"/>
    <n v="44105"/>
    <x v="3"/>
    <s v="FUR-CH-10000513"/>
    <x v="0"/>
    <x v="1"/>
    <x v="70"/>
    <n v="181.98599999999999"/>
    <n v="2"/>
    <x v="4"/>
    <n v="-54.595799999999997"/>
  </r>
  <r>
    <n v="2538"/>
    <x v="1245"/>
    <x v="1"/>
    <x v="746"/>
    <d v="2012-01-29T00:00:00"/>
    <x v="0"/>
    <s v="SV-20365"/>
    <s v="Seth Vernon"/>
    <x v="0"/>
    <s v="United States"/>
    <s v="Cleveland"/>
    <x v="24"/>
    <n v="44105"/>
    <x v="3"/>
    <s v="TEC-PH-10000895"/>
    <x v="2"/>
    <x v="7"/>
    <x v="1128"/>
    <n v="431.976"/>
    <n v="4"/>
    <x v="10"/>
    <n v="-100.7944"/>
  </r>
  <r>
    <n v="2539"/>
    <x v="1245"/>
    <x v="1"/>
    <x v="746"/>
    <d v="2012-01-29T00:00:00"/>
    <x v="0"/>
    <s v="SV-20365"/>
    <s v="Seth Vernon"/>
    <x v="0"/>
    <s v="United States"/>
    <s v="Cleveland"/>
    <x v="24"/>
    <n v="44105"/>
    <x v="3"/>
    <s v="TEC-PH-10002555"/>
    <x v="2"/>
    <x v="7"/>
    <x v="1343"/>
    <n v="155.37"/>
    <n v="1"/>
    <x v="10"/>
    <n v="-36.253"/>
  </r>
  <r>
    <n v="2540"/>
    <x v="1246"/>
    <x v="1"/>
    <x v="747"/>
    <d v="2012-07-16T00:00:00"/>
    <x v="3"/>
    <s v="EM-13810"/>
    <s v="Eleni McCrary"/>
    <x v="1"/>
    <s v="United States"/>
    <s v="San Francisco"/>
    <x v="1"/>
    <n v="94122"/>
    <x v="1"/>
    <s v="FUR-CH-10003312"/>
    <x v="0"/>
    <x v="1"/>
    <x v="296"/>
    <n v="1348.704"/>
    <n v="6"/>
    <x v="2"/>
    <n v="-219.1644"/>
  </r>
  <r>
    <n v="2541"/>
    <x v="1246"/>
    <x v="1"/>
    <x v="747"/>
    <d v="2012-07-16T00:00:00"/>
    <x v="3"/>
    <s v="EM-13810"/>
    <s v="Eleni McCrary"/>
    <x v="1"/>
    <s v="United States"/>
    <s v="San Francisco"/>
    <x v="1"/>
    <n v="94122"/>
    <x v="1"/>
    <s v="FUR-CH-10004086"/>
    <x v="0"/>
    <x v="1"/>
    <x v="281"/>
    <n v="700.15200000000004"/>
    <n v="3"/>
    <x v="2"/>
    <n v="78.767099999999999"/>
  </r>
  <r>
    <n v="2542"/>
    <x v="1247"/>
    <x v="0"/>
    <x v="567"/>
    <d v="2013-05-05T00:00:00"/>
    <x v="1"/>
    <s v="KD-16615"/>
    <s v="Ken Dana"/>
    <x v="1"/>
    <s v="United States"/>
    <s v="Scottsdale"/>
    <x v="16"/>
    <n v="85254"/>
    <x v="1"/>
    <s v="FUR-FU-10002759"/>
    <x v="0"/>
    <x v="5"/>
    <x v="555"/>
    <n v="111.88800000000001"/>
    <n v="7"/>
    <x v="2"/>
    <n v="22.377600000000001"/>
  </r>
  <r>
    <n v="2543"/>
    <x v="1248"/>
    <x v="2"/>
    <x v="467"/>
    <d v="2011-10-01T00:00:00"/>
    <x v="0"/>
    <s v="NB-18580"/>
    <s v="Nicole Brennan"/>
    <x v="1"/>
    <s v="United States"/>
    <s v="Philadelphia"/>
    <x v="9"/>
    <n v="19134"/>
    <x v="3"/>
    <s v="OFF-AP-10002191"/>
    <x v="1"/>
    <x v="9"/>
    <x v="800"/>
    <n v="143.952"/>
    <n v="3"/>
    <x v="2"/>
    <n v="14.395200000000001"/>
  </r>
  <r>
    <n v="2544"/>
    <x v="1249"/>
    <x v="0"/>
    <x v="162"/>
    <d v="2013-09-15T00:00:00"/>
    <x v="1"/>
    <s v="AP-10720"/>
    <s v="Anne Pryor"/>
    <x v="2"/>
    <s v="United States"/>
    <s v="Malden"/>
    <x v="31"/>
    <n v="2148"/>
    <x v="3"/>
    <s v="FUR-BO-10003450"/>
    <x v="0"/>
    <x v="0"/>
    <x v="1344"/>
    <n v="173.94"/>
    <n v="3"/>
    <x v="0"/>
    <n v="13.9152"/>
  </r>
  <r>
    <n v="2545"/>
    <x v="1249"/>
    <x v="0"/>
    <x v="162"/>
    <d v="2013-09-15T00:00:00"/>
    <x v="1"/>
    <s v="AP-10720"/>
    <s v="Anne Pryor"/>
    <x v="2"/>
    <s v="United States"/>
    <s v="Malden"/>
    <x v="31"/>
    <n v="2148"/>
    <x v="3"/>
    <s v="OFF-LA-10000248"/>
    <x v="1"/>
    <x v="2"/>
    <x v="1212"/>
    <n v="14.76"/>
    <n v="4"/>
    <x v="0"/>
    <n v="6.9371999999999998"/>
  </r>
  <r>
    <n v="2546"/>
    <x v="1250"/>
    <x v="3"/>
    <x v="513"/>
    <d v="2014-04-21T00:00:00"/>
    <x v="1"/>
    <s v="JE-15745"/>
    <s v="Joel Eaton"/>
    <x v="0"/>
    <s v="United States"/>
    <s v="San Jose"/>
    <x v="1"/>
    <n v="95123"/>
    <x v="1"/>
    <s v="OFF-ST-10004804"/>
    <x v="1"/>
    <x v="4"/>
    <x v="230"/>
    <n v="205.92"/>
    <n v="4"/>
    <x v="0"/>
    <n v="2.0592000000000001"/>
  </r>
  <r>
    <n v="2547"/>
    <x v="1250"/>
    <x v="3"/>
    <x v="513"/>
    <d v="2014-04-21T00:00:00"/>
    <x v="1"/>
    <s v="JE-15745"/>
    <s v="Joel Eaton"/>
    <x v="0"/>
    <s v="United States"/>
    <s v="San Jose"/>
    <x v="1"/>
    <n v="95123"/>
    <x v="1"/>
    <s v="FUR-BO-10001337"/>
    <x v="0"/>
    <x v="0"/>
    <x v="425"/>
    <n v="102.833"/>
    <n v="1"/>
    <x v="11"/>
    <n v="-6.0490000000000004"/>
  </r>
  <r>
    <n v="2548"/>
    <x v="1251"/>
    <x v="1"/>
    <x v="748"/>
    <d v="2012-08-22T00:00:00"/>
    <x v="1"/>
    <s v="JM-15865"/>
    <s v="John Murray"/>
    <x v="0"/>
    <s v="United States"/>
    <s v="Phoenix"/>
    <x v="16"/>
    <n v="85023"/>
    <x v="1"/>
    <s v="OFF-AR-10002255"/>
    <x v="1"/>
    <x v="6"/>
    <x v="814"/>
    <n v="2.3039999999999998"/>
    <n v="1"/>
    <x v="2"/>
    <n v="0.25919999999999999"/>
  </r>
  <r>
    <n v="2549"/>
    <x v="1251"/>
    <x v="1"/>
    <x v="748"/>
    <d v="2012-08-22T00:00:00"/>
    <x v="1"/>
    <s v="JM-15865"/>
    <s v="John Murray"/>
    <x v="0"/>
    <s v="United States"/>
    <s v="Phoenix"/>
    <x v="16"/>
    <n v="85023"/>
    <x v="1"/>
    <s v="TEC-PH-10002624"/>
    <x v="2"/>
    <x v="7"/>
    <x v="1126"/>
    <n v="1879.96"/>
    <n v="5"/>
    <x v="2"/>
    <n v="211.49549999999999"/>
  </r>
  <r>
    <n v="2550"/>
    <x v="1251"/>
    <x v="1"/>
    <x v="748"/>
    <d v="2012-08-22T00:00:00"/>
    <x v="1"/>
    <s v="JM-15865"/>
    <s v="John Murray"/>
    <x v="0"/>
    <s v="United States"/>
    <s v="Phoenix"/>
    <x v="16"/>
    <n v="85023"/>
    <x v="1"/>
    <s v="OFF-PA-10001878"/>
    <x v="1"/>
    <x v="10"/>
    <x v="1161"/>
    <n v="313.024"/>
    <n v="8"/>
    <x v="2"/>
    <n v="105.6456"/>
  </r>
  <r>
    <n v="2551"/>
    <x v="1251"/>
    <x v="1"/>
    <x v="748"/>
    <d v="2012-08-22T00:00:00"/>
    <x v="1"/>
    <s v="JM-15865"/>
    <s v="John Murray"/>
    <x v="0"/>
    <s v="United States"/>
    <s v="Phoenix"/>
    <x v="16"/>
    <n v="85023"/>
    <x v="1"/>
    <s v="OFF-LA-10000452"/>
    <x v="1"/>
    <x v="2"/>
    <x v="804"/>
    <n v="5.04"/>
    <n v="2"/>
    <x v="2"/>
    <n v="1.764"/>
  </r>
  <r>
    <n v="2552"/>
    <x v="1252"/>
    <x v="3"/>
    <x v="123"/>
    <d v="2014-11-24T00:00:00"/>
    <x v="1"/>
    <s v="AB-10105"/>
    <s v="Adrian Barton"/>
    <x v="0"/>
    <s v="United States"/>
    <s v="Henderson"/>
    <x v="0"/>
    <n v="42420"/>
    <x v="0"/>
    <s v="FUR-FU-10004665"/>
    <x v="0"/>
    <x v="5"/>
    <x v="1345"/>
    <n v="821.88"/>
    <n v="6"/>
    <x v="0"/>
    <n v="213.68879999999999"/>
  </r>
  <r>
    <n v="2553"/>
    <x v="1252"/>
    <x v="3"/>
    <x v="123"/>
    <d v="2014-11-24T00:00:00"/>
    <x v="1"/>
    <s v="AB-10105"/>
    <s v="Adrian Barton"/>
    <x v="0"/>
    <s v="United States"/>
    <s v="Henderson"/>
    <x v="0"/>
    <n v="42420"/>
    <x v="0"/>
    <s v="OFF-BI-10000088"/>
    <x v="1"/>
    <x v="8"/>
    <x v="1025"/>
    <n v="21.96"/>
    <n v="2"/>
    <x v="0"/>
    <n v="10.760400000000001"/>
  </r>
  <r>
    <n v="2554"/>
    <x v="1253"/>
    <x v="0"/>
    <x v="749"/>
    <d v="2013-09-19T00:00:00"/>
    <x v="1"/>
    <s v="PN-18775"/>
    <s v="Parhena Norris"/>
    <x v="2"/>
    <s v="United States"/>
    <s v="Columbia"/>
    <x v="20"/>
    <n v="29203"/>
    <x v="0"/>
    <s v="OFF-PA-10000029"/>
    <x v="1"/>
    <x v="10"/>
    <x v="803"/>
    <n v="25.92"/>
    <n v="4"/>
    <x v="0"/>
    <n v="12.441599999999999"/>
  </r>
  <r>
    <n v="2555"/>
    <x v="1254"/>
    <x v="0"/>
    <x v="243"/>
    <d v="2013-08-21T00:00:00"/>
    <x v="1"/>
    <s v="JC-15775"/>
    <s v="John Castell"/>
    <x v="0"/>
    <s v="United States"/>
    <s v="Tallahassee"/>
    <x v="2"/>
    <n v="32303"/>
    <x v="0"/>
    <s v="TEC-PH-10000369"/>
    <x v="2"/>
    <x v="7"/>
    <x v="1346"/>
    <n v="705.54399999999998"/>
    <n v="7"/>
    <x v="2"/>
    <n v="70.554400000000001"/>
  </r>
  <r>
    <n v="2556"/>
    <x v="1255"/>
    <x v="1"/>
    <x v="120"/>
    <d v="2012-09-30T00:00:00"/>
    <x v="1"/>
    <s v="PF-19165"/>
    <s v="Philip Fox"/>
    <x v="0"/>
    <s v="United States"/>
    <s v="New York City"/>
    <x v="15"/>
    <n v="10035"/>
    <x v="3"/>
    <s v="TEC-AC-10001590"/>
    <x v="2"/>
    <x v="11"/>
    <x v="1347"/>
    <n v="50"/>
    <n v="2"/>
    <x v="0"/>
    <n v="12"/>
  </r>
  <r>
    <n v="2557"/>
    <x v="1256"/>
    <x v="0"/>
    <x v="750"/>
    <d v="2013-10-15T00:00:00"/>
    <x v="1"/>
    <s v="BW-11110"/>
    <s v="Bart Watters"/>
    <x v="1"/>
    <s v="United States"/>
    <s v="Houston"/>
    <x v="5"/>
    <n v="77070"/>
    <x v="2"/>
    <s v="FUR-FU-10004909"/>
    <x v="0"/>
    <x v="5"/>
    <x v="1348"/>
    <n v="51.712000000000003"/>
    <n v="8"/>
    <x v="7"/>
    <n v="-32.32"/>
  </r>
  <r>
    <n v="2558"/>
    <x v="1257"/>
    <x v="1"/>
    <x v="539"/>
    <d v="2012-03-30T00:00:00"/>
    <x v="1"/>
    <s v="BP-11185"/>
    <s v="Ben Peterman"/>
    <x v="1"/>
    <s v="United States"/>
    <s v="Coral Springs"/>
    <x v="2"/>
    <n v="33065"/>
    <x v="0"/>
    <s v="OFF-AP-10002287"/>
    <x v="1"/>
    <x v="9"/>
    <x v="1274"/>
    <n v="6.992"/>
    <n v="2"/>
    <x v="2"/>
    <n v="0.52439999999999998"/>
  </r>
  <r>
    <n v="2559"/>
    <x v="1258"/>
    <x v="1"/>
    <x v="70"/>
    <d v="2012-06-04T00:00:00"/>
    <x v="1"/>
    <s v="TM-21010"/>
    <s v="Tamara Manning"/>
    <x v="0"/>
    <s v="United States"/>
    <s v="Orem"/>
    <x v="7"/>
    <n v="84057"/>
    <x v="1"/>
    <s v="FUR-BO-10004357"/>
    <x v="0"/>
    <x v="0"/>
    <x v="1349"/>
    <n v="1406.86"/>
    <n v="7"/>
    <x v="0"/>
    <n v="140.68600000000001"/>
  </r>
  <r>
    <n v="2560"/>
    <x v="1258"/>
    <x v="1"/>
    <x v="70"/>
    <d v="2012-06-04T00:00:00"/>
    <x v="1"/>
    <s v="TM-21010"/>
    <s v="Tamara Manning"/>
    <x v="0"/>
    <s v="United States"/>
    <s v="Orem"/>
    <x v="7"/>
    <n v="84057"/>
    <x v="1"/>
    <s v="OFF-LA-10003766"/>
    <x v="1"/>
    <x v="2"/>
    <x v="360"/>
    <n v="15.75"/>
    <n v="5"/>
    <x v="0"/>
    <n v="7.56"/>
  </r>
  <r>
    <n v="2561"/>
    <x v="1258"/>
    <x v="1"/>
    <x v="70"/>
    <d v="2012-06-04T00:00:00"/>
    <x v="1"/>
    <s v="TM-21010"/>
    <s v="Tamara Manning"/>
    <x v="0"/>
    <s v="United States"/>
    <s v="Orem"/>
    <x v="7"/>
    <n v="84057"/>
    <x v="1"/>
    <s v="OFF-ST-10000046"/>
    <x v="1"/>
    <x v="4"/>
    <x v="757"/>
    <n v="323.10000000000002"/>
    <n v="2"/>
    <x v="0"/>
    <n v="61.389000000000003"/>
  </r>
  <r>
    <n v="2562"/>
    <x v="1259"/>
    <x v="1"/>
    <x v="707"/>
    <d v="2012-12-31T00:00:00"/>
    <x v="1"/>
    <s v="MB-17305"/>
    <s v="Maria Bertelson"/>
    <x v="0"/>
    <s v="United States"/>
    <s v="Nashville"/>
    <x v="18"/>
    <n v="37211"/>
    <x v="0"/>
    <s v="OFF-LA-10003190"/>
    <x v="1"/>
    <x v="2"/>
    <x v="1163"/>
    <n v="9.2159999999999993"/>
    <n v="4"/>
    <x v="2"/>
    <n v="3.3408000000000002"/>
  </r>
  <r>
    <n v="2563"/>
    <x v="1259"/>
    <x v="1"/>
    <x v="707"/>
    <d v="2012-12-31T00:00:00"/>
    <x v="1"/>
    <s v="MB-17305"/>
    <s v="Maria Bertelson"/>
    <x v="0"/>
    <s v="United States"/>
    <s v="Nashville"/>
    <x v="18"/>
    <n v="37211"/>
    <x v="0"/>
    <s v="OFF-PA-10002787"/>
    <x v="1"/>
    <x v="10"/>
    <x v="1267"/>
    <n v="10.368"/>
    <n v="2"/>
    <x v="2"/>
    <n v="3.6288"/>
  </r>
  <r>
    <n v="2564"/>
    <x v="1260"/>
    <x v="1"/>
    <x v="751"/>
    <d v="2012-03-22T00:00:00"/>
    <x v="0"/>
    <s v="HR-14830"/>
    <s v="Harold Ryan"/>
    <x v="1"/>
    <s v="United States"/>
    <s v="New York City"/>
    <x v="15"/>
    <n v="10009"/>
    <x v="3"/>
    <s v="TEC-AC-10000387"/>
    <x v="2"/>
    <x v="11"/>
    <x v="1350"/>
    <n v="15.02"/>
    <n v="1"/>
    <x v="0"/>
    <n v="2.7035999999999998"/>
  </r>
  <r>
    <n v="2565"/>
    <x v="1260"/>
    <x v="1"/>
    <x v="751"/>
    <d v="2012-03-22T00:00:00"/>
    <x v="0"/>
    <s v="HR-14830"/>
    <s v="Harold Ryan"/>
    <x v="1"/>
    <s v="United States"/>
    <s v="New York City"/>
    <x v="15"/>
    <n v="10009"/>
    <x v="3"/>
    <s v="OFF-ST-10001291"/>
    <x v="1"/>
    <x v="4"/>
    <x v="1017"/>
    <n v="33.82"/>
    <n v="2"/>
    <x v="0"/>
    <n v="9.1313999999999993"/>
  </r>
  <r>
    <n v="2566"/>
    <x v="1261"/>
    <x v="3"/>
    <x v="202"/>
    <d v="2014-12-25T00:00:00"/>
    <x v="2"/>
    <s v="BD-11635"/>
    <s v="Brian Derr"/>
    <x v="0"/>
    <s v="United States"/>
    <s v="Bowling Green"/>
    <x v="0"/>
    <n v="42104"/>
    <x v="0"/>
    <s v="TEC-AC-10003116"/>
    <x v="2"/>
    <x v="11"/>
    <x v="920"/>
    <n v="71"/>
    <n v="4"/>
    <x v="0"/>
    <n v="27.69"/>
  </r>
  <r>
    <n v="2567"/>
    <x v="1262"/>
    <x v="3"/>
    <x v="752"/>
    <d v="2014-11-04T00:00:00"/>
    <x v="0"/>
    <s v="SF-20200"/>
    <s v="Sarah Foster"/>
    <x v="0"/>
    <s v="United States"/>
    <s v="Bellingham"/>
    <x v="4"/>
    <n v="98226"/>
    <x v="1"/>
    <s v="OFF-BI-10001308"/>
    <x v="1"/>
    <x v="8"/>
    <x v="1351"/>
    <n v="25.12"/>
    <n v="5"/>
    <x v="2"/>
    <n v="7.85"/>
  </r>
  <r>
    <n v="2568"/>
    <x v="1262"/>
    <x v="3"/>
    <x v="752"/>
    <d v="2014-11-04T00:00:00"/>
    <x v="0"/>
    <s v="SF-20200"/>
    <s v="Sarah Foster"/>
    <x v="0"/>
    <s v="United States"/>
    <s v="Bellingham"/>
    <x v="4"/>
    <n v="98226"/>
    <x v="1"/>
    <s v="FUR-TA-10003954"/>
    <x v="0"/>
    <x v="3"/>
    <x v="1208"/>
    <n v="2665.62"/>
    <n v="9"/>
    <x v="0"/>
    <n v="239.9058"/>
  </r>
  <r>
    <n v="2569"/>
    <x v="1263"/>
    <x v="3"/>
    <x v="210"/>
    <d v="2014-09-12T00:00:00"/>
    <x v="1"/>
    <s v="SP-20620"/>
    <s v="Stefania Perrino"/>
    <x v="1"/>
    <s v="United States"/>
    <s v="New York City"/>
    <x v="15"/>
    <n v="10011"/>
    <x v="3"/>
    <s v="OFF-ST-10003282"/>
    <x v="1"/>
    <x v="4"/>
    <x v="42"/>
    <n v="478.08"/>
    <n v="8"/>
    <x v="0"/>
    <n v="133.86240000000001"/>
  </r>
  <r>
    <n v="2570"/>
    <x v="1264"/>
    <x v="3"/>
    <x v="753"/>
    <d v="2014-12-28T00:00:00"/>
    <x v="3"/>
    <s v="DR-12880"/>
    <s v="Dan Reichenbach"/>
    <x v="1"/>
    <s v="United States"/>
    <s v="Newark"/>
    <x v="24"/>
    <n v="43055"/>
    <x v="3"/>
    <s v="TEC-PH-10000576"/>
    <x v="2"/>
    <x v="7"/>
    <x v="807"/>
    <n v="164.38800000000001"/>
    <n v="2"/>
    <x v="10"/>
    <n v="-35.617400000000004"/>
  </r>
  <r>
    <n v="2571"/>
    <x v="1264"/>
    <x v="3"/>
    <x v="753"/>
    <d v="2014-12-28T00:00:00"/>
    <x v="3"/>
    <s v="DR-12880"/>
    <s v="Dan Reichenbach"/>
    <x v="1"/>
    <s v="United States"/>
    <s v="Newark"/>
    <x v="24"/>
    <n v="43055"/>
    <x v="3"/>
    <s v="OFF-AR-10004441"/>
    <x v="1"/>
    <x v="6"/>
    <x v="153"/>
    <n v="13.247999999999999"/>
    <n v="4"/>
    <x v="2"/>
    <n v="3.6432000000000002"/>
  </r>
  <r>
    <n v="2572"/>
    <x v="1265"/>
    <x v="3"/>
    <x v="11"/>
    <d v="2014-07-22T00:00:00"/>
    <x v="1"/>
    <s v="VM-21685"/>
    <s v="Valerie Mitchum"/>
    <x v="2"/>
    <s v="United States"/>
    <s v="Woodstock"/>
    <x v="10"/>
    <n v="60098"/>
    <x v="2"/>
    <s v="OFF-AR-10003759"/>
    <x v="1"/>
    <x v="6"/>
    <x v="838"/>
    <n v="2.9119999999999999"/>
    <n v="2"/>
    <x v="2"/>
    <n v="0.91"/>
  </r>
  <r>
    <n v="2573"/>
    <x v="1266"/>
    <x v="0"/>
    <x v="399"/>
    <d v="2013-08-16T00:00:00"/>
    <x v="0"/>
    <s v="CM-12235"/>
    <s v="Chris McAfee"/>
    <x v="0"/>
    <s v="United States"/>
    <s v="Carrollton"/>
    <x v="5"/>
    <n v="75007"/>
    <x v="2"/>
    <s v="TEC-AC-10004145"/>
    <x v="2"/>
    <x v="11"/>
    <x v="1264"/>
    <n v="1399.944"/>
    <n v="7"/>
    <x v="2"/>
    <n v="52.497900000000001"/>
  </r>
  <r>
    <n v="2574"/>
    <x v="1267"/>
    <x v="3"/>
    <x v="362"/>
    <d v="2014-07-15T00:00:00"/>
    <x v="1"/>
    <s v="SM-20320"/>
    <s v="Sean Miller"/>
    <x v="2"/>
    <s v="United States"/>
    <s v="Lafayette"/>
    <x v="14"/>
    <n v="47905"/>
    <x v="2"/>
    <s v="FUR-FU-10000293"/>
    <x v="0"/>
    <x v="5"/>
    <x v="783"/>
    <n v="526.45000000000005"/>
    <n v="5"/>
    <x v="0"/>
    <n v="31.587"/>
  </r>
  <r>
    <n v="2575"/>
    <x v="1268"/>
    <x v="2"/>
    <x v="754"/>
    <d v="2011-11-27T00:00:00"/>
    <x v="1"/>
    <s v="RA-19885"/>
    <s v="Ruben Ausman"/>
    <x v="1"/>
    <s v="United States"/>
    <s v="Columbus"/>
    <x v="32"/>
    <n v="31907"/>
    <x v="0"/>
    <s v="OFF-EN-10004955"/>
    <x v="1"/>
    <x v="12"/>
    <x v="881"/>
    <n v="16.23"/>
    <n v="3"/>
    <x v="0"/>
    <n v="7.9527000000000001"/>
  </r>
  <r>
    <n v="2576"/>
    <x v="1268"/>
    <x v="2"/>
    <x v="754"/>
    <d v="2011-11-27T00:00:00"/>
    <x v="1"/>
    <s v="RA-19885"/>
    <s v="Ruben Ausman"/>
    <x v="1"/>
    <s v="United States"/>
    <s v="Columbus"/>
    <x v="32"/>
    <n v="31907"/>
    <x v="0"/>
    <s v="OFF-BI-10001071"/>
    <x v="1"/>
    <x v="8"/>
    <x v="663"/>
    <n v="319.89999999999998"/>
    <n v="5"/>
    <x v="0"/>
    <n v="156.751"/>
  </r>
  <r>
    <n v="2577"/>
    <x v="1268"/>
    <x v="2"/>
    <x v="754"/>
    <d v="2011-11-27T00:00:00"/>
    <x v="1"/>
    <s v="RA-19885"/>
    <s v="Ruben Ausman"/>
    <x v="1"/>
    <s v="United States"/>
    <s v="Columbus"/>
    <x v="32"/>
    <n v="31907"/>
    <x v="0"/>
    <s v="OFF-EN-10001990"/>
    <x v="1"/>
    <x v="12"/>
    <x v="33"/>
    <n v="11.36"/>
    <n v="2"/>
    <x v="0"/>
    <n v="5.3391999999999999"/>
  </r>
  <r>
    <n v="2578"/>
    <x v="1268"/>
    <x v="2"/>
    <x v="754"/>
    <d v="2011-11-27T00:00:00"/>
    <x v="1"/>
    <s v="RA-19885"/>
    <s v="Ruben Ausman"/>
    <x v="1"/>
    <s v="United States"/>
    <s v="Columbus"/>
    <x v="32"/>
    <n v="31907"/>
    <x v="0"/>
    <s v="OFF-AP-10002734"/>
    <x v="1"/>
    <x v="9"/>
    <x v="1352"/>
    <n v="675.12"/>
    <n v="3"/>
    <x v="0"/>
    <n v="290.30160000000001"/>
  </r>
  <r>
    <n v="2579"/>
    <x v="1269"/>
    <x v="2"/>
    <x v="755"/>
    <d v="2011-02-01T00:00:00"/>
    <x v="1"/>
    <s v="SD-20485"/>
    <s v="Shirley Daniels"/>
    <x v="2"/>
    <s v="United States"/>
    <s v="Alexandria"/>
    <x v="17"/>
    <n v="22304"/>
    <x v="0"/>
    <s v="FUR-FU-10004587"/>
    <x v="0"/>
    <x v="5"/>
    <x v="1353"/>
    <n v="62.82"/>
    <n v="3"/>
    <x v="0"/>
    <n v="30.7818"/>
  </r>
  <r>
    <n v="2580"/>
    <x v="1269"/>
    <x v="2"/>
    <x v="755"/>
    <d v="2011-02-01T00:00:00"/>
    <x v="1"/>
    <s v="SD-20485"/>
    <s v="Shirley Daniels"/>
    <x v="2"/>
    <s v="United States"/>
    <s v="Alexandria"/>
    <x v="17"/>
    <n v="22304"/>
    <x v="0"/>
    <s v="OFF-ST-10004337"/>
    <x v="1"/>
    <x v="4"/>
    <x v="839"/>
    <n v="489.92"/>
    <n v="8"/>
    <x v="0"/>
    <n v="0"/>
  </r>
  <r>
    <n v="2581"/>
    <x v="1269"/>
    <x v="2"/>
    <x v="755"/>
    <d v="2011-02-01T00:00:00"/>
    <x v="1"/>
    <s v="SD-20485"/>
    <s v="Shirley Daniels"/>
    <x v="2"/>
    <s v="United States"/>
    <s v="Alexandria"/>
    <x v="17"/>
    <n v="22304"/>
    <x v="0"/>
    <s v="OFF-PA-10003072"/>
    <x v="1"/>
    <x v="10"/>
    <x v="918"/>
    <n v="19.440000000000001"/>
    <n v="3"/>
    <x v="0"/>
    <n v="9.3312000000000008"/>
  </r>
  <r>
    <n v="2582"/>
    <x v="1269"/>
    <x v="2"/>
    <x v="755"/>
    <d v="2011-02-01T00:00:00"/>
    <x v="1"/>
    <s v="SD-20485"/>
    <s v="Shirley Daniels"/>
    <x v="2"/>
    <s v="United States"/>
    <s v="Alexandria"/>
    <x v="17"/>
    <n v="22304"/>
    <x v="0"/>
    <s v="OFF-PA-10000380"/>
    <x v="1"/>
    <x v="10"/>
    <x v="1281"/>
    <n v="16.68"/>
    <n v="2"/>
    <x v="0"/>
    <n v="8.34"/>
  </r>
  <r>
    <n v="2583"/>
    <x v="1269"/>
    <x v="2"/>
    <x v="755"/>
    <d v="2011-02-01T00:00:00"/>
    <x v="1"/>
    <s v="SD-20485"/>
    <s v="Shirley Daniels"/>
    <x v="2"/>
    <s v="United States"/>
    <s v="Alexandria"/>
    <x v="17"/>
    <n v="22304"/>
    <x v="0"/>
    <s v="TEC-PH-10004833"/>
    <x v="2"/>
    <x v="7"/>
    <x v="1354"/>
    <n v="155.35"/>
    <n v="13"/>
    <x v="0"/>
    <n v="0"/>
  </r>
  <r>
    <n v="2584"/>
    <x v="1269"/>
    <x v="2"/>
    <x v="755"/>
    <d v="2011-02-01T00:00:00"/>
    <x v="1"/>
    <s v="SD-20485"/>
    <s v="Shirley Daniels"/>
    <x v="2"/>
    <s v="United States"/>
    <s v="Alexandria"/>
    <x v="17"/>
    <n v="22304"/>
    <x v="0"/>
    <s v="FUR-FU-10001847"/>
    <x v="0"/>
    <x v="5"/>
    <x v="1355"/>
    <n v="12.42"/>
    <n v="3"/>
    <x v="0"/>
    <n v="4.4711999999999996"/>
  </r>
  <r>
    <n v="2585"/>
    <x v="1269"/>
    <x v="2"/>
    <x v="755"/>
    <d v="2011-02-01T00:00:00"/>
    <x v="1"/>
    <s v="SD-20485"/>
    <s v="Shirley Daniels"/>
    <x v="2"/>
    <s v="United States"/>
    <s v="Alexandria"/>
    <x v="17"/>
    <n v="22304"/>
    <x v="0"/>
    <s v="TEC-PH-10002103"/>
    <x v="2"/>
    <x v="7"/>
    <x v="534"/>
    <n v="187.98"/>
    <n v="2"/>
    <x v="0"/>
    <n v="52.634399999999999"/>
  </r>
  <r>
    <n v="2586"/>
    <x v="1270"/>
    <x v="1"/>
    <x v="502"/>
    <d v="2012-11-10T00:00:00"/>
    <x v="1"/>
    <s v="CS-12250"/>
    <s v="Chris Selesnick"/>
    <x v="1"/>
    <s v="United States"/>
    <s v="Haltom City"/>
    <x v="5"/>
    <n v="76117"/>
    <x v="2"/>
    <s v="OFF-EN-10001137"/>
    <x v="1"/>
    <x v="12"/>
    <x v="315"/>
    <n v="6.6079999999999997"/>
    <n v="2"/>
    <x v="2"/>
    <n v="2.1476000000000002"/>
  </r>
  <r>
    <n v="2587"/>
    <x v="1271"/>
    <x v="3"/>
    <x v="160"/>
    <d v="2014-07-07T00:00:00"/>
    <x v="1"/>
    <s v="RA-19285"/>
    <s v="Ralph Arnett"/>
    <x v="0"/>
    <s v="United States"/>
    <s v="New York City"/>
    <x v="15"/>
    <n v="10024"/>
    <x v="3"/>
    <s v="OFF-ST-10001476"/>
    <x v="1"/>
    <x v="4"/>
    <x v="827"/>
    <n v="248.57"/>
    <n v="7"/>
    <x v="0"/>
    <n v="67.113900000000001"/>
  </r>
  <r>
    <n v="2588"/>
    <x v="1271"/>
    <x v="3"/>
    <x v="160"/>
    <d v="2014-07-07T00:00:00"/>
    <x v="1"/>
    <s v="RA-19285"/>
    <s v="Ralph Arnett"/>
    <x v="0"/>
    <s v="United States"/>
    <s v="New York City"/>
    <x v="15"/>
    <n v="10024"/>
    <x v="3"/>
    <s v="FUR-FU-10002045"/>
    <x v="0"/>
    <x v="5"/>
    <x v="1356"/>
    <n v="22.23"/>
    <n v="1"/>
    <x v="0"/>
    <n v="9.7812000000000001"/>
  </r>
  <r>
    <n v="2589"/>
    <x v="1272"/>
    <x v="0"/>
    <x v="465"/>
    <d v="2013-05-10T00:00:00"/>
    <x v="1"/>
    <s v="BF-11005"/>
    <s v="Barry Franz"/>
    <x v="2"/>
    <s v="United States"/>
    <s v="Los Angeles"/>
    <x v="1"/>
    <n v="90004"/>
    <x v="1"/>
    <s v="OFF-ST-10001505"/>
    <x v="1"/>
    <x v="4"/>
    <x v="1174"/>
    <n v="5.98"/>
    <n v="1"/>
    <x v="0"/>
    <n v="1.0165999999999999"/>
  </r>
  <r>
    <n v="2590"/>
    <x v="1272"/>
    <x v="0"/>
    <x v="465"/>
    <d v="2013-05-10T00:00:00"/>
    <x v="1"/>
    <s v="BF-11005"/>
    <s v="Barry Franz"/>
    <x v="2"/>
    <s v="United States"/>
    <s v="Los Angeles"/>
    <x v="1"/>
    <n v="90004"/>
    <x v="1"/>
    <s v="TEC-PH-10001433"/>
    <x v="2"/>
    <x v="7"/>
    <x v="237"/>
    <n v="246.16800000000001"/>
    <n v="3"/>
    <x v="2"/>
    <n v="21.5397"/>
  </r>
  <r>
    <n v="2591"/>
    <x v="1273"/>
    <x v="0"/>
    <x v="162"/>
    <d v="2013-09-15T00:00:00"/>
    <x v="1"/>
    <s v="SE-20110"/>
    <s v="Sanjit Engle"/>
    <x v="0"/>
    <s v="United States"/>
    <s v="Wheeling"/>
    <x v="10"/>
    <n v="60090"/>
    <x v="2"/>
    <s v="FUR-FU-10004671"/>
    <x v="0"/>
    <x v="5"/>
    <x v="1357"/>
    <n v="14.135999999999999"/>
    <n v="2"/>
    <x v="7"/>
    <n v="-7.7747999999999999"/>
  </r>
  <r>
    <n v="2592"/>
    <x v="1273"/>
    <x v="0"/>
    <x v="162"/>
    <d v="2013-09-15T00:00:00"/>
    <x v="1"/>
    <s v="SE-20110"/>
    <s v="Sanjit Engle"/>
    <x v="0"/>
    <s v="United States"/>
    <s v="Wheeling"/>
    <x v="10"/>
    <n v="60090"/>
    <x v="2"/>
    <s v="FUR-TA-10003569"/>
    <x v="0"/>
    <x v="3"/>
    <x v="1358"/>
    <n v="601.47"/>
    <n v="3"/>
    <x v="5"/>
    <n v="-300.73500000000001"/>
  </r>
  <r>
    <n v="2593"/>
    <x v="1274"/>
    <x v="3"/>
    <x v="221"/>
    <d v="2014-11-27T00:00:00"/>
    <x v="0"/>
    <s v="RS-19765"/>
    <s v="Roland Schwarz"/>
    <x v="1"/>
    <s v="United States"/>
    <s v="Summerville"/>
    <x v="20"/>
    <n v="29483"/>
    <x v="0"/>
    <s v="TEC-PH-10002807"/>
    <x v="2"/>
    <x v="7"/>
    <x v="1230"/>
    <n v="79.099999999999994"/>
    <n v="2"/>
    <x v="0"/>
    <n v="39.549999999999997"/>
  </r>
  <r>
    <n v="2594"/>
    <x v="1274"/>
    <x v="3"/>
    <x v="221"/>
    <d v="2014-11-27T00:00:00"/>
    <x v="0"/>
    <s v="RS-19765"/>
    <s v="Roland Schwarz"/>
    <x v="1"/>
    <s v="United States"/>
    <s v="Summerville"/>
    <x v="20"/>
    <n v="29483"/>
    <x v="0"/>
    <s v="OFF-BI-10001597"/>
    <x v="1"/>
    <x v="8"/>
    <x v="790"/>
    <n v="327.84"/>
    <n v="8"/>
    <x v="0"/>
    <n v="157.36320000000001"/>
  </r>
  <r>
    <n v="2595"/>
    <x v="1275"/>
    <x v="3"/>
    <x v="726"/>
    <d v="2014-05-18T00:00:00"/>
    <x v="1"/>
    <s v="BM-11650"/>
    <s v="Brian Moss"/>
    <x v="1"/>
    <s v="United States"/>
    <s v="Columbus"/>
    <x v="14"/>
    <n v="47201"/>
    <x v="2"/>
    <s v="OFF-EN-10003296"/>
    <x v="1"/>
    <x v="12"/>
    <x v="229"/>
    <n v="180.96"/>
    <n v="2"/>
    <x v="0"/>
    <n v="81.432000000000002"/>
  </r>
  <r>
    <n v="2596"/>
    <x v="1275"/>
    <x v="3"/>
    <x v="726"/>
    <d v="2014-05-18T00:00:00"/>
    <x v="1"/>
    <s v="BM-11650"/>
    <s v="Brian Moss"/>
    <x v="1"/>
    <s v="United States"/>
    <s v="Columbus"/>
    <x v="14"/>
    <n v="47201"/>
    <x v="2"/>
    <s v="OFF-BI-10004632"/>
    <x v="1"/>
    <x v="8"/>
    <x v="564"/>
    <n v="914.97"/>
    <n v="3"/>
    <x v="0"/>
    <n v="411.73649999999998"/>
  </r>
  <r>
    <n v="2597"/>
    <x v="1275"/>
    <x v="3"/>
    <x v="726"/>
    <d v="2014-05-18T00:00:00"/>
    <x v="1"/>
    <s v="BM-11650"/>
    <s v="Brian Moss"/>
    <x v="1"/>
    <s v="United States"/>
    <s v="Columbus"/>
    <x v="14"/>
    <n v="47201"/>
    <x v="2"/>
    <s v="TEC-PH-10002310"/>
    <x v="2"/>
    <x v="7"/>
    <x v="1359"/>
    <n v="587.97"/>
    <n v="3"/>
    <x v="0"/>
    <n v="158.75190000000001"/>
  </r>
  <r>
    <n v="2598"/>
    <x v="1275"/>
    <x v="3"/>
    <x v="726"/>
    <d v="2014-05-18T00:00:00"/>
    <x v="1"/>
    <s v="BM-11650"/>
    <s v="Brian Moss"/>
    <x v="1"/>
    <s v="United States"/>
    <s v="Columbus"/>
    <x v="14"/>
    <n v="47201"/>
    <x v="2"/>
    <s v="OFF-ST-10000078"/>
    <x v="1"/>
    <x v="4"/>
    <x v="1218"/>
    <n v="530.34"/>
    <n v="2"/>
    <x v="0"/>
    <n v="95.461200000000005"/>
  </r>
  <r>
    <n v="2599"/>
    <x v="1275"/>
    <x v="3"/>
    <x v="726"/>
    <d v="2014-05-18T00:00:00"/>
    <x v="1"/>
    <s v="BM-11650"/>
    <s v="Brian Moss"/>
    <x v="1"/>
    <s v="United States"/>
    <s v="Columbus"/>
    <x v="14"/>
    <n v="47201"/>
    <x v="2"/>
    <s v="OFF-PA-10001752"/>
    <x v="1"/>
    <x v="10"/>
    <x v="1360"/>
    <n v="14.94"/>
    <n v="3"/>
    <x v="0"/>
    <n v="7.3205999999999998"/>
  </r>
  <r>
    <n v="2600"/>
    <x v="1276"/>
    <x v="3"/>
    <x v="756"/>
    <d v="2014-04-30T00:00:00"/>
    <x v="1"/>
    <s v="SK-19990"/>
    <s v="Sally Knutson"/>
    <x v="0"/>
    <s v="United States"/>
    <s v="New York City"/>
    <x v="15"/>
    <n v="10024"/>
    <x v="3"/>
    <s v="OFF-AP-10000026"/>
    <x v="1"/>
    <x v="9"/>
    <x v="1282"/>
    <n v="121.94"/>
    <n v="2"/>
    <x v="0"/>
    <n v="35.3626"/>
  </r>
  <r>
    <n v="2601"/>
    <x v="1276"/>
    <x v="3"/>
    <x v="756"/>
    <d v="2014-04-30T00:00:00"/>
    <x v="1"/>
    <s v="SK-19990"/>
    <s v="Sally Knutson"/>
    <x v="0"/>
    <s v="United States"/>
    <s v="New York City"/>
    <x v="15"/>
    <n v="10024"/>
    <x v="3"/>
    <s v="OFF-SU-10002573"/>
    <x v="1"/>
    <x v="14"/>
    <x v="350"/>
    <n v="122.71"/>
    <n v="7"/>
    <x v="0"/>
    <n v="36.813000000000002"/>
  </r>
  <r>
    <n v="2602"/>
    <x v="1277"/>
    <x v="0"/>
    <x v="30"/>
    <d v="2013-06-05T00:00:00"/>
    <x v="3"/>
    <s v="EN-13780"/>
    <s v="Edward Nazzal"/>
    <x v="0"/>
    <s v="United States"/>
    <s v="New York City"/>
    <x v="15"/>
    <n v="10035"/>
    <x v="3"/>
    <s v="OFF-PA-10000349"/>
    <x v="1"/>
    <x v="10"/>
    <x v="33"/>
    <n v="14.94"/>
    <n v="3"/>
    <x v="0"/>
    <n v="7.0217999999999998"/>
  </r>
  <r>
    <n v="2603"/>
    <x v="1277"/>
    <x v="0"/>
    <x v="30"/>
    <d v="2013-06-05T00:00:00"/>
    <x v="3"/>
    <s v="EN-13780"/>
    <s v="Edward Nazzal"/>
    <x v="0"/>
    <s v="United States"/>
    <s v="New York City"/>
    <x v="15"/>
    <n v="10035"/>
    <x v="3"/>
    <s v="TEC-MA-10003356"/>
    <x v="2"/>
    <x v="15"/>
    <x v="1361"/>
    <n v="1349.85"/>
    <n v="3"/>
    <x v="0"/>
    <n v="364.45949999999999"/>
  </r>
  <r>
    <n v="2604"/>
    <x v="1277"/>
    <x v="0"/>
    <x v="30"/>
    <d v="2013-06-05T00:00:00"/>
    <x v="3"/>
    <s v="EN-13780"/>
    <s v="Edward Nazzal"/>
    <x v="0"/>
    <s v="United States"/>
    <s v="New York City"/>
    <x v="15"/>
    <n v="10035"/>
    <x v="3"/>
    <s v="FUR-BO-10000362"/>
    <x v="0"/>
    <x v="0"/>
    <x v="1037"/>
    <n v="136.78399999999999"/>
    <n v="1"/>
    <x v="2"/>
    <n v="5.1294000000000004"/>
  </r>
  <r>
    <n v="2605"/>
    <x v="1277"/>
    <x v="0"/>
    <x v="30"/>
    <d v="2013-06-05T00:00:00"/>
    <x v="3"/>
    <s v="EN-13780"/>
    <s v="Edward Nazzal"/>
    <x v="0"/>
    <s v="United States"/>
    <s v="New York City"/>
    <x v="15"/>
    <n v="10035"/>
    <x v="3"/>
    <s v="FUR-FU-10003878"/>
    <x v="0"/>
    <x v="5"/>
    <x v="671"/>
    <n v="61.12"/>
    <n v="4"/>
    <x v="0"/>
    <n v="20.780799999999999"/>
  </r>
  <r>
    <n v="2606"/>
    <x v="1278"/>
    <x v="2"/>
    <x v="757"/>
    <d v="2011-12-21T00:00:00"/>
    <x v="1"/>
    <s v="KN-16450"/>
    <s v="Kean Nguyen"/>
    <x v="1"/>
    <s v="United States"/>
    <s v="Jacksonville"/>
    <x v="2"/>
    <n v="32216"/>
    <x v="0"/>
    <s v="OFF-BI-10000591"/>
    <x v="1"/>
    <x v="8"/>
    <x v="1045"/>
    <n v="1.167"/>
    <n v="1"/>
    <x v="6"/>
    <n v="-0.85580000000000001"/>
  </r>
  <r>
    <n v="2607"/>
    <x v="1279"/>
    <x v="0"/>
    <x v="758"/>
    <d v="2013-03-11T00:00:00"/>
    <x v="1"/>
    <s v="MG-17890"/>
    <s v="Michael Granlund"/>
    <x v="2"/>
    <s v="United States"/>
    <s v="San Diego"/>
    <x v="1"/>
    <n v="92024"/>
    <x v="1"/>
    <s v="OFF-AR-10003727"/>
    <x v="1"/>
    <x v="6"/>
    <x v="1362"/>
    <n v="16.989999999999998"/>
    <n v="1"/>
    <x v="0"/>
    <n v="4.9271000000000003"/>
  </r>
  <r>
    <n v="2608"/>
    <x v="1280"/>
    <x v="2"/>
    <x v="641"/>
    <d v="2011-11-30T00:00:00"/>
    <x v="1"/>
    <s v="MC-17590"/>
    <s v="Matt Collister"/>
    <x v="1"/>
    <s v="United States"/>
    <s v="Arlington"/>
    <x v="5"/>
    <n v="76017"/>
    <x v="2"/>
    <s v="TEC-AC-10001635"/>
    <x v="2"/>
    <x v="11"/>
    <x v="1363"/>
    <n v="24.672000000000001"/>
    <n v="3"/>
    <x v="2"/>
    <n v="0"/>
  </r>
  <r>
    <n v="2609"/>
    <x v="1280"/>
    <x v="2"/>
    <x v="641"/>
    <d v="2011-11-30T00:00:00"/>
    <x v="1"/>
    <s v="MC-17590"/>
    <s v="Matt Collister"/>
    <x v="1"/>
    <s v="United States"/>
    <s v="Arlington"/>
    <x v="5"/>
    <n v="76017"/>
    <x v="2"/>
    <s v="OFF-LA-10001317"/>
    <x v="1"/>
    <x v="2"/>
    <x v="391"/>
    <n v="2.52"/>
    <n v="1"/>
    <x v="2"/>
    <n v="0.88200000000000001"/>
  </r>
  <r>
    <n v="2610"/>
    <x v="1280"/>
    <x v="2"/>
    <x v="641"/>
    <d v="2011-11-30T00:00:00"/>
    <x v="1"/>
    <s v="MC-17590"/>
    <s v="Matt Collister"/>
    <x v="1"/>
    <s v="United States"/>
    <s v="Arlington"/>
    <x v="5"/>
    <n v="76017"/>
    <x v="2"/>
    <s v="FUR-TA-10000577"/>
    <x v="0"/>
    <x v="3"/>
    <x v="3"/>
    <n v="1218.7349999999999"/>
    <n v="5"/>
    <x v="4"/>
    <n v="-121.87350000000001"/>
  </r>
  <r>
    <n v="2611"/>
    <x v="1280"/>
    <x v="2"/>
    <x v="641"/>
    <d v="2011-11-30T00:00:00"/>
    <x v="1"/>
    <s v="MC-17590"/>
    <s v="Matt Collister"/>
    <x v="1"/>
    <s v="United States"/>
    <s v="Arlington"/>
    <x v="5"/>
    <n v="76017"/>
    <x v="2"/>
    <s v="OFF-LA-10000248"/>
    <x v="1"/>
    <x v="2"/>
    <x v="1212"/>
    <n v="5.9039999999999999"/>
    <n v="2"/>
    <x v="2"/>
    <n v="1.9925999999999999"/>
  </r>
  <r>
    <n v="2612"/>
    <x v="1280"/>
    <x v="2"/>
    <x v="641"/>
    <d v="2011-11-30T00:00:00"/>
    <x v="1"/>
    <s v="MC-17590"/>
    <s v="Matt Collister"/>
    <x v="1"/>
    <s v="United States"/>
    <s v="Arlington"/>
    <x v="5"/>
    <n v="76017"/>
    <x v="2"/>
    <s v="OFF-PA-10000955"/>
    <x v="1"/>
    <x v="10"/>
    <x v="774"/>
    <n v="15.696"/>
    <n v="3"/>
    <x v="2"/>
    <n v="5.1012000000000004"/>
  </r>
  <r>
    <n v="2613"/>
    <x v="1280"/>
    <x v="2"/>
    <x v="641"/>
    <d v="2011-11-30T00:00:00"/>
    <x v="1"/>
    <s v="MC-17590"/>
    <s v="Matt Collister"/>
    <x v="1"/>
    <s v="United States"/>
    <s v="Arlington"/>
    <x v="5"/>
    <n v="76017"/>
    <x v="2"/>
    <s v="FUR-FU-10000221"/>
    <x v="0"/>
    <x v="5"/>
    <x v="529"/>
    <n v="6.0960000000000001"/>
    <n v="3"/>
    <x v="7"/>
    <n v="-3.9624000000000001"/>
  </r>
  <r>
    <n v="2614"/>
    <x v="1281"/>
    <x v="0"/>
    <x v="236"/>
    <d v="2013-05-06T00:00:00"/>
    <x v="1"/>
    <s v="BO-11350"/>
    <s v="Bill Overfelt"/>
    <x v="1"/>
    <s v="United States"/>
    <s v="Los Angeles"/>
    <x v="1"/>
    <n v="90045"/>
    <x v="1"/>
    <s v="FUR-CH-10002304"/>
    <x v="0"/>
    <x v="1"/>
    <x v="782"/>
    <n v="41.567999999999998"/>
    <n v="2"/>
    <x v="2"/>
    <n v="2.5979999999999999"/>
  </r>
  <r>
    <n v="2615"/>
    <x v="1282"/>
    <x v="2"/>
    <x v="759"/>
    <d v="2011-05-03T00:00:00"/>
    <x v="1"/>
    <s v="AG-10300"/>
    <s v="Aleksandra Gannaway"/>
    <x v="1"/>
    <s v="United States"/>
    <s v="Los Angeles"/>
    <x v="1"/>
    <n v="90049"/>
    <x v="1"/>
    <s v="FUR-CH-10004886"/>
    <x v="0"/>
    <x v="1"/>
    <x v="366"/>
    <n v="230.28"/>
    <n v="3"/>
    <x v="2"/>
    <n v="23.027999999999999"/>
  </r>
  <r>
    <n v="2616"/>
    <x v="1282"/>
    <x v="2"/>
    <x v="759"/>
    <d v="2011-05-03T00:00:00"/>
    <x v="1"/>
    <s v="AG-10300"/>
    <s v="Aleksandra Gannaway"/>
    <x v="1"/>
    <s v="United States"/>
    <s v="Los Angeles"/>
    <x v="1"/>
    <n v="90049"/>
    <x v="1"/>
    <s v="OFF-BI-10001525"/>
    <x v="1"/>
    <x v="8"/>
    <x v="31"/>
    <n v="18.288"/>
    <n v="6"/>
    <x v="2"/>
    <n v="5.7149999999999999"/>
  </r>
  <r>
    <n v="2617"/>
    <x v="1283"/>
    <x v="3"/>
    <x v="719"/>
    <d v="2014-04-06T00:00:00"/>
    <x v="1"/>
    <s v="MS-17365"/>
    <s v="Maribeth Schnelling"/>
    <x v="0"/>
    <s v="United States"/>
    <s v="San Francisco"/>
    <x v="1"/>
    <n v="94110"/>
    <x v="1"/>
    <s v="OFF-LA-10003663"/>
    <x v="1"/>
    <x v="2"/>
    <x v="1364"/>
    <n v="5.78"/>
    <n v="2"/>
    <x v="0"/>
    <n v="2.7166000000000001"/>
  </r>
  <r>
    <n v="2618"/>
    <x v="1283"/>
    <x v="3"/>
    <x v="719"/>
    <d v="2014-04-06T00:00:00"/>
    <x v="1"/>
    <s v="MS-17365"/>
    <s v="Maribeth Schnelling"/>
    <x v="0"/>
    <s v="United States"/>
    <s v="San Francisco"/>
    <x v="1"/>
    <n v="94110"/>
    <x v="1"/>
    <s v="OFF-BI-10001294"/>
    <x v="1"/>
    <x v="8"/>
    <x v="667"/>
    <n v="121.68"/>
    <n v="13"/>
    <x v="2"/>
    <n v="38.024999999999999"/>
  </r>
  <r>
    <n v="2619"/>
    <x v="1284"/>
    <x v="3"/>
    <x v="66"/>
    <d v="2014-12-27T00:00:00"/>
    <x v="1"/>
    <s v="JM-15655"/>
    <s v="Jim Mitchum"/>
    <x v="1"/>
    <s v="United States"/>
    <s v="Carlsbad"/>
    <x v="27"/>
    <n v="88220"/>
    <x v="1"/>
    <s v="OFF-AR-10000369"/>
    <x v="1"/>
    <x v="6"/>
    <x v="377"/>
    <n v="4.17"/>
    <n v="3"/>
    <x v="0"/>
    <n v="1.0842000000000001"/>
  </r>
  <r>
    <n v="2620"/>
    <x v="1284"/>
    <x v="3"/>
    <x v="66"/>
    <d v="2014-12-27T00:00:00"/>
    <x v="1"/>
    <s v="JM-15655"/>
    <s v="Jim Mitchum"/>
    <x v="1"/>
    <s v="United States"/>
    <s v="Carlsbad"/>
    <x v="27"/>
    <n v="88220"/>
    <x v="1"/>
    <s v="TEC-PH-10001300"/>
    <x v="2"/>
    <x v="7"/>
    <x v="1002"/>
    <n v="67.040000000000006"/>
    <n v="4"/>
    <x v="2"/>
    <n v="6.7039999999999997"/>
  </r>
  <r>
    <n v="2621"/>
    <x v="1284"/>
    <x v="3"/>
    <x v="66"/>
    <d v="2014-12-27T00:00:00"/>
    <x v="1"/>
    <s v="JM-15655"/>
    <s v="Jim Mitchum"/>
    <x v="1"/>
    <s v="United States"/>
    <s v="Carlsbad"/>
    <x v="27"/>
    <n v="88220"/>
    <x v="1"/>
    <s v="OFF-ST-10000876"/>
    <x v="1"/>
    <x v="4"/>
    <x v="251"/>
    <n v="37.32"/>
    <n v="3"/>
    <x v="0"/>
    <n v="10.4496"/>
  </r>
  <r>
    <n v="2622"/>
    <x v="1284"/>
    <x v="3"/>
    <x v="66"/>
    <d v="2014-12-27T00:00:00"/>
    <x v="1"/>
    <s v="JM-15655"/>
    <s v="Jim Mitchum"/>
    <x v="1"/>
    <s v="United States"/>
    <s v="Carlsbad"/>
    <x v="27"/>
    <n v="88220"/>
    <x v="1"/>
    <s v="OFF-LA-10001404"/>
    <x v="1"/>
    <x v="2"/>
    <x v="916"/>
    <n v="18.45"/>
    <n v="5"/>
    <x v="0"/>
    <n v="8.6715"/>
  </r>
  <r>
    <n v="2623"/>
    <x v="1285"/>
    <x v="2"/>
    <x v="640"/>
    <d v="2011-12-06T00:00:00"/>
    <x v="0"/>
    <s v="MC-17635"/>
    <s v="Matthew Clasen"/>
    <x v="1"/>
    <s v="United States"/>
    <s v="Saint Louis"/>
    <x v="25"/>
    <n v="63116"/>
    <x v="2"/>
    <s v="OFF-PA-10001972"/>
    <x v="1"/>
    <x v="10"/>
    <x v="1169"/>
    <n v="25.92"/>
    <n v="4"/>
    <x v="0"/>
    <n v="12.441599999999999"/>
  </r>
  <r>
    <n v="2624"/>
    <x v="1286"/>
    <x v="3"/>
    <x v="760"/>
    <d v="2014-10-25T00:00:00"/>
    <x v="2"/>
    <s v="TA-21385"/>
    <s v="Tom Ashbrook"/>
    <x v="2"/>
    <s v="United States"/>
    <s v="New York City"/>
    <x v="15"/>
    <n v="10024"/>
    <x v="3"/>
    <s v="TEC-CO-10004722"/>
    <x v="2"/>
    <x v="16"/>
    <x v="1365"/>
    <n v="11199.968000000001"/>
    <n v="4"/>
    <x v="2"/>
    <n v="3919.9888000000001"/>
  </r>
  <r>
    <n v="2625"/>
    <x v="1286"/>
    <x v="3"/>
    <x v="760"/>
    <d v="2014-10-25T00:00:00"/>
    <x v="2"/>
    <s v="TA-21385"/>
    <s v="Tom Ashbrook"/>
    <x v="2"/>
    <s v="United States"/>
    <s v="New York City"/>
    <x v="15"/>
    <n v="10024"/>
    <x v="3"/>
    <s v="TEC-PH-10001494"/>
    <x v="2"/>
    <x v="7"/>
    <x v="708"/>
    <n v="2399.6"/>
    <n v="8"/>
    <x v="0"/>
    <n v="647.89200000000005"/>
  </r>
  <r>
    <n v="2626"/>
    <x v="1286"/>
    <x v="3"/>
    <x v="760"/>
    <d v="2014-10-25T00:00:00"/>
    <x v="2"/>
    <s v="TA-21385"/>
    <s v="Tom Ashbrook"/>
    <x v="2"/>
    <s v="United States"/>
    <s v="New York City"/>
    <x v="15"/>
    <n v="10024"/>
    <x v="3"/>
    <s v="OFF-EN-10002500"/>
    <x v="1"/>
    <x v="12"/>
    <x v="118"/>
    <n v="63.9"/>
    <n v="5"/>
    <x v="0"/>
    <n v="28.754999999999999"/>
  </r>
  <r>
    <n v="2627"/>
    <x v="1286"/>
    <x v="3"/>
    <x v="760"/>
    <d v="2014-10-25T00:00:00"/>
    <x v="2"/>
    <s v="TA-21385"/>
    <s v="Tom Ashbrook"/>
    <x v="2"/>
    <s v="United States"/>
    <s v="New York City"/>
    <x v="15"/>
    <n v="10024"/>
    <x v="3"/>
    <s v="TEC-PH-10003800"/>
    <x v="2"/>
    <x v="7"/>
    <x v="504"/>
    <n v="52.99"/>
    <n v="1"/>
    <x v="0"/>
    <n v="0.52990000000000004"/>
  </r>
  <r>
    <n v="2628"/>
    <x v="1287"/>
    <x v="3"/>
    <x v="38"/>
    <d v="2014-11-16T00:00:00"/>
    <x v="2"/>
    <s v="SB-20290"/>
    <s v="Sean Braxton"/>
    <x v="1"/>
    <s v="United States"/>
    <s v="Springfield"/>
    <x v="24"/>
    <n v="45503"/>
    <x v="3"/>
    <s v="TEC-AC-10002399"/>
    <x v="2"/>
    <x v="11"/>
    <x v="448"/>
    <n v="60.863999999999997"/>
    <n v="4"/>
    <x v="2"/>
    <n v="9.1295999999999999"/>
  </r>
  <r>
    <n v="2629"/>
    <x v="1287"/>
    <x v="3"/>
    <x v="38"/>
    <d v="2014-11-16T00:00:00"/>
    <x v="2"/>
    <s v="SB-20290"/>
    <s v="Sean Braxton"/>
    <x v="1"/>
    <s v="United States"/>
    <s v="Springfield"/>
    <x v="24"/>
    <n v="45503"/>
    <x v="3"/>
    <s v="TEC-MA-10002210"/>
    <x v="2"/>
    <x v="15"/>
    <x v="1366"/>
    <n v="652.995"/>
    <n v="7"/>
    <x v="6"/>
    <n v="-935.95950000000005"/>
  </r>
  <r>
    <n v="2630"/>
    <x v="1287"/>
    <x v="3"/>
    <x v="38"/>
    <d v="2014-11-16T00:00:00"/>
    <x v="2"/>
    <s v="SB-20290"/>
    <s v="Sean Braxton"/>
    <x v="1"/>
    <s v="United States"/>
    <s v="Springfield"/>
    <x v="24"/>
    <n v="45503"/>
    <x v="3"/>
    <s v="OFF-BI-10003196"/>
    <x v="1"/>
    <x v="8"/>
    <x v="1367"/>
    <n v="11.22"/>
    <n v="10"/>
    <x v="6"/>
    <n v="-7.48"/>
  </r>
  <r>
    <n v="2631"/>
    <x v="1288"/>
    <x v="1"/>
    <x v="229"/>
    <d v="2012-09-15T00:00:00"/>
    <x v="1"/>
    <s v="AB-10150"/>
    <s v="Aimee Bixby"/>
    <x v="0"/>
    <s v="United States"/>
    <s v="Tulsa"/>
    <x v="26"/>
    <n v="74133"/>
    <x v="2"/>
    <s v="OFF-PA-10000477"/>
    <x v="1"/>
    <x v="10"/>
    <x v="1205"/>
    <n v="14.94"/>
    <n v="3"/>
    <x v="0"/>
    <n v="7.0217999999999998"/>
  </r>
  <r>
    <n v="2632"/>
    <x v="1289"/>
    <x v="3"/>
    <x v="356"/>
    <d v="2014-05-21T00:00:00"/>
    <x v="1"/>
    <s v="JF-15295"/>
    <s v="Jason Fortune-"/>
    <x v="0"/>
    <s v="United States"/>
    <s v="Seattle"/>
    <x v="4"/>
    <n v="98103"/>
    <x v="1"/>
    <s v="FUR-FU-10000076"/>
    <x v="0"/>
    <x v="5"/>
    <x v="875"/>
    <n v="39.96"/>
    <n v="2"/>
    <x v="0"/>
    <n v="17.1828"/>
  </r>
  <r>
    <n v="2633"/>
    <x v="1289"/>
    <x v="3"/>
    <x v="356"/>
    <d v="2014-05-21T00:00:00"/>
    <x v="1"/>
    <s v="JF-15295"/>
    <s v="Jason Fortune-"/>
    <x v="0"/>
    <s v="United States"/>
    <s v="Seattle"/>
    <x v="4"/>
    <n v="98103"/>
    <x v="1"/>
    <s v="FUR-CH-10002017"/>
    <x v="0"/>
    <x v="1"/>
    <x v="1368"/>
    <n v="42.624000000000002"/>
    <n v="2"/>
    <x v="2"/>
    <n v="4.2624000000000004"/>
  </r>
  <r>
    <n v="2634"/>
    <x v="1289"/>
    <x v="3"/>
    <x v="356"/>
    <d v="2014-05-21T00:00:00"/>
    <x v="1"/>
    <s v="JF-15295"/>
    <s v="Jason Fortune-"/>
    <x v="0"/>
    <s v="United States"/>
    <s v="Seattle"/>
    <x v="4"/>
    <n v="98103"/>
    <x v="1"/>
    <s v="FUR-CH-10004287"/>
    <x v="0"/>
    <x v="1"/>
    <x v="156"/>
    <n v="220.96"/>
    <n v="1"/>
    <x v="2"/>
    <n v="24.858000000000001"/>
  </r>
  <r>
    <n v="2635"/>
    <x v="1290"/>
    <x v="1"/>
    <x v="761"/>
    <d v="2012-07-10T00:00:00"/>
    <x v="0"/>
    <s v="BF-10975"/>
    <s v="Barbara Fisher"/>
    <x v="1"/>
    <s v="United States"/>
    <s v="Fayetteville"/>
    <x v="3"/>
    <n v="28314"/>
    <x v="0"/>
    <s v="FUR-FU-10003829"/>
    <x v="0"/>
    <x v="5"/>
    <x v="1369"/>
    <n v="4.9279999999999999"/>
    <n v="2"/>
    <x v="2"/>
    <n v="0.73919999999999997"/>
  </r>
  <r>
    <n v="2636"/>
    <x v="1290"/>
    <x v="1"/>
    <x v="761"/>
    <d v="2012-07-10T00:00:00"/>
    <x v="0"/>
    <s v="BF-10975"/>
    <s v="Barbara Fisher"/>
    <x v="1"/>
    <s v="United States"/>
    <s v="Fayetteville"/>
    <x v="3"/>
    <n v="28314"/>
    <x v="0"/>
    <s v="OFF-BI-10004728"/>
    <x v="1"/>
    <x v="8"/>
    <x v="539"/>
    <n v="7.23"/>
    <n v="5"/>
    <x v="6"/>
    <n v="-5.7839999999999998"/>
  </r>
  <r>
    <n v="2637"/>
    <x v="1291"/>
    <x v="1"/>
    <x v="762"/>
    <d v="2012-08-19T00:00:00"/>
    <x v="1"/>
    <s v="TT-21265"/>
    <s v="Tim Taslimi"/>
    <x v="1"/>
    <s v="United States"/>
    <s v="Los Angeles"/>
    <x v="1"/>
    <n v="90045"/>
    <x v="1"/>
    <s v="OFF-ST-10000046"/>
    <x v="1"/>
    <x v="4"/>
    <x v="757"/>
    <n v="323.10000000000002"/>
    <n v="2"/>
    <x v="0"/>
    <n v="61.389000000000003"/>
  </r>
  <r>
    <n v="2638"/>
    <x v="1292"/>
    <x v="3"/>
    <x v="492"/>
    <d v="2014-06-19T00:00:00"/>
    <x v="1"/>
    <s v="SB-20170"/>
    <s v="Sarah Bern"/>
    <x v="0"/>
    <s v="United States"/>
    <s v="New York City"/>
    <x v="15"/>
    <n v="10035"/>
    <x v="3"/>
    <s v="OFF-PA-10000697"/>
    <x v="1"/>
    <x v="10"/>
    <x v="1370"/>
    <n v="19.04"/>
    <n v="4"/>
    <x v="0"/>
    <n v="9.3295999999999992"/>
  </r>
  <r>
    <n v="2639"/>
    <x v="1292"/>
    <x v="3"/>
    <x v="492"/>
    <d v="2014-06-19T00:00:00"/>
    <x v="1"/>
    <s v="SB-20170"/>
    <s v="Sarah Bern"/>
    <x v="0"/>
    <s v="United States"/>
    <s v="New York City"/>
    <x v="15"/>
    <n v="10035"/>
    <x v="3"/>
    <s v="OFF-BI-10000848"/>
    <x v="1"/>
    <x v="8"/>
    <x v="515"/>
    <n v="13.128"/>
    <n v="3"/>
    <x v="2"/>
    <n v="4.2666000000000004"/>
  </r>
  <r>
    <n v="2640"/>
    <x v="1292"/>
    <x v="3"/>
    <x v="492"/>
    <d v="2014-06-19T00:00:00"/>
    <x v="1"/>
    <s v="SB-20170"/>
    <s v="Sarah Bern"/>
    <x v="0"/>
    <s v="United States"/>
    <s v="New York City"/>
    <x v="15"/>
    <n v="10035"/>
    <x v="3"/>
    <s v="OFF-AR-10004691"/>
    <x v="1"/>
    <x v="6"/>
    <x v="1371"/>
    <n v="64.14"/>
    <n v="3"/>
    <x v="0"/>
    <n v="16.676400000000001"/>
  </r>
  <r>
    <n v="2641"/>
    <x v="1292"/>
    <x v="3"/>
    <x v="492"/>
    <d v="2014-06-19T00:00:00"/>
    <x v="1"/>
    <s v="SB-20170"/>
    <s v="Sarah Bern"/>
    <x v="0"/>
    <s v="United States"/>
    <s v="New York City"/>
    <x v="15"/>
    <n v="10035"/>
    <x v="3"/>
    <s v="FUR-CH-10000595"/>
    <x v="0"/>
    <x v="1"/>
    <x v="463"/>
    <n v="858.24"/>
    <n v="4"/>
    <x v="9"/>
    <n v="143.04"/>
  </r>
  <r>
    <n v="2642"/>
    <x v="1293"/>
    <x v="1"/>
    <x v="763"/>
    <d v="2012-02-25T00:00:00"/>
    <x v="1"/>
    <s v="LM-17065"/>
    <s v="Liz MacKendrick"/>
    <x v="0"/>
    <s v="United States"/>
    <s v="Hot Springs"/>
    <x v="36"/>
    <n v="71901"/>
    <x v="0"/>
    <s v="TEC-AC-10000927"/>
    <x v="2"/>
    <x v="11"/>
    <x v="694"/>
    <n v="29.99"/>
    <n v="1"/>
    <x v="0"/>
    <n v="2.9990000000000001"/>
  </r>
  <r>
    <n v="2643"/>
    <x v="1294"/>
    <x v="0"/>
    <x v="723"/>
    <d v="2013-12-31T00:00:00"/>
    <x v="2"/>
    <s v="KA-16525"/>
    <s v="Kelly Andreada"/>
    <x v="0"/>
    <s v="United States"/>
    <s v="Aurora"/>
    <x v="10"/>
    <n v="60505"/>
    <x v="2"/>
    <s v="OFF-PA-10001289"/>
    <x v="1"/>
    <x v="10"/>
    <x v="952"/>
    <n v="186.048"/>
    <n v="6"/>
    <x v="2"/>
    <n v="67.442400000000006"/>
  </r>
  <r>
    <n v="2644"/>
    <x v="1295"/>
    <x v="0"/>
    <x v="764"/>
    <d v="2013-04-22T00:00:00"/>
    <x v="0"/>
    <s v="BF-11170"/>
    <s v="Ben Ferrer"/>
    <x v="2"/>
    <s v="United States"/>
    <s v="Raleigh"/>
    <x v="3"/>
    <n v="27604"/>
    <x v="0"/>
    <s v="TEC-PH-10003092"/>
    <x v="2"/>
    <x v="7"/>
    <x v="516"/>
    <n v="36.792000000000002"/>
    <n v="1"/>
    <x v="2"/>
    <n v="4.1391"/>
  </r>
  <r>
    <n v="2645"/>
    <x v="1295"/>
    <x v="0"/>
    <x v="764"/>
    <d v="2013-04-22T00:00:00"/>
    <x v="0"/>
    <s v="BF-11170"/>
    <s v="Ben Ferrer"/>
    <x v="2"/>
    <s v="United States"/>
    <s v="Raleigh"/>
    <x v="3"/>
    <n v="27604"/>
    <x v="0"/>
    <s v="FUR-FU-10000206"/>
    <x v="0"/>
    <x v="5"/>
    <x v="392"/>
    <n v="18.623999999999999"/>
    <n v="8"/>
    <x v="2"/>
    <n v="6.2855999999999996"/>
  </r>
  <r>
    <n v="2646"/>
    <x v="1296"/>
    <x v="2"/>
    <x v="557"/>
    <d v="2011-09-12T00:00:00"/>
    <x v="0"/>
    <s v="TB-21400"/>
    <s v="Tom Boeckenhauer"/>
    <x v="0"/>
    <s v="United States"/>
    <s v="Tulsa"/>
    <x v="26"/>
    <n v="74133"/>
    <x v="2"/>
    <s v="FUR-FU-10004270"/>
    <x v="0"/>
    <x v="5"/>
    <x v="1372"/>
    <n v="57.69"/>
    <n v="3"/>
    <x v="0"/>
    <n v="23.652899999999999"/>
  </r>
  <r>
    <n v="2647"/>
    <x v="1296"/>
    <x v="2"/>
    <x v="557"/>
    <d v="2011-09-12T00:00:00"/>
    <x v="0"/>
    <s v="TB-21400"/>
    <s v="Tom Boeckenhauer"/>
    <x v="0"/>
    <s v="United States"/>
    <s v="Tulsa"/>
    <x v="26"/>
    <n v="74133"/>
    <x v="2"/>
    <s v="OFF-BI-10000948"/>
    <x v="1"/>
    <x v="8"/>
    <x v="1373"/>
    <n v="42.81"/>
    <n v="3"/>
    <x v="0"/>
    <n v="20.120699999999999"/>
  </r>
  <r>
    <n v="2648"/>
    <x v="1296"/>
    <x v="2"/>
    <x v="557"/>
    <d v="2011-09-12T00:00:00"/>
    <x v="0"/>
    <s v="TB-21400"/>
    <s v="Tom Boeckenhauer"/>
    <x v="0"/>
    <s v="United States"/>
    <s v="Tulsa"/>
    <x v="26"/>
    <n v="74133"/>
    <x v="2"/>
    <s v="OFF-PA-10000223"/>
    <x v="1"/>
    <x v="10"/>
    <x v="1374"/>
    <n v="12.96"/>
    <n v="2"/>
    <x v="0"/>
    <n v="6.2207999999999997"/>
  </r>
  <r>
    <n v="2649"/>
    <x v="1296"/>
    <x v="2"/>
    <x v="557"/>
    <d v="2011-09-12T00:00:00"/>
    <x v="0"/>
    <s v="TB-21400"/>
    <s v="Tom Boeckenhauer"/>
    <x v="0"/>
    <s v="United States"/>
    <s v="Tulsa"/>
    <x v="26"/>
    <n v="74133"/>
    <x v="2"/>
    <s v="FUR-FU-10004665"/>
    <x v="0"/>
    <x v="5"/>
    <x v="1345"/>
    <n v="821.88"/>
    <n v="6"/>
    <x v="0"/>
    <n v="213.68879999999999"/>
  </r>
  <r>
    <n v="2650"/>
    <x v="1296"/>
    <x v="2"/>
    <x v="557"/>
    <d v="2011-09-12T00:00:00"/>
    <x v="0"/>
    <s v="TB-21400"/>
    <s v="Tom Boeckenhauer"/>
    <x v="0"/>
    <s v="United States"/>
    <s v="Tulsa"/>
    <x v="26"/>
    <n v="74133"/>
    <x v="2"/>
    <s v="TEC-PH-10000215"/>
    <x v="2"/>
    <x v="7"/>
    <x v="139"/>
    <n v="104.85"/>
    <n v="3"/>
    <x v="0"/>
    <n v="28.3095"/>
  </r>
  <r>
    <n v="2651"/>
    <x v="1297"/>
    <x v="0"/>
    <x v="182"/>
    <d v="2013-10-02T00:00:00"/>
    <x v="1"/>
    <s v="SH-19975"/>
    <s v="Sally Hughsby"/>
    <x v="1"/>
    <s v="United States"/>
    <s v="Hesperia"/>
    <x v="1"/>
    <n v="92345"/>
    <x v="1"/>
    <s v="FUR-BO-10004467"/>
    <x v="0"/>
    <x v="0"/>
    <x v="883"/>
    <n v="424.95749999999998"/>
    <n v="5"/>
    <x v="11"/>
    <n v="19.998000000000001"/>
  </r>
  <r>
    <n v="2652"/>
    <x v="1298"/>
    <x v="3"/>
    <x v="697"/>
    <d v="2014-09-22T00:00:00"/>
    <x v="0"/>
    <s v="AS-10225"/>
    <s v="Alan Schoenberger"/>
    <x v="1"/>
    <s v="United States"/>
    <s v="Provo"/>
    <x v="7"/>
    <n v="84604"/>
    <x v="1"/>
    <s v="OFF-BI-10000829"/>
    <x v="1"/>
    <x v="8"/>
    <x v="304"/>
    <n v="10.776"/>
    <n v="3"/>
    <x v="2"/>
    <n v="3.5022000000000002"/>
  </r>
  <r>
    <n v="2653"/>
    <x v="1298"/>
    <x v="3"/>
    <x v="697"/>
    <d v="2014-09-22T00:00:00"/>
    <x v="0"/>
    <s v="AS-10225"/>
    <s v="Alan Schoenberger"/>
    <x v="1"/>
    <s v="United States"/>
    <s v="Provo"/>
    <x v="7"/>
    <n v="84604"/>
    <x v="1"/>
    <s v="OFF-BI-10003712"/>
    <x v="1"/>
    <x v="8"/>
    <x v="689"/>
    <n v="11.784000000000001"/>
    <n v="3"/>
    <x v="2"/>
    <n v="4.2717000000000001"/>
  </r>
  <r>
    <n v="2654"/>
    <x v="1298"/>
    <x v="3"/>
    <x v="697"/>
    <d v="2014-09-22T00:00:00"/>
    <x v="0"/>
    <s v="AS-10225"/>
    <s v="Alan Schoenberger"/>
    <x v="1"/>
    <s v="United States"/>
    <s v="Provo"/>
    <x v="7"/>
    <n v="84604"/>
    <x v="1"/>
    <s v="OFF-PA-10000062"/>
    <x v="1"/>
    <x v="10"/>
    <x v="1375"/>
    <n v="164.88"/>
    <n v="3"/>
    <x v="0"/>
    <n v="80.791200000000003"/>
  </r>
  <r>
    <n v="2655"/>
    <x v="1298"/>
    <x v="3"/>
    <x v="697"/>
    <d v="2014-09-22T00:00:00"/>
    <x v="0"/>
    <s v="AS-10225"/>
    <s v="Alan Schoenberger"/>
    <x v="1"/>
    <s v="United States"/>
    <s v="Provo"/>
    <x v="7"/>
    <n v="84604"/>
    <x v="1"/>
    <s v="FUR-BO-10003404"/>
    <x v="0"/>
    <x v="0"/>
    <x v="1376"/>
    <n v="1292.94"/>
    <n v="3"/>
    <x v="0"/>
    <n v="77.576400000000007"/>
  </r>
  <r>
    <n v="2656"/>
    <x v="1298"/>
    <x v="3"/>
    <x v="697"/>
    <d v="2014-09-22T00:00:00"/>
    <x v="0"/>
    <s v="AS-10225"/>
    <s v="Alan Schoenberger"/>
    <x v="1"/>
    <s v="United States"/>
    <s v="Provo"/>
    <x v="7"/>
    <n v="84604"/>
    <x v="1"/>
    <s v="OFF-BI-10004233"/>
    <x v="1"/>
    <x v="8"/>
    <x v="1377"/>
    <n v="25.584"/>
    <n v="2"/>
    <x v="2"/>
    <n v="8.9543999999999997"/>
  </r>
  <r>
    <n v="2657"/>
    <x v="1298"/>
    <x v="3"/>
    <x v="697"/>
    <d v="2014-09-22T00:00:00"/>
    <x v="0"/>
    <s v="AS-10225"/>
    <s v="Alan Schoenberger"/>
    <x v="1"/>
    <s v="United States"/>
    <s v="Provo"/>
    <x v="7"/>
    <n v="84604"/>
    <x v="1"/>
    <s v="OFF-ST-10001272"/>
    <x v="1"/>
    <x v="4"/>
    <x v="528"/>
    <n v="261.74"/>
    <n v="2"/>
    <x v="0"/>
    <n v="65.435000000000002"/>
  </r>
  <r>
    <n v="2658"/>
    <x v="1298"/>
    <x v="3"/>
    <x v="697"/>
    <d v="2014-09-22T00:00:00"/>
    <x v="0"/>
    <s v="AS-10225"/>
    <s v="Alan Schoenberger"/>
    <x v="1"/>
    <s v="United States"/>
    <s v="Provo"/>
    <x v="7"/>
    <n v="84604"/>
    <x v="1"/>
    <s v="OFF-LA-10001175"/>
    <x v="1"/>
    <x v="2"/>
    <x v="773"/>
    <n v="14.4"/>
    <n v="5"/>
    <x v="0"/>
    <n v="7.056"/>
  </r>
  <r>
    <n v="2659"/>
    <x v="1299"/>
    <x v="0"/>
    <x v="765"/>
    <d v="2013-08-21T00:00:00"/>
    <x v="1"/>
    <s v="PK-19075"/>
    <s v="Pete Kriz"/>
    <x v="0"/>
    <s v="United States"/>
    <s v="San Francisco"/>
    <x v="1"/>
    <n v="94110"/>
    <x v="1"/>
    <s v="OFF-EN-10004030"/>
    <x v="1"/>
    <x v="12"/>
    <x v="135"/>
    <n v="10.86"/>
    <n v="3"/>
    <x v="0"/>
    <n v="5.1041999999999996"/>
  </r>
  <r>
    <n v="2660"/>
    <x v="1300"/>
    <x v="1"/>
    <x v="100"/>
    <d v="2012-12-28T00:00:00"/>
    <x v="1"/>
    <s v="HR-14830"/>
    <s v="Harold Ryan"/>
    <x v="1"/>
    <s v="United States"/>
    <s v="Gilbert"/>
    <x v="16"/>
    <n v="85234"/>
    <x v="1"/>
    <s v="FUR-CH-10004287"/>
    <x v="0"/>
    <x v="1"/>
    <x v="156"/>
    <n v="883.84"/>
    <n v="4"/>
    <x v="2"/>
    <n v="99.432000000000002"/>
  </r>
  <r>
    <n v="2661"/>
    <x v="1301"/>
    <x v="3"/>
    <x v="354"/>
    <d v="2014-12-03T00:00:00"/>
    <x v="1"/>
    <s v="DG-13300"/>
    <s v="Deirdre Greer"/>
    <x v="1"/>
    <s v="United States"/>
    <s v="New York City"/>
    <x v="15"/>
    <n v="10035"/>
    <x v="3"/>
    <s v="TEC-PH-10002834"/>
    <x v="2"/>
    <x v="7"/>
    <x v="1378"/>
    <n v="1979.89"/>
    <n v="11"/>
    <x v="0"/>
    <n v="494.97250000000003"/>
  </r>
  <r>
    <n v="2662"/>
    <x v="1301"/>
    <x v="3"/>
    <x v="354"/>
    <d v="2014-12-03T00:00:00"/>
    <x v="1"/>
    <s v="DG-13300"/>
    <s v="Deirdre Greer"/>
    <x v="1"/>
    <s v="United States"/>
    <s v="New York City"/>
    <x v="15"/>
    <n v="10035"/>
    <x v="3"/>
    <s v="OFF-EN-10003055"/>
    <x v="1"/>
    <x v="12"/>
    <x v="873"/>
    <n v="79.959999999999994"/>
    <n v="2"/>
    <x v="0"/>
    <n v="35.981999999999999"/>
  </r>
  <r>
    <n v="2663"/>
    <x v="1302"/>
    <x v="3"/>
    <x v="349"/>
    <d v="2014-04-16T00:00:00"/>
    <x v="2"/>
    <s v="CL-12700"/>
    <s v="Craig Leslie"/>
    <x v="2"/>
    <s v="United States"/>
    <s v="Springfield"/>
    <x v="25"/>
    <n v="65807"/>
    <x v="2"/>
    <s v="OFF-BI-10003460"/>
    <x v="1"/>
    <x v="8"/>
    <x v="234"/>
    <n v="8.76"/>
    <n v="2"/>
    <x v="0"/>
    <n v="4.2047999999999996"/>
  </r>
  <r>
    <n v="2664"/>
    <x v="1303"/>
    <x v="0"/>
    <x v="766"/>
    <d v="2013-05-05T00:00:00"/>
    <x v="2"/>
    <s v="HF-14995"/>
    <s v="Herbert Flentye"/>
    <x v="0"/>
    <s v="United States"/>
    <s v="Memphis"/>
    <x v="18"/>
    <n v="38109"/>
    <x v="0"/>
    <s v="OFF-LA-10001569"/>
    <x v="1"/>
    <x v="2"/>
    <x v="633"/>
    <n v="3.984"/>
    <n v="1"/>
    <x v="2"/>
    <n v="1.2948"/>
  </r>
  <r>
    <n v="2665"/>
    <x v="1303"/>
    <x v="0"/>
    <x v="766"/>
    <d v="2013-05-05T00:00:00"/>
    <x v="2"/>
    <s v="HF-14995"/>
    <s v="Herbert Flentye"/>
    <x v="0"/>
    <s v="United States"/>
    <s v="Memphis"/>
    <x v="18"/>
    <n v="38109"/>
    <x v="0"/>
    <s v="FUR-TA-10004534"/>
    <x v="0"/>
    <x v="3"/>
    <x v="121"/>
    <n v="370.62"/>
    <n v="3"/>
    <x v="10"/>
    <n v="-142.071"/>
  </r>
  <r>
    <n v="2666"/>
    <x v="1303"/>
    <x v="0"/>
    <x v="766"/>
    <d v="2013-05-05T00:00:00"/>
    <x v="2"/>
    <s v="HF-14995"/>
    <s v="Herbert Flentye"/>
    <x v="0"/>
    <s v="United States"/>
    <s v="Memphis"/>
    <x v="18"/>
    <n v="38109"/>
    <x v="0"/>
    <s v="OFF-BI-10002954"/>
    <x v="1"/>
    <x v="8"/>
    <x v="1179"/>
    <n v="2.742"/>
    <n v="2"/>
    <x v="6"/>
    <n v="-2.0108000000000001"/>
  </r>
  <r>
    <n v="2667"/>
    <x v="1304"/>
    <x v="0"/>
    <x v="393"/>
    <d v="2013-10-02T00:00:00"/>
    <x v="3"/>
    <s v="HG-15025"/>
    <s v="Hunter Glantz"/>
    <x v="0"/>
    <s v="United States"/>
    <s v="Amarillo"/>
    <x v="5"/>
    <n v="79109"/>
    <x v="2"/>
    <s v="TEC-AC-10003832"/>
    <x v="2"/>
    <x v="11"/>
    <x v="458"/>
    <n v="79.512"/>
    <n v="3"/>
    <x v="2"/>
    <n v="20.8719"/>
  </r>
  <r>
    <n v="2668"/>
    <x v="1304"/>
    <x v="0"/>
    <x v="393"/>
    <d v="2013-10-02T00:00:00"/>
    <x v="3"/>
    <s v="HG-15025"/>
    <s v="Hunter Glantz"/>
    <x v="0"/>
    <s v="United States"/>
    <s v="Amarillo"/>
    <x v="5"/>
    <n v="79109"/>
    <x v="2"/>
    <s v="OFF-PA-10000474"/>
    <x v="1"/>
    <x v="10"/>
    <x v="33"/>
    <n v="28.352"/>
    <n v="1"/>
    <x v="2"/>
    <n v="9.5687999999999995"/>
  </r>
  <r>
    <n v="2669"/>
    <x v="1305"/>
    <x v="1"/>
    <x v="767"/>
    <d v="2012-08-30T00:00:00"/>
    <x v="1"/>
    <s v="NL-18310"/>
    <s v="Nancy Lomonaco"/>
    <x v="2"/>
    <s v="United States"/>
    <s v="Los Angeles"/>
    <x v="1"/>
    <n v="90045"/>
    <x v="1"/>
    <s v="FUR-CH-10002774"/>
    <x v="0"/>
    <x v="1"/>
    <x v="23"/>
    <n v="40.783999999999999"/>
    <n v="1"/>
    <x v="2"/>
    <n v="4.5881999999999996"/>
  </r>
  <r>
    <n v="2670"/>
    <x v="1305"/>
    <x v="1"/>
    <x v="767"/>
    <d v="2012-08-30T00:00:00"/>
    <x v="1"/>
    <s v="NL-18310"/>
    <s v="Nancy Lomonaco"/>
    <x v="2"/>
    <s v="United States"/>
    <s v="Los Angeles"/>
    <x v="1"/>
    <n v="90045"/>
    <x v="1"/>
    <s v="OFF-AP-10002765"/>
    <x v="1"/>
    <x v="9"/>
    <x v="1252"/>
    <n v="105.96"/>
    <n v="4"/>
    <x v="0"/>
    <n v="29.668800000000001"/>
  </r>
  <r>
    <n v="2671"/>
    <x v="1306"/>
    <x v="2"/>
    <x v="340"/>
    <d v="2011-09-12T00:00:00"/>
    <x v="0"/>
    <s v="RR-19525"/>
    <s v="Rick Reed"/>
    <x v="1"/>
    <s v="United States"/>
    <s v="Lowell"/>
    <x v="31"/>
    <n v="1852"/>
    <x v="3"/>
    <s v="OFF-PA-10001144"/>
    <x v="1"/>
    <x v="10"/>
    <x v="161"/>
    <n v="166.44"/>
    <n v="3"/>
    <x v="0"/>
    <n v="79.891199999999998"/>
  </r>
  <r>
    <n v="2672"/>
    <x v="1306"/>
    <x v="2"/>
    <x v="340"/>
    <d v="2011-09-12T00:00:00"/>
    <x v="0"/>
    <s v="RR-19525"/>
    <s v="Rick Reed"/>
    <x v="1"/>
    <s v="United States"/>
    <s v="Lowell"/>
    <x v="31"/>
    <n v="1852"/>
    <x v="3"/>
    <s v="FUR-CH-10003761"/>
    <x v="0"/>
    <x v="1"/>
    <x v="1379"/>
    <n v="785.88"/>
    <n v="6"/>
    <x v="0"/>
    <n v="212.1876"/>
  </r>
  <r>
    <n v="2673"/>
    <x v="1306"/>
    <x v="2"/>
    <x v="340"/>
    <d v="2011-09-12T00:00:00"/>
    <x v="0"/>
    <s v="RR-19525"/>
    <s v="Rick Reed"/>
    <x v="1"/>
    <s v="United States"/>
    <s v="Lowell"/>
    <x v="31"/>
    <n v="1852"/>
    <x v="3"/>
    <s v="OFF-PA-10004665"/>
    <x v="1"/>
    <x v="10"/>
    <x v="1380"/>
    <n v="26.2"/>
    <n v="2"/>
    <x v="0"/>
    <n v="12.837999999999999"/>
  </r>
  <r>
    <n v="2674"/>
    <x v="1306"/>
    <x v="2"/>
    <x v="340"/>
    <d v="2011-09-12T00:00:00"/>
    <x v="0"/>
    <s v="RR-19525"/>
    <s v="Rick Reed"/>
    <x v="1"/>
    <s v="United States"/>
    <s v="Lowell"/>
    <x v="31"/>
    <n v="1852"/>
    <x v="3"/>
    <s v="OFF-ST-10000078"/>
    <x v="1"/>
    <x v="4"/>
    <x v="1218"/>
    <n v="1325.85"/>
    <n v="5"/>
    <x v="0"/>
    <n v="238.65299999999999"/>
  </r>
  <r>
    <n v="2675"/>
    <x v="1307"/>
    <x v="3"/>
    <x v="734"/>
    <d v="2014-12-04T00:00:00"/>
    <x v="3"/>
    <s v="TC-21295"/>
    <s v="Toby Carlisle"/>
    <x v="0"/>
    <s v="United States"/>
    <s v="San Diego"/>
    <x v="1"/>
    <n v="92024"/>
    <x v="1"/>
    <s v="OFF-PA-10000357"/>
    <x v="1"/>
    <x v="10"/>
    <x v="1219"/>
    <n v="166.44"/>
    <n v="3"/>
    <x v="0"/>
    <n v="79.891199999999998"/>
  </r>
  <r>
    <n v="2676"/>
    <x v="1308"/>
    <x v="3"/>
    <x v="344"/>
    <d v="2014-12-03T00:00:00"/>
    <x v="1"/>
    <s v="DB-13615"/>
    <s v="Doug Bickford"/>
    <x v="0"/>
    <s v="United States"/>
    <s v="Asheville"/>
    <x v="3"/>
    <n v="28806"/>
    <x v="0"/>
    <s v="OFF-AR-10000422"/>
    <x v="1"/>
    <x v="6"/>
    <x v="892"/>
    <n v="8.76"/>
    <n v="5"/>
    <x v="2"/>
    <n v="0.76649999999999996"/>
  </r>
  <r>
    <n v="2677"/>
    <x v="1308"/>
    <x v="3"/>
    <x v="344"/>
    <d v="2014-12-03T00:00:00"/>
    <x v="1"/>
    <s v="DB-13615"/>
    <s v="Doug Bickford"/>
    <x v="0"/>
    <s v="United States"/>
    <s v="Asheville"/>
    <x v="3"/>
    <n v="28806"/>
    <x v="0"/>
    <s v="OFF-AP-10001205"/>
    <x v="1"/>
    <x v="9"/>
    <x v="1285"/>
    <n v="43.584000000000003"/>
    <n v="1"/>
    <x v="2"/>
    <n v="4.3583999999999996"/>
  </r>
  <r>
    <n v="2678"/>
    <x v="1309"/>
    <x v="2"/>
    <x v="261"/>
    <d v="2011-06-21T00:00:00"/>
    <x v="3"/>
    <s v="SV-20785"/>
    <s v="Stewart Visinsky"/>
    <x v="0"/>
    <s v="United States"/>
    <s v="Pueblo"/>
    <x v="22"/>
    <n v="81001"/>
    <x v="1"/>
    <s v="OFF-BI-10001116"/>
    <x v="1"/>
    <x v="8"/>
    <x v="1066"/>
    <n v="11.087999999999999"/>
    <n v="7"/>
    <x v="6"/>
    <n v="-8.1311999999999998"/>
  </r>
  <r>
    <n v="2679"/>
    <x v="1309"/>
    <x v="2"/>
    <x v="261"/>
    <d v="2011-06-21T00:00:00"/>
    <x v="3"/>
    <s v="SV-20785"/>
    <s v="Stewart Visinsky"/>
    <x v="0"/>
    <s v="United States"/>
    <s v="Pueblo"/>
    <x v="22"/>
    <n v="81001"/>
    <x v="1"/>
    <s v="OFF-BI-10002931"/>
    <x v="1"/>
    <x v="8"/>
    <x v="727"/>
    <n v="25.164000000000001"/>
    <n v="2"/>
    <x v="6"/>
    <n v="-16.776"/>
  </r>
  <r>
    <n v="2680"/>
    <x v="1310"/>
    <x v="3"/>
    <x v="276"/>
    <d v="2014-01-28T00:00:00"/>
    <x v="1"/>
    <s v="MH-18115"/>
    <s v="Mick Hernandez"/>
    <x v="2"/>
    <s v="United States"/>
    <s v="Jackson"/>
    <x v="12"/>
    <n v="49201"/>
    <x v="2"/>
    <s v="OFF-BI-10000546"/>
    <x v="1"/>
    <x v="8"/>
    <x v="609"/>
    <n v="14.4"/>
    <n v="5"/>
    <x v="0"/>
    <n v="7.056"/>
  </r>
  <r>
    <n v="2681"/>
    <x v="1310"/>
    <x v="3"/>
    <x v="276"/>
    <d v="2014-01-28T00:00:00"/>
    <x v="1"/>
    <s v="MH-18115"/>
    <s v="Mick Hernandez"/>
    <x v="2"/>
    <s v="United States"/>
    <s v="Jackson"/>
    <x v="12"/>
    <n v="49201"/>
    <x v="2"/>
    <s v="TEC-AC-10002049"/>
    <x v="2"/>
    <x v="11"/>
    <x v="688"/>
    <n v="619.95000000000005"/>
    <n v="5"/>
    <x v="0"/>
    <n v="111.59099999999999"/>
  </r>
  <r>
    <n v="2682"/>
    <x v="1310"/>
    <x v="3"/>
    <x v="276"/>
    <d v="2014-01-28T00:00:00"/>
    <x v="1"/>
    <s v="MH-18115"/>
    <s v="Mick Hernandez"/>
    <x v="2"/>
    <s v="United States"/>
    <s v="Jackson"/>
    <x v="12"/>
    <n v="49201"/>
    <x v="2"/>
    <s v="OFF-BI-10001196"/>
    <x v="1"/>
    <x v="8"/>
    <x v="1381"/>
    <n v="89.52"/>
    <n v="4"/>
    <x v="0"/>
    <n v="42.074399999999997"/>
  </r>
  <r>
    <n v="2683"/>
    <x v="1310"/>
    <x v="3"/>
    <x v="276"/>
    <d v="2014-01-28T00:00:00"/>
    <x v="1"/>
    <s v="MH-18115"/>
    <s v="Mick Hernandez"/>
    <x v="2"/>
    <s v="United States"/>
    <s v="Jackson"/>
    <x v="12"/>
    <n v="49201"/>
    <x v="2"/>
    <s v="TEC-MA-10002981"/>
    <x v="2"/>
    <x v="15"/>
    <x v="1382"/>
    <n v="350.97300000000001"/>
    <n v="3"/>
    <x v="9"/>
    <n v="152.0883"/>
  </r>
  <r>
    <n v="2684"/>
    <x v="1310"/>
    <x v="3"/>
    <x v="276"/>
    <d v="2014-01-28T00:00:00"/>
    <x v="1"/>
    <s v="MH-18115"/>
    <s v="Mick Hernandez"/>
    <x v="2"/>
    <s v="United States"/>
    <s v="Jackson"/>
    <x v="12"/>
    <n v="49201"/>
    <x v="2"/>
    <s v="TEC-PH-10003601"/>
    <x v="2"/>
    <x v="7"/>
    <x v="1383"/>
    <n v="164.99"/>
    <n v="1"/>
    <x v="0"/>
    <n v="49.497"/>
  </r>
  <r>
    <n v="2685"/>
    <x v="1311"/>
    <x v="3"/>
    <x v="222"/>
    <d v="2014-07-07T00:00:00"/>
    <x v="1"/>
    <s v="CT-11995"/>
    <s v="Carol Triggs"/>
    <x v="0"/>
    <s v="United States"/>
    <s v="Los Angeles"/>
    <x v="1"/>
    <n v="90004"/>
    <x v="1"/>
    <s v="OFF-BI-10000632"/>
    <x v="1"/>
    <x v="8"/>
    <x v="1288"/>
    <n v="312.55200000000002"/>
    <n v="9"/>
    <x v="2"/>
    <n v="101.57940000000001"/>
  </r>
  <r>
    <n v="2686"/>
    <x v="1312"/>
    <x v="0"/>
    <x v="47"/>
    <d v="2013-09-12T00:00:00"/>
    <x v="1"/>
    <s v="KB-16315"/>
    <s v="Karl Braun"/>
    <x v="0"/>
    <s v="United States"/>
    <s v="Thomasville"/>
    <x v="3"/>
    <n v="27360"/>
    <x v="0"/>
    <s v="OFF-EN-10003055"/>
    <x v="1"/>
    <x v="12"/>
    <x v="873"/>
    <n v="95.951999999999998"/>
    <n v="3"/>
    <x v="2"/>
    <n v="29.984999999999999"/>
  </r>
  <r>
    <n v="2687"/>
    <x v="1312"/>
    <x v="0"/>
    <x v="47"/>
    <d v="2013-09-12T00:00:00"/>
    <x v="1"/>
    <s v="KB-16315"/>
    <s v="Karl Braun"/>
    <x v="0"/>
    <s v="United States"/>
    <s v="Thomasville"/>
    <x v="3"/>
    <n v="27360"/>
    <x v="0"/>
    <s v="OFF-BI-10001031"/>
    <x v="1"/>
    <x v="8"/>
    <x v="865"/>
    <n v="3.2040000000000002"/>
    <n v="2"/>
    <x v="6"/>
    <n v="-2.4563999999999999"/>
  </r>
  <r>
    <n v="2688"/>
    <x v="1313"/>
    <x v="0"/>
    <x v="578"/>
    <d v="2013-08-06T00:00:00"/>
    <x v="2"/>
    <s v="RA-19285"/>
    <s v="Ralph Arnett"/>
    <x v="0"/>
    <s v="United States"/>
    <s v="Peoria"/>
    <x v="10"/>
    <n v="61604"/>
    <x v="2"/>
    <s v="OFF-BI-10002003"/>
    <x v="1"/>
    <x v="8"/>
    <x v="1384"/>
    <n v="3.98"/>
    <n v="5"/>
    <x v="3"/>
    <n v="-6.5670000000000002"/>
  </r>
  <r>
    <n v="2689"/>
    <x v="1314"/>
    <x v="1"/>
    <x v="768"/>
    <d v="2012-11-14T00:00:00"/>
    <x v="2"/>
    <s v="YC-21895"/>
    <s v="Yoseph Carroll"/>
    <x v="1"/>
    <s v="United States"/>
    <s v="Los Angeles"/>
    <x v="1"/>
    <n v="90032"/>
    <x v="1"/>
    <s v="OFF-PA-10003016"/>
    <x v="1"/>
    <x v="10"/>
    <x v="1385"/>
    <n v="15.7"/>
    <n v="5"/>
    <x v="0"/>
    <n v="7.0650000000000004"/>
  </r>
  <r>
    <n v="2690"/>
    <x v="1315"/>
    <x v="2"/>
    <x v="479"/>
    <d v="2011-07-02T00:00:00"/>
    <x v="2"/>
    <s v="RA-19915"/>
    <s v="Russell Applegate"/>
    <x v="0"/>
    <s v="United States"/>
    <s v="Chicago"/>
    <x v="10"/>
    <n v="60653"/>
    <x v="2"/>
    <s v="OFF-AR-10004582"/>
    <x v="1"/>
    <x v="6"/>
    <x v="1175"/>
    <n v="5.2480000000000002"/>
    <n v="4"/>
    <x v="2"/>
    <n v="1.64"/>
  </r>
  <r>
    <n v="2691"/>
    <x v="1316"/>
    <x v="3"/>
    <x v="769"/>
    <d v="2014-12-09T00:00:00"/>
    <x v="1"/>
    <s v="CM-12160"/>
    <s v="Charles McCrossin"/>
    <x v="0"/>
    <s v="United States"/>
    <s v="Philadelphia"/>
    <x v="9"/>
    <n v="19134"/>
    <x v="3"/>
    <s v="OFF-BI-10004364"/>
    <x v="1"/>
    <x v="8"/>
    <x v="302"/>
    <n v="5.3460000000000001"/>
    <n v="3"/>
    <x v="6"/>
    <n v="-4.4550000000000001"/>
  </r>
  <r>
    <n v="2692"/>
    <x v="1317"/>
    <x v="0"/>
    <x v="770"/>
    <d v="2013-09-03T00:00:00"/>
    <x v="1"/>
    <s v="CS-12130"/>
    <s v="Chad Sievert"/>
    <x v="0"/>
    <s v="United States"/>
    <s v="Englewood"/>
    <x v="22"/>
    <n v="80112"/>
    <x v="1"/>
    <s v="OFF-PA-10002246"/>
    <x v="1"/>
    <x v="10"/>
    <x v="1386"/>
    <n v="15.48"/>
    <n v="3"/>
    <x v="2"/>
    <n v="5.6115000000000004"/>
  </r>
  <r>
    <n v="2693"/>
    <x v="1317"/>
    <x v="0"/>
    <x v="770"/>
    <d v="2013-09-03T00:00:00"/>
    <x v="1"/>
    <s v="CS-12130"/>
    <s v="Chad Sievert"/>
    <x v="0"/>
    <s v="United States"/>
    <s v="Englewood"/>
    <x v="22"/>
    <n v="80112"/>
    <x v="1"/>
    <s v="TEC-PH-10002890"/>
    <x v="2"/>
    <x v="7"/>
    <x v="1387"/>
    <n v="108.57599999999999"/>
    <n v="3"/>
    <x v="2"/>
    <n v="8.1432000000000002"/>
  </r>
  <r>
    <n v="2694"/>
    <x v="1318"/>
    <x v="0"/>
    <x v="115"/>
    <d v="2013-01-28T00:00:00"/>
    <x v="1"/>
    <s v="AJ-10795"/>
    <s v="Anthony Johnson"/>
    <x v="1"/>
    <s v="United States"/>
    <s v="Seattle"/>
    <x v="4"/>
    <n v="98115"/>
    <x v="1"/>
    <s v="FUR-FU-10001475"/>
    <x v="0"/>
    <x v="5"/>
    <x v="499"/>
    <n v="109.9"/>
    <n v="5"/>
    <x v="0"/>
    <n v="37.366"/>
  </r>
  <r>
    <n v="2695"/>
    <x v="1319"/>
    <x v="2"/>
    <x v="771"/>
    <d v="2011-10-20T00:00:00"/>
    <x v="1"/>
    <s v="DL-12865"/>
    <s v="Dan Lawera"/>
    <x v="0"/>
    <s v="United States"/>
    <s v="Hialeah"/>
    <x v="2"/>
    <n v="33012"/>
    <x v="0"/>
    <s v="FUR-FU-10004270"/>
    <x v="0"/>
    <x v="5"/>
    <x v="1372"/>
    <n v="15.384"/>
    <n v="1"/>
    <x v="2"/>
    <n v="4.0382999999999996"/>
  </r>
  <r>
    <n v="2696"/>
    <x v="1320"/>
    <x v="0"/>
    <x v="569"/>
    <d v="2013-02-09T00:00:00"/>
    <x v="2"/>
    <s v="BE-11410"/>
    <s v="Bobby Elias"/>
    <x v="0"/>
    <s v="United States"/>
    <s v="Lancaster"/>
    <x v="24"/>
    <n v="43130"/>
    <x v="3"/>
    <s v="OFF-PA-10003465"/>
    <x v="1"/>
    <x v="10"/>
    <x v="418"/>
    <n v="30.352"/>
    <n v="2"/>
    <x v="2"/>
    <n v="10.623200000000001"/>
  </r>
  <r>
    <n v="2697"/>
    <x v="1321"/>
    <x v="2"/>
    <x v="772"/>
    <d v="2011-03-23T00:00:00"/>
    <x v="1"/>
    <s v="SM-20320"/>
    <s v="Sean Miller"/>
    <x v="2"/>
    <s v="United States"/>
    <s v="Jacksonville"/>
    <x v="2"/>
    <n v="32216"/>
    <x v="0"/>
    <s v="TEC-MA-10003626"/>
    <x v="2"/>
    <x v="15"/>
    <x v="1388"/>
    <n v="821.3"/>
    <n v="4"/>
    <x v="5"/>
    <n v="-16.425999999999998"/>
  </r>
  <r>
    <n v="2698"/>
    <x v="1321"/>
    <x v="2"/>
    <x v="772"/>
    <d v="2011-03-23T00:00:00"/>
    <x v="1"/>
    <s v="SM-20320"/>
    <s v="Sean Miller"/>
    <x v="2"/>
    <s v="United States"/>
    <s v="Jacksonville"/>
    <x v="2"/>
    <n v="32216"/>
    <x v="0"/>
    <s v="TEC-MA-10002412"/>
    <x v="2"/>
    <x v="15"/>
    <x v="1389"/>
    <n v="22638.48"/>
    <n v="6"/>
    <x v="5"/>
    <n v="-1811.0784000000001"/>
  </r>
  <r>
    <n v="2699"/>
    <x v="1321"/>
    <x v="2"/>
    <x v="772"/>
    <d v="2011-03-23T00:00:00"/>
    <x v="1"/>
    <s v="SM-20320"/>
    <s v="Sean Miller"/>
    <x v="2"/>
    <s v="United States"/>
    <s v="Jacksonville"/>
    <x v="2"/>
    <n v="32216"/>
    <x v="0"/>
    <s v="OFF-PA-10001804"/>
    <x v="1"/>
    <x v="10"/>
    <x v="128"/>
    <n v="21.376000000000001"/>
    <n v="4"/>
    <x v="2"/>
    <n v="7.4816000000000003"/>
  </r>
  <r>
    <n v="2700"/>
    <x v="1321"/>
    <x v="2"/>
    <x v="772"/>
    <d v="2011-03-23T00:00:00"/>
    <x v="1"/>
    <s v="SM-20320"/>
    <s v="Sean Miller"/>
    <x v="2"/>
    <s v="United States"/>
    <s v="Jacksonville"/>
    <x v="2"/>
    <n v="32216"/>
    <x v="0"/>
    <s v="OFF-AR-10003183"/>
    <x v="1"/>
    <x v="6"/>
    <x v="1390"/>
    <n v="8.016"/>
    <n v="3"/>
    <x v="2"/>
    <n v="1.002"/>
  </r>
  <r>
    <n v="2701"/>
    <x v="1321"/>
    <x v="2"/>
    <x v="772"/>
    <d v="2011-03-23T00:00:00"/>
    <x v="1"/>
    <s v="SM-20320"/>
    <s v="Sean Miller"/>
    <x v="2"/>
    <s v="United States"/>
    <s v="Jacksonville"/>
    <x v="2"/>
    <n v="32216"/>
    <x v="0"/>
    <s v="FUR-FU-10004270"/>
    <x v="0"/>
    <x v="5"/>
    <x v="1372"/>
    <n v="30.768000000000001"/>
    <n v="2"/>
    <x v="2"/>
    <n v="8.0765999999999991"/>
  </r>
  <r>
    <n v="2702"/>
    <x v="1321"/>
    <x v="2"/>
    <x v="772"/>
    <d v="2011-03-23T00:00:00"/>
    <x v="1"/>
    <s v="SM-20320"/>
    <s v="Sean Miller"/>
    <x v="2"/>
    <s v="United States"/>
    <s v="Jacksonville"/>
    <x v="2"/>
    <n v="32216"/>
    <x v="0"/>
    <s v="OFF-FA-10003112"/>
    <x v="1"/>
    <x v="13"/>
    <x v="33"/>
    <n v="18.936"/>
    <n v="3"/>
    <x v="2"/>
    <n v="5.9175000000000004"/>
  </r>
  <r>
    <n v="2703"/>
    <x v="1321"/>
    <x v="2"/>
    <x v="772"/>
    <d v="2011-03-23T00:00:00"/>
    <x v="1"/>
    <s v="SM-20320"/>
    <s v="Sean Miller"/>
    <x v="2"/>
    <s v="United States"/>
    <s v="Jacksonville"/>
    <x v="2"/>
    <n v="32216"/>
    <x v="0"/>
    <s v="FUR-FU-10001986"/>
    <x v="0"/>
    <x v="5"/>
    <x v="1133"/>
    <n v="122.352"/>
    <n v="3"/>
    <x v="2"/>
    <n v="15.294"/>
  </r>
  <r>
    <n v="2704"/>
    <x v="1322"/>
    <x v="2"/>
    <x v="773"/>
    <d v="2011-05-30T00:00:00"/>
    <x v="1"/>
    <s v="RP-19390"/>
    <s v="Resi Pölking"/>
    <x v="0"/>
    <s v="United States"/>
    <s v="Baltimore"/>
    <x v="39"/>
    <n v="21215"/>
    <x v="3"/>
    <s v="OFF-PA-10002319"/>
    <x v="1"/>
    <x v="10"/>
    <x v="1391"/>
    <n v="116.28"/>
    <n v="3"/>
    <x v="0"/>
    <n v="56.977200000000003"/>
  </r>
  <r>
    <n v="2705"/>
    <x v="1323"/>
    <x v="3"/>
    <x v="497"/>
    <d v="2014-07-14T00:00:00"/>
    <x v="0"/>
    <s v="JD-16015"/>
    <s v="Joy Daniels"/>
    <x v="0"/>
    <s v="United States"/>
    <s v="New York City"/>
    <x v="15"/>
    <n v="10009"/>
    <x v="3"/>
    <s v="TEC-AC-10002323"/>
    <x v="2"/>
    <x v="11"/>
    <x v="175"/>
    <n v="132.6"/>
    <n v="6"/>
    <x v="0"/>
    <n v="17.238"/>
  </r>
  <r>
    <n v="2706"/>
    <x v="1324"/>
    <x v="3"/>
    <x v="114"/>
    <d v="2014-06-22T00:00:00"/>
    <x v="1"/>
    <s v="AB-10255"/>
    <s v="Alejandro Ballentine"/>
    <x v="2"/>
    <s v="United States"/>
    <s v="Carlsbad"/>
    <x v="27"/>
    <n v="88220"/>
    <x v="1"/>
    <s v="OFF-SU-10001165"/>
    <x v="1"/>
    <x v="14"/>
    <x v="1039"/>
    <n v="16.68"/>
    <n v="2"/>
    <x v="0"/>
    <n v="4.3368000000000002"/>
  </r>
  <r>
    <n v="2707"/>
    <x v="1324"/>
    <x v="3"/>
    <x v="114"/>
    <d v="2014-06-22T00:00:00"/>
    <x v="1"/>
    <s v="AB-10255"/>
    <s v="Alejandro Ballentine"/>
    <x v="2"/>
    <s v="United States"/>
    <s v="Carlsbad"/>
    <x v="27"/>
    <n v="88220"/>
    <x v="1"/>
    <s v="OFF-PA-10001246"/>
    <x v="1"/>
    <x v="10"/>
    <x v="1392"/>
    <n v="19.440000000000001"/>
    <n v="3"/>
    <x v="0"/>
    <n v="9.3312000000000008"/>
  </r>
  <r>
    <n v="2708"/>
    <x v="1324"/>
    <x v="3"/>
    <x v="114"/>
    <d v="2014-06-22T00:00:00"/>
    <x v="1"/>
    <s v="AB-10255"/>
    <s v="Alejandro Ballentine"/>
    <x v="2"/>
    <s v="United States"/>
    <s v="Carlsbad"/>
    <x v="27"/>
    <n v="88220"/>
    <x v="1"/>
    <s v="OFF-PA-10001815"/>
    <x v="1"/>
    <x v="10"/>
    <x v="1393"/>
    <n v="192.16"/>
    <n v="4"/>
    <x v="0"/>
    <n v="92.236800000000002"/>
  </r>
  <r>
    <n v="2709"/>
    <x v="1325"/>
    <x v="1"/>
    <x v="564"/>
    <d v="2012-02-06T00:00:00"/>
    <x v="1"/>
    <s v="CC-12145"/>
    <s v="Charles Crestani"/>
    <x v="0"/>
    <s v="United States"/>
    <s v="Los Angeles"/>
    <x v="1"/>
    <n v="90049"/>
    <x v="1"/>
    <s v="FUR-FU-10001876"/>
    <x v="0"/>
    <x v="5"/>
    <x v="1394"/>
    <n v="227.36"/>
    <n v="7"/>
    <x v="0"/>
    <n v="81.849599999999995"/>
  </r>
  <r>
    <n v="2710"/>
    <x v="1325"/>
    <x v="1"/>
    <x v="564"/>
    <d v="2012-02-06T00:00:00"/>
    <x v="1"/>
    <s v="CC-12145"/>
    <s v="Charles Crestani"/>
    <x v="0"/>
    <s v="United States"/>
    <s v="Los Angeles"/>
    <x v="1"/>
    <n v="90049"/>
    <x v="1"/>
    <s v="TEC-MA-10000488"/>
    <x v="2"/>
    <x v="15"/>
    <x v="1129"/>
    <n v="1919.9760000000001"/>
    <n v="3"/>
    <x v="2"/>
    <n v="215.9973"/>
  </r>
  <r>
    <n v="2711"/>
    <x v="1326"/>
    <x v="1"/>
    <x v="555"/>
    <d v="2012-12-15T00:00:00"/>
    <x v="1"/>
    <s v="GH-14425"/>
    <s v="Gary Hwang"/>
    <x v="0"/>
    <s v="United States"/>
    <s v="Jacksonville"/>
    <x v="2"/>
    <n v="32216"/>
    <x v="0"/>
    <s v="OFF-BI-10001098"/>
    <x v="1"/>
    <x v="8"/>
    <x v="405"/>
    <n v="12.827999999999999"/>
    <n v="2"/>
    <x v="6"/>
    <n v="-8.9795999999999996"/>
  </r>
  <r>
    <n v="2712"/>
    <x v="1327"/>
    <x v="3"/>
    <x v="449"/>
    <d v="2014-10-12T00:00:00"/>
    <x v="2"/>
    <s v="CP-12085"/>
    <s v="Cathy Prescott"/>
    <x v="1"/>
    <s v="United States"/>
    <s v="Lakewood"/>
    <x v="24"/>
    <n v="44107"/>
    <x v="3"/>
    <s v="FUR-FU-10003577"/>
    <x v="0"/>
    <x v="5"/>
    <x v="608"/>
    <n v="45.887999999999998"/>
    <n v="4"/>
    <x v="2"/>
    <n v="9.1776"/>
  </r>
  <r>
    <n v="2713"/>
    <x v="1328"/>
    <x v="3"/>
    <x v="570"/>
    <d v="2014-08-02T00:00:00"/>
    <x v="0"/>
    <s v="GM-14440"/>
    <s v="Gary McGarr"/>
    <x v="0"/>
    <s v="United States"/>
    <s v="Troy"/>
    <x v="15"/>
    <n v="12180"/>
    <x v="3"/>
    <s v="OFF-AR-10002656"/>
    <x v="1"/>
    <x v="6"/>
    <x v="157"/>
    <n v="60.12"/>
    <n v="9"/>
    <x v="0"/>
    <n v="22.244399999999999"/>
  </r>
  <r>
    <n v="2714"/>
    <x v="1329"/>
    <x v="2"/>
    <x v="573"/>
    <d v="2011-04-29T00:00:00"/>
    <x v="1"/>
    <s v="LC-16885"/>
    <s v="Lena Creighton"/>
    <x v="0"/>
    <s v="United States"/>
    <s v="Wilmington"/>
    <x v="3"/>
    <n v="28403"/>
    <x v="0"/>
    <s v="TEC-PH-10004531"/>
    <x v="2"/>
    <x v="7"/>
    <x v="1395"/>
    <n v="302.37599999999998"/>
    <n v="3"/>
    <x v="2"/>
    <n v="37.796999999999997"/>
  </r>
  <r>
    <n v="2715"/>
    <x v="1330"/>
    <x v="1"/>
    <x v="494"/>
    <d v="2012-12-06T00:00:00"/>
    <x v="1"/>
    <s v="BT-11305"/>
    <s v="Beth Thompson"/>
    <x v="2"/>
    <s v="United States"/>
    <s v="Seattle"/>
    <x v="4"/>
    <n v="98105"/>
    <x v="1"/>
    <s v="OFF-AR-10003251"/>
    <x v="1"/>
    <x v="6"/>
    <x v="1041"/>
    <n v="13.9"/>
    <n v="5"/>
    <x v="0"/>
    <n v="5.56"/>
  </r>
  <r>
    <n v="2716"/>
    <x v="1331"/>
    <x v="2"/>
    <x v="774"/>
    <d v="2011-12-08T00:00:00"/>
    <x v="1"/>
    <s v="CP-12085"/>
    <s v="Cathy Prescott"/>
    <x v="1"/>
    <s v="United States"/>
    <s v="New York City"/>
    <x v="15"/>
    <n v="10024"/>
    <x v="3"/>
    <s v="TEC-PH-10000673"/>
    <x v="2"/>
    <x v="7"/>
    <x v="1396"/>
    <n v="129.97999999999999"/>
    <n v="2"/>
    <x v="0"/>
    <n v="62.3904"/>
  </r>
  <r>
    <n v="2717"/>
    <x v="1332"/>
    <x v="3"/>
    <x v="775"/>
    <d v="2014-09-02T00:00:00"/>
    <x v="1"/>
    <s v="SC-20680"/>
    <s v="Steve Carroll"/>
    <x v="2"/>
    <s v="United States"/>
    <s v="Columbus"/>
    <x v="32"/>
    <n v="31907"/>
    <x v="0"/>
    <s v="TEC-AC-10000158"/>
    <x v="2"/>
    <x v="11"/>
    <x v="353"/>
    <n v="71.98"/>
    <n v="2"/>
    <x v="0"/>
    <n v="15.1158"/>
  </r>
  <r>
    <n v="2718"/>
    <x v="1333"/>
    <x v="2"/>
    <x v="557"/>
    <d v="2011-09-13T00:00:00"/>
    <x v="1"/>
    <s v="DK-13375"/>
    <s v="Dennis Kane"/>
    <x v="0"/>
    <s v="United States"/>
    <s v="New York City"/>
    <x v="15"/>
    <n v="10024"/>
    <x v="3"/>
    <s v="TEC-PH-10002075"/>
    <x v="2"/>
    <x v="7"/>
    <x v="1397"/>
    <n v="377.97"/>
    <n v="3"/>
    <x v="0"/>
    <n v="109.6113"/>
  </r>
  <r>
    <n v="2719"/>
    <x v="1334"/>
    <x v="3"/>
    <x v="202"/>
    <d v="2014-12-28T00:00:00"/>
    <x v="1"/>
    <s v="SE-20110"/>
    <s v="Sanjit Engle"/>
    <x v="0"/>
    <s v="United States"/>
    <s v="Costa Mesa"/>
    <x v="1"/>
    <n v="92627"/>
    <x v="1"/>
    <s v="OFF-ST-10004340"/>
    <x v="1"/>
    <x v="4"/>
    <x v="809"/>
    <n v="124.36"/>
    <n v="2"/>
    <x v="0"/>
    <n v="33.577199999999998"/>
  </r>
  <r>
    <n v="2720"/>
    <x v="1335"/>
    <x v="2"/>
    <x v="776"/>
    <d v="2011-12-08T00:00:00"/>
    <x v="0"/>
    <s v="LF-17185"/>
    <s v="Luke Foster"/>
    <x v="0"/>
    <s v="United States"/>
    <s v="Houston"/>
    <x v="5"/>
    <n v="77095"/>
    <x v="2"/>
    <s v="FUR-FU-10002759"/>
    <x v="0"/>
    <x v="5"/>
    <x v="555"/>
    <n v="23.975999999999999"/>
    <n v="3"/>
    <x v="7"/>
    <n v="-14.3856"/>
  </r>
  <r>
    <n v="2721"/>
    <x v="1336"/>
    <x v="2"/>
    <x v="130"/>
    <d v="2011-11-08T00:00:00"/>
    <x v="0"/>
    <s v="ON-18715"/>
    <s v="Odella Nelson"/>
    <x v="1"/>
    <s v="United States"/>
    <s v="Cary"/>
    <x v="3"/>
    <n v="27511"/>
    <x v="0"/>
    <s v="OFF-FA-10000585"/>
    <x v="1"/>
    <x v="13"/>
    <x v="202"/>
    <n v="8.3759999999999994"/>
    <n v="3"/>
    <x v="2"/>
    <n v="2.7222"/>
  </r>
  <r>
    <n v="2722"/>
    <x v="1336"/>
    <x v="2"/>
    <x v="130"/>
    <d v="2011-11-08T00:00:00"/>
    <x v="0"/>
    <s v="ON-18715"/>
    <s v="Odella Nelson"/>
    <x v="1"/>
    <s v="United States"/>
    <s v="Cary"/>
    <x v="3"/>
    <n v="27511"/>
    <x v="0"/>
    <s v="OFF-AP-10004859"/>
    <x v="1"/>
    <x v="9"/>
    <x v="921"/>
    <n v="58.24"/>
    <n v="5"/>
    <x v="2"/>
    <n v="5.0960000000000001"/>
  </r>
  <r>
    <n v="2723"/>
    <x v="1337"/>
    <x v="0"/>
    <x v="167"/>
    <d v="2013-04-20T00:00:00"/>
    <x v="0"/>
    <s v="TB-21400"/>
    <s v="Tom Boeckenhauer"/>
    <x v="0"/>
    <s v="United States"/>
    <s v="Alexandria"/>
    <x v="17"/>
    <n v="22304"/>
    <x v="0"/>
    <s v="OFF-ST-10001558"/>
    <x v="1"/>
    <x v="4"/>
    <x v="712"/>
    <n v="81.2"/>
    <n v="5"/>
    <x v="0"/>
    <n v="12.18"/>
  </r>
  <r>
    <n v="2724"/>
    <x v="1338"/>
    <x v="2"/>
    <x v="777"/>
    <d v="2011-10-08T00:00:00"/>
    <x v="1"/>
    <s v="DF-13135"/>
    <s v="David Flashing"/>
    <x v="0"/>
    <s v="United States"/>
    <s v="Vallejo"/>
    <x v="1"/>
    <n v="94591"/>
    <x v="1"/>
    <s v="OFF-LA-10004689"/>
    <x v="1"/>
    <x v="2"/>
    <x v="261"/>
    <n v="14.45"/>
    <n v="5"/>
    <x v="0"/>
    <n v="6.7915000000000001"/>
  </r>
  <r>
    <n v="2725"/>
    <x v="1338"/>
    <x v="2"/>
    <x v="777"/>
    <d v="2011-10-08T00:00:00"/>
    <x v="1"/>
    <s v="DF-13135"/>
    <s v="David Flashing"/>
    <x v="0"/>
    <s v="United States"/>
    <s v="Vallejo"/>
    <x v="1"/>
    <n v="94591"/>
    <x v="1"/>
    <s v="OFF-BI-10002867"/>
    <x v="1"/>
    <x v="8"/>
    <x v="963"/>
    <n v="95.647999999999996"/>
    <n v="2"/>
    <x v="2"/>
    <n v="31.085599999999999"/>
  </r>
  <r>
    <n v="2726"/>
    <x v="1339"/>
    <x v="3"/>
    <x v="659"/>
    <d v="2014-11-14T00:00:00"/>
    <x v="1"/>
    <s v="EP-13915"/>
    <s v="Emily Phan"/>
    <x v="0"/>
    <s v="United States"/>
    <s v="Philadelphia"/>
    <x v="9"/>
    <n v="19120"/>
    <x v="3"/>
    <s v="TEC-PH-10003811"/>
    <x v="2"/>
    <x v="7"/>
    <x v="1187"/>
    <n v="359.97"/>
    <n v="5"/>
    <x v="10"/>
    <n v="-71.994"/>
  </r>
  <r>
    <n v="2727"/>
    <x v="1339"/>
    <x v="3"/>
    <x v="659"/>
    <d v="2014-11-14T00:00:00"/>
    <x v="1"/>
    <s v="EP-13915"/>
    <s v="Emily Phan"/>
    <x v="0"/>
    <s v="United States"/>
    <s v="Philadelphia"/>
    <x v="9"/>
    <n v="19120"/>
    <x v="3"/>
    <s v="FUR-TA-10000849"/>
    <x v="0"/>
    <x v="3"/>
    <x v="1318"/>
    <n v="350.35199999999998"/>
    <n v="4"/>
    <x v="10"/>
    <n v="-140.14080000000001"/>
  </r>
  <r>
    <n v="2728"/>
    <x v="1340"/>
    <x v="3"/>
    <x v="66"/>
    <d v="2014-12-25T00:00:00"/>
    <x v="2"/>
    <s v="SK-19990"/>
    <s v="Sally Knutson"/>
    <x v="0"/>
    <s v="United States"/>
    <s v="Toledo"/>
    <x v="24"/>
    <n v="43615"/>
    <x v="3"/>
    <s v="OFF-BI-10000848"/>
    <x v="1"/>
    <x v="8"/>
    <x v="515"/>
    <n v="1.641"/>
    <n v="1"/>
    <x v="6"/>
    <n v="-1.3128"/>
  </r>
  <r>
    <n v="2729"/>
    <x v="1340"/>
    <x v="3"/>
    <x v="66"/>
    <d v="2014-12-25T00:00:00"/>
    <x v="2"/>
    <s v="SK-19990"/>
    <s v="Sally Knutson"/>
    <x v="0"/>
    <s v="United States"/>
    <s v="Toledo"/>
    <x v="24"/>
    <n v="43615"/>
    <x v="3"/>
    <s v="TEC-PH-10003072"/>
    <x v="2"/>
    <x v="7"/>
    <x v="1310"/>
    <n v="629.95799999999997"/>
    <n v="7"/>
    <x v="10"/>
    <n v="94.493700000000004"/>
  </r>
  <r>
    <n v="2730"/>
    <x v="1341"/>
    <x v="3"/>
    <x v="778"/>
    <d v="2014-02-20T00:00:00"/>
    <x v="1"/>
    <s v="FH-14350"/>
    <s v="Fred Harton"/>
    <x v="0"/>
    <s v="United States"/>
    <s v="Seattle"/>
    <x v="4"/>
    <n v="98105"/>
    <x v="1"/>
    <s v="OFF-AR-10001547"/>
    <x v="1"/>
    <x v="6"/>
    <x v="147"/>
    <n v="6.63"/>
    <n v="3"/>
    <x v="0"/>
    <n v="1.7901"/>
  </r>
  <r>
    <n v="2731"/>
    <x v="1341"/>
    <x v="3"/>
    <x v="778"/>
    <d v="2014-02-20T00:00:00"/>
    <x v="1"/>
    <s v="FH-14350"/>
    <s v="Fred Harton"/>
    <x v="0"/>
    <s v="United States"/>
    <s v="Seattle"/>
    <x v="4"/>
    <n v="98105"/>
    <x v="1"/>
    <s v="TEC-AC-10001838"/>
    <x v="2"/>
    <x v="11"/>
    <x v="645"/>
    <n v="799.96"/>
    <n v="4"/>
    <x v="0"/>
    <n v="343.9828"/>
  </r>
  <r>
    <n v="2732"/>
    <x v="1341"/>
    <x v="3"/>
    <x v="778"/>
    <d v="2014-02-20T00:00:00"/>
    <x v="1"/>
    <s v="FH-14350"/>
    <s v="Fred Harton"/>
    <x v="0"/>
    <s v="United States"/>
    <s v="Seattle"/>
    <x v="4"/>
    <n v="98105"/>
    <x v="1"/>
    <s v="FUR-FU-10004017"/>
    <x v="0"/>
    <x v="5"/>
    <x v="215"/>
    <n v="107.53"/>
    <n v="1"/>
    <x v="0"/>
    <n v="21.506"/>
  </r>
  <r>
    <n v="2733"/>
    <x v="1342"/>
    <x v="2"/>
    <x v="779"/>
    <d v="2011-07-06T00:00:00"/>
    <x v="1"/>
    <s v="EH-13945"/>
    <s v="Eric Hoffmann"/>
    <x v="0"/>
    <s v="United States"/>
    <s v="Plainfield"/>
    <x v="30"/>
    <n v="7060"/>
    <x v="3"/>
    <s v="TEC-PH-10002923"/>
    <x v="2"/>
    <x v="7"/>
    <x v="680"/>
    <n v="73.98"/>
    <n v="2"/>
    <x v="0"/>
    <n v="19.974599999999999"/>
  </r>
  <r>
    <n v="2734"/>
    <x v="1342"/>
    <x v="2"/>
    <x v="779"/>
    <d v="2011-07-06T00:00:00"/>
    <x v="1"/>
    <s v="EH-13945"/>
    <s v="Eric Hoffmann"/>
    <x v="0"/>
    <s v="United States"/>
    <s v="Plainfield"/>
    <x v="30"/>
    <n v="7060"/>
    <x v="3"/>
    <s v="OFF-AR-10000716"/>
    <x v="1"/>
    <x v="6"/>
    <x v="786"/>
    <n v="5.58"/>
    <n v="1"/>
    <x v="0"/>
    <n v="2.1762000000000001"/>
  </r>
  <r>
    <n v="2735"/>
    <x v="1343"/>
    <x v="1"/>
    <x v="780"/>
    <d v="2012-02-23T00:00:00"/>
    <x v="0"/>
    <s v="JE-15715"/>
    <s v="Joe Elijah"/>
    <x v="0"/>
    <s v="United States"/>
    <s v="Las Cruces"/>
    <x v="27"/>
    <n v="88001"/>
    <x v="1"/>
    <s v="OFF-PA-10000249"/>
    <x v="1"/>
    <x v="10"/>
    <x v="33"/>
    <n v="49.12"/>
    <n v="4"/>
    <x v="0"/>
    <n v="23.086400000000001"/>
  </r>
  <r>
    <n v="2736"/>
    <x v="1344"/>
    <x v="1"/>
    <x v="50"/>
    <d v="2012-11-19T00:00:00"/>
    <x v="1"/>
    <s v="KL-16645"/>
    <s v="Ken Lonsdale"/>
    <x v="0"/>
    <s v="United States"/>
    <s v="Newark"/>
    <x v="13"/>
    <n v="19711"/>
    <x v="3"/>
    <s v="TEC-PH-10003691"/>
    <x v="2"/>
    <x v="7"/>
    <x v="1398"/>
    <n v="377.97"/>
    <n v="3"/>
    <x v="0"/>
    <n v="94.492500000000007"/>
  </r>
  <r>
    <n v="2737"/>
    <x v="1344"/>
    <x v="1"/>
    <x v="50"/>
    <d v="2012-11-19T00:00:00"/>
    <x v="1"/>
    <s v="KL-16645"/>
    <s v="Ken Lonsdale"/>
    <x v="0"/>
    <s v="United States"/>
    <s v="Newark"/>
    <x v="13"/>
    <n v="19711"/>
    <x v="3"/>
    <s v="OFF-PA-10001560"/>
    <x v="1"/>
    <x v="10"/>
    <x v="664"/>
    <n v="42.28"/>
    <n v="7"/>
    <x v="0"/>
    <n v="19.871600000000001"/>
  </r>
  <r>
    <n v="2738"/>
    <x v="1344"/>
    <x v="1"/>
    <x v="50"/>
    <d v="2012-11-19T00:00:00"/>
    <x v="1"/>
    <s v="KL-16645"/>
    <s v="Ken Lonsdale"/>
    <x v="0"/>
    <s v="United States"/>
    <s v="Newark"/>
    <x v="13"/>
    <n v="19711"/>
    <x v="3"/>
    <s v="FUR-BO-10004467"/>
    <x v="0"/>
    <x v="0"/>
    <x v="883"/>
    <n v="299.97000000000003"/>
    <n v="3"/>
    <x v="0"/>
    <n v="56.994300000000003"/>
  </r>
  <r>
    <n v="2739"/>
    <x v="1344"/>
    <x v="1"/>
    <x v="50"/>
    <d v="2012-11-19T00:00:00"/>
    <x v="1"/>
    <s v="KL-16645"/>
    <s v="Ken Lonsdale"/>
    <x v="0"/>
    <s v="United States"/>
    <s v="Newark"/>
    <x v="13"/>
    <n v="19711"/>
    <x v="3"/>
    <s v="TEC-PH-10001819"/>
    <x v="2"/>
    <x v="7"/>
    <x v="805"/>
    <n v="89.98"/>
    <n v="2"/>
    <x v="0"/>
    <n v="43.190399999999997"/>
  </r>
  <r>
    <n v="2740"/>
    <x v="1345"/>
    <x v="3"/>
    <x v="513"/>
    <d v="2014-04-19T00:00:00"/>
    <x v="2"/>
    <s v="EB-13750"/>
    <s v="Edward Becker"/>
    <x v="1"/>
    <s v="United States"/>
    <s v="Hoover"/>
    <x v="19"/>
    <n v="35244"/>
    <x v="0"/>
    <s v="OFF-SU-10000157"/>
    <x v="1"/>
    <x v="14"/>
    <x v="1399"/>
    <n v="477.24"/>
    <n v="4"/>
    <x v="0"/>
    <n v="9.5448000000000004"/>
  </r>
  <r>
    <n v="2741"/>
    <x v="1345"/>
    <x v="3"/>
    <x v="513"/>
    <d v="2014-04-19T00:00:00"/>
    <x v="2"/>
    <s v="EB-13750"/>
    <s v="Edward Becker"/>
    <x v="1"/>
    <s v="United States"/>
    <s v="Hoover"/>
    <x v="19"/>
    <n v="35244"/>
    <x v="0"/>
    <s v="TEC-AC-10004227"/>
    <x v="2"/>
    <x v="11"/>
    <x v="1400"/>
    <n v="25.98"/>
    <n v="2"/>
    <x v="0"/>
    <n v="1.5588"/>
  </r>
  <r>
    <n v="2742"/>
    <x v="1346"/>
    <x v="0"/>
    <x v="781"/>
    <d v="2013-02-27T00:00:00"/>
    <x v="0"/>
    <s v="BD-11725"/>
    <s v="Bruce Degenhardt"/>
    <x v="0"/>
    <s v="United States"/>
    <s v="Newark"/>
    <x v="24"/>
    <n v="43055"/>
    <x v="3"/>
    <s v="OFF-EN-10003134"/>
    <x v="1"/>
    <x v="12"/>
    <x v="33"/>
    <n v="46.72"/>
    <n v="5"/>
    <x v="2"/>
    <n v="17.52"/>
  </r>
  <r>
    <n v="2743"/>
    <x v="1347"/>
    <x v="2"/>
    <x v="130"/>
    <d v="2011-11-08T00:00:00"/>
    <x v="1"/>
    <s v="MS-17530"/>
    <s v="MaryBeth Skach"/>
    <x v="0"/>
    <s v="United States"/>
    <s v="San Diego"/>
    <x v="1"/>
    <n v="92037"/>
    <x v="1"/>
    <s v="FUR-FU-10004671"/>
    <x v="0"/>
    <x v="5"/>
    <x v="1357"/>
    <n v="35.340000000000003"/>
    <n v="2"/>
    <x v="0"/>
    <n v="13.4292"/>
  </r>
  <r>
    <n v="2744"/>
    <x v="1348"/>
    <x v="1"/>
    <x v="782"/>
    <d v="2012-06-25T00:00:00"/>
    <x v="0"/>
    <s v="SC-20770"/>
    <s v="Stewart Carmichael"/>
    <x v="1"/>
    <s v="United States"/>
    <s v="San Francisco"/>
    <x v="1"/>
    <n v="94122"/>
    <x v="1"/>
    <s v="FUR-FU-10002253"/>
    <x v="0"/>
    <x v="5"/>
    <x v="587"/>
    <n v="257.64"/>
    <n v="6"/>
    <x v="0"/>
    <n v="100.4796"/>
  </r>
  <r>
    <n v="2745"/>
    <x v="1348"/>
    <x v="1"/>
    <x v="782"/>
    <d v="2012-06-25T00:00:00"/>
    <x v="0"/>
    <s v="SC-20770"/>
    <s v="Stewart Carmichael"/>
    <x v="1"/>
    <s v="United States"/>
    <s v="San Francisco"/>
    <x v="1"/>
    <n v="94122"/>
    <x v="1"/>
    <s v="TEC-PH-10002726"/>
    <x v="2"/>
    <x v="7"/>
    <x v="66"/>
    <n v="125.976"/>
    <n v="3"/>
    <x v="2"/>
    <n v="47.241"/>
  </r>
  <r>
    <n v="2746"/>
    <x v="1349"/>
    <x v="3"/>
    <x v="783"/>
    <d v="2014-08-12T00:00:00"/>
    <x v="0"/>
    <s v="FM-14380"/>
    <s v="Fred McMath"/>
    <x v="0"/>
    <s v="United States"/>
    <s v="Jacksonville"/>
    <x v="3"/>
    <n v="28540"/>
    <x v="0"/>
    <s v="TEC-AC-10004571"/>
    <x v="2"/>
    <x v="11"/>
    <x v="404"/>
    <n v="79.992000000000004"/>
    <n v="1"/>
    <x v="2"/>
    <n v="21.997800000000002"/>
  </r>
  <r>
    <n v="2747"/>
    <x v="1350"/>
    <x v="2"/>
    <x v="552"/>
    <d v="2011-05-17T00:00:00"/>
    <x v="1"/>
    <s v="KT-16480"/>
    <s v="Kean Thornton"/>
    <x v="0"/>
    <s v="United States"/>
    <s v="Franklin"/>
    <x v="31"/>
    <n v="2038"/>
    <x v="3"/>
    <s v="FUR-TA-10002228"/>
    <x v="0"/>
    <x v="3"/>
    <x v="596"/>
    <n v="700.05600000000004"/>
    <n v="3"/>
    <x v="4"/>
    <n v="-130.0104"/>
  </r>
  <r>
    <n v="2748"/>
    <x v="1351"/>
    <x v="1"/>
    <x v="6"/>
    <d v="2012-11-26T00:00:00"/>
    <x v="1"/>
    <s v="AP-10720"/>
    <s v="Anne Pryor"/>
    <x v="2"/>
    <s v="United States"/>
    <s v="Frisco"/>
    <x v="5"/>
    <n v="75034"/>
    <x v="2"/>
    <s v="TEC-AC-10004127"/>
    <x v="2"/>
    <x v="11"/>
    <x v="1401"/>
    <n v="27.167999999999999"/>
    <n v="4"/>
    <x v="2"/>
    <n v="-1.3584000000000001"/>
  </r>
  <r>
    <n v="2749"/>
    <x v="1352"/>
    <x v="1"/>
    <x v="784"/>
    <d v="2012-12-08T00:00:00"/>
    <x v="1"/>
    <s v="RH-19555"/>
    <s v="Ritsa Hightower"/>
    <x v="0"/>
    <s v="United States"/>
    <s v="Tallahassee"/>
    <x v="2"/>
    <n v="32303"/>
    <x v="0"/>
    <s v="OFF-BI-10001553"/>
    <x v="1"/>
    <x v="8"/>
    <x v="1293"/>
    <n v="8.2260000000000009"/>
    <n v="3"/>
    <x v="6"/>
    <n v="-6.0324"/>
  </r>
  <r>
    <n v="2750"/>
    <x v="1353"/>
    <x v="2"/>
    <x v="785"/>
    <d v="2011-06-14T00:00:00"/>
    <x v="1"/>
    <s v="CS-11950"/>
    <s v="Carlos Soltero"/>
    <x v="0"/>
    <s v="United States"/>
    <s v="Seattle"/>
    <x v="4"/>
    <n v="98115"/>
    <x v="1"/>
    <s v="FUR-CH-10002758"/>
    <x v="0"/>
    <x v="1"/>
    <x v="1402"/>
    <n v="585.55200000000002"/>
    <n v="3"/>
    <x v="2"/>
    <n v="73.194000000000003"/>
  </r>
  <r>
    <n v="2751"/>
    <x v="1354"/>
    <x v="2"/>
    <x v="233"/>
    <d v="2011-08-11T00:00:00"/>
    <x v="0"/>
    <s v="TM-21010"/>
    <s v="Tamara Manning"/>
    <x v="0"/>
    <s v="United States"/>
    <s v="Vacaville"/>
    <x v="1"/>
    <n v="95687"/>
    <x v="1"/>
    <s v="OFF-ST-10000532"/>
    <x v="1"/>
    <x v="4"/>
    <x v="1403"/>
    <n v="423.28"/>
    <n v="11"/>
    <x v="0"/>
    <n v="110.0528"/>
  </r>
  <r>
    <n v="2752"/>
    <x v="1355"/>
    <x v="2"/>
    <x v="542"/>
    <d v="2011-05-30T00:00:00"/>
    <x v="1"/>
    <s v="HF-14995"/>
    <s v="Herbert Flentye"/>
    <x v="0"/>
    <s v="United States"/>
    <s v="Los Angeles"/>
    <x v="1"/>
    <n v="90008"/>
    <x v="1"/>
    <s v="FUR-CH-10000988"/>
    <x v="0"/>
    <x v="1"/>
    <x v="1132"/>
    <n v="225.29599999999999"/>
    <n v="2"/>
    <x v="2"/>
    <n v="22.529599999999999"/>
  </r>
  <r>
    <n v="2753"/>
    <x v="1356"/>
    <x v="1"/>
    <x v="786"/>
    <d v="2012-04-21T00:00:00"/>
    <x v="1"/>
    <s v="GA-14515"/>
    <s v="George Ashbrook"/>
    <x v="0"/>
    <s v="United States"/>
    <s v="San Francisco"/>
    <x v="1"/>
    <n v="94122"/>
    <x v="1"/>
    <s v="OFF-AR-10003251"/>
    <x v="1"/>
    <x v="6"/>
    <x v="1041"/>
    <n v="5.56"/>
    <n v="2"/>
    <x v="0"/>
    <n v="2.2240000000000002"/>
  </r>
  <r>
    <n v="2754"/>
    <x v="1356"/>
    <x v="1"/>
    <x v="786"/>
    <d v="2012-04-21T00:00:00"/>
    <x v="1"/>
    <s v="GA-14515"/>
    <s v="George Ashbrook"/>
    <x v="0"/>
    <s v="United States"/>
    <s v="San Francisco"/>
    <x v="1"/>
    <n v="94122"/>
    <x v="1"/>
    <s v="TEC-AC-10003174"/>
    <x v="2"/>
    <x v="11"/>
    <x v="614"/>
    <n v="323.37"/>
    <n v="3"/>
    <x v="0"/>
    <n v="129.34800000000001"/>
  </r>
  <r>
    <n v="2755"/>
    <x v="1356"/>
    <x v="1"/>
    <x v="786"/>
    <d v="2012-04-21T00:00:00"/>
    <x v="1"/>
    <s v="GA-14515"/>
    <s v="George Ashbrook"/>
    <x v="0"/>
    <s v="United States"/>
    <s v="San Francisco"/>
    <x v="1"/>
    <n v="94122"/>
    <x v="1"/>
    <s v="TEC-PH-10002310"/>
    <x v="2"/>
    <x v="7"/>
    <x v="1359"/>
    <n v="783.96"/>
    <n v="5"/>
    <x v="2"/>
    <n v="68.596500000000006"/>
  </r>
  <r>
    <n v="2756"/>
    <x v="1356"/>
    <x v="1"/>
    <x v="786"/>
    <d v="2012-04-21T00:00:00"/>
    <x v="1"/>
    <s v="GA-14515"/>
    <s v="George Ashbrook"/>
    <x v="0"/>
    <s v="United States"/>
    <s v="San Francisco"/>
    <x v="1"/>
    <n v="94122"/>
    <x v="1"/>
    <s v="OFF-AP-10002651"/>
    <x v="1"/>
    <x v="9"/>
    <x v="1341"/>
    <n v="1447.65"/>
    <n v="5"/>
    <x v="0"/>
    <n v="419.81849999999997"/>
  </r>
  <r>
    <n v="2757"/>
    <x v="1356"/>
    <x v="1"/>
    <x v="786"/>
    <d v="2012-04-21T00:00:00"/>
    <x v="1"/>
    <s v="GA-14515"/>
    <s v="George Ashbrook"/>
    <x v="0"/>
    <s v="United States"/>
    <s v="San Francisco"/>
    <x v="1"/>
    <n v="94122"/>
    <x v="1"/>
    <s v="OFF-PA-10001184"/>
    <x v="1"/>
    <x v="10"/>
    <x v="1307"/>
    <n v="11.96"/>
    <n v="2"/>
    <x v="0"/>
    <n v="5.8604000000000003"/>
  </r>
  <r>
    <n v="2758"/>
    <x v="1357"/>
    <x v="0"/>
    <x v="725"/>
    <d v="2013-06-14T00:00:00"/>
    <x v="0"/>
    <s v="ES-14020"/>
    <s v="Erica Smith"/>
    <x v="0"/>
    <s v="United States"/>
    <s v="New York City"/>
    <x v="15"/>
    <n v="10035"/>
    <x v="3"/>
    <s v="TEC-AC-10002402"/>
    <x v="2"/>
    <x v="11"/>
    <x v="651"/>
    <n v="239.97"/>
    <n v="3"/>
    <x v="0"/>
    <n v="71.991"/>
  </r>
  <r>
    <n v="2759"/>
    <x v="1358"/>
    <x v="0"/>
    <x v="21"/>
    <d v="2013-03-16T00:00:00"/>
    <x v="1"/>
    <s v="JP-16135"/>
    <s v="Julie Prescott"/>
    <x v="2"/>
    <s v="United States"/>
    <s v="Columbus"/>
    <x v="32"/>
    <n v="31907"/>
    <x v="0"/>
    <s v="FUR-FU-10004270"/>
    <x v="0"/>
    <x v="5"/>
    <x v="1372"/>
    <n v="76.92"/>
    <n v="4"/>
    <x v="0"/>
    <n v="31.537199999999999"/>
  </r>
  <r>
    <n v="2760"/>
    <x v="1358"/>
    <x v="0"/>
    <x v="21"/>
    <d v="2013-03-16T00:00:00"/>
    <x v="1"/>
    <s v="JP-16135"/>
    <s v="Julie Prescott"/>
    <x v="2"/>
    <s v="United States"/>
    <s v="Columbus"/>
    <x v="32"/>
    <n v="31907"/>
    <x v="0"/>
    <s v="OFF-ST-10001526"/>
    <x v="1"/>
    <x v="4"/>
    <x v="764"/>
    <n v="481.32"/>
    <n v="4"/>
    <x v="0"/>
    <n v="125.14319999999999"/>
  </r>
  <r>
    <n v="2761"/>
    <x v="1359"/>
    <x v="2"/>
    <x v="542"/>
    <d v="2011-05-29T00:00:00"/>
    <x v="2"/>
    <s v="Dp-13240"/>
    <s v="Dean percer"/>
    <x v="2"/>
    <s v="United States"/>
    <s v="Murray"/>
    <x v="7"/>
    <n v="84107"/>
    <x v="1"/>
    <s v="OFF-PA-10002893"/>
    <x v="1"/>
    <x v="10"/>
    <x v="359"/>
    <n v="48.4"/>
    <n v="5"/>
    <x v="0"/>
    <n v="23.231999999999999"/>
  </r>
  <r>
    <n v="2762"/>
    <x v="1360"/>
    <x v="3"/>
    <x v="386"/>
    <d v="2014-10-15T00:00:00"/>
    <x v="2"/>
    <s v="NK-18490"/>
    <s v="Neil Knudson"/>
    <x v="2"/>
    <s v="United States"/>
    <s v="San Francisco"/>
    <x v="1"/>
    <n v="94110"/>
    <x v="1"/>
    <s v="TEC-AC-10003709"/>
    <x v="2"/>
    <x v="11"/>
    <x v="1404"/>
    <n v="0.99"/>
    <n v="1"/>
    <x v="0"/>
    <n v="0.43559999999999999"/>
  </r>
  <r>
    <n v="2763"/>
    <x v="1360"/>
    <x v="3"/>
    <x v="386"/>
    <d v="2014-10-15T00:00:00"/>
    <x v="2"/>
    <s v="NK-18490"/>
    <s v="Neil Knudson"/>
    <x v="2"/>
    <s v="United States"/>
    <s v="San Francisco"/>
    <x v="1"/>
    <n v="94110"/>
    <x v="1"/>
    <s v="OFF-BI-10001191"/>
    <x v="1"/>
    <x v="8"/>
    <x v="970"/>
    <n v="101.84"/>
    <n v="5"/>
    <x v="2"/>
    <n v="36.917000000000002"/>
  </r>
  <r>
    <n v="2764"/>
    <x v="1361"/>
    <x v="3"/>
    <x v="738"/>
    <d v="2014-06-29T00:00:00"/>
    <x v="1"/>
    <s v="PL-18925"/>
    <s v="Paul Lucas"/>
    <x v="2"/>
    <s v="United States"/>
    <s v="Philadelphia"/>
    <x v="9"/>
    <n v="19140"/>
    <x v="3"/>
    <s v="OFF-BI-10003166"/>
    <x v="1"/>
    <x v="8"/>
    <x v="1405"/>
    <n v="10.332000000000001"/>
    <n v="3"/>
    <x v="6"/>
    <n v="-7.5768000000000004"/>
  </r>
  <r>
    <n v="2765"/>
    <x v="1361"/>
    <x v="3"/>
    <x v="738"/>
    <d v="2014-06-29T00:00:00"/>
    <x v="1"/>
    <s v="PL-18925"/>
    <s v="Paul Lucas"/>
    <x v="2"/>
    <s v="United States"/>
    <s v="Philadelphia"/>
    <x v="9"/>
    <n v="19140"/>
    <x v="3"/>
    <s v="OFF-BI-10003982"/>
    <x v="1"/>
    <x v="8"/>
    <x v="346"/>
    <n v="31.155000000000001"/>
    <n v="5"/>
    <x v="6"/>
    <n v="-23.8855"/>
  </r>
  <r>
    <n v="2766"/>
    <x v="1361"/>
    <x v="3"/>
    <x v="738"/>
    <d v="2014-06-29T00:00:00"/>
    <x v="1"/>
    <s v="PL-18925"/>
    <s v="Paul Lucas"/>
    <x v="2"/>
    <s v="United States"/>
    <s v="Philadelphia"/>
    <x v="9"/>
    <n v="19140"/>
    <x v="3"/>
    <s v="OFF-ST-10004835"/>
    <x v="1"/>
    <x v="4"/>
    <x v="1406"/>
    <n v="8.9280000000000008"/>
    <n v="2"/>
    <x v="2"/>
    <n v="0.66959999999999997"/>
  </r>
  <r>
    <n v="2767"/>
    <x v="1362"/>
    <x v="3"/>
    <x v="787"/>
    <d v="2014-01-19T00:00:00"/>
    <x v="2"/>
    <s v="RW-19690"/>
    <s v="Robert Waldorf"/>
    <x v="0"/>
    <s v="United States"/>
    <s v="Philadelphia"/>
    <x v="9"/>
    <n v="19134"/>
    <x v="3"/>
    <s v="OFF-AP-10000159"/>
    <x v="1"/>
    <x v="9"/>
    <x v="1407"/>
    <n v="34.384"/>
    <n v="1"/>
    <x v="2"/>
    <n v="3.8681999999999999"/>
  </r>
  <r>
    <n v="2768"/>
    <x v="1362"/>
    <x v="3"/>
    <x v="787"/>
    <d v="2014-01-19T00:00:00"/>
    <x v="2"/>
    <s v="RW-19690"/>
    <s v="Robert Waldorf"/>
    <x v="0"/>
    <s v="United States"/>
    <s v="Philadelphia"/>
    <x v="9"/>
    <n v="19134"/>
    <x v="3"/>
    <s v="OFF-AP-10002945"/>
    <x v="1"/>
    <x v="9"/>
    <x v="225"/>
    <n v="1924.16"/>
    <n v="8"/>
    <x v="2"/>
    <n v="312.67599999999999"/>
  </r>
  <r>
    <n v="2769"/>
    <x v="1363"/>
    <x v="1"/>
    <x v="788"/>
    <d v="2012-04-07T00:00:00"/>
    <x v="1"/>
    <s v="MO-17950"/>
    <s v="Michael Oakman"/>
    <x v="0"/>
    <s v="United States"/>
    <s v="Dallas"/>
    <x v="5"/>
    <n v="75220"/>
    <x v="2"/>
    <s v="OFF-AP-10001242"/>
    <x v="1"/>
    <x v="9"/>
    <x v="1408"/>
    <n v="32.192"/>
    <n v="2"/>
    <x v="3"/>
    <n v="-80.48"/>
  </r>
  <r>
    <n v="2770"/>
    <x v="1363"/>
    <x v="1"/>
    <x v="788"/>
    <d v="2012-04-07T00:00:00"/>
    <x v="1"/>
    <s v="MO-17950"/>
    <s v="Michael Oakman"/>
    <x v="0"/>
    <s v="United States"/>
    <s v="Dallas"/>
    <x v="5"/>
    <n v="75220"/>
    <x v="2"/>
    <s v="TEC-AC-10003038"/>
    <x v="2"/>
    <x v="11"/>
    <x v="1024"/>
    <n v="50.12"/>
    <n v="7"/>
    <x v="2"/>
    <n v="-0.62649999999999995"/>
  </r>
  <r>
    <n v="2771"/>
    <x v="1363"/>
    <x v="1"/>
    <x v="788"/>
    <d v="2012-04-07T00:00:00"/>
    <x v="1"/>
    <s v="MO-17950"/>
    <s v="Michael Oakman"/>
    <x v="0"/>
    <s v="United States"/>
    <s v="Dallas"/>
    <x v="5"/>
    <n v="75220"/>
    <x v="2"/>
    <s v="TEC-AC-10003289"/>
    <x v="2"/>
    <x v="11"/>
    <x v="1209"/>
    <n v="47.975999999999999"/>
    <n v="3"/>
    <x v="2"/>
    <n v="1.7990999999999999"/>
  </r>
  <r>
    <n v="2772"/>
    <x v="1364"/>
    <x v="0"/>
    <x v="323"/>
    <d v="2013-09-11T00:00:00"/>
    <x v="1"/>
    <s v="JJ-15445"/>
    <s v="Jennifer Jackson"/>
    <x v="0"/>
    <s v="United States"/>
    <s v="Waukesha"/>
    <x v="6"/>
    <n v="53186"/>
    <x v="2"/>
    <s v="OFF-ST-10000918"/>
    <x v="1"/>
    <x v="4"/>
    <x v="372"/>
    <n v="54.5"/>
    <n v="5"/>
    <x v="0"/>
    <n v="14.17"/>
  </r>
  <r>
    <n v="2773"/>
    <x v="1365"/>
    <x v="3"/>
    <x v="389"/>
    <d v="2014-12-13T00:00:00"/>
    <x v="2"/>
    <s v="BT-11680"/>
    <s v="Brian Thompson"/>
    <x v="0"/>
    <s v="United States"/>
    <s v="Fort Lauderdale"/>
    <x v="2"/>
    <n v="33311"/>
    <x v="0"/>
    <s v="FUR-FU-10001940"/>
    <x v="0"/>
    <x v="5"/>
    <x v="33"/>
    <n v="19.103999999999999"/>
    <n v="3"/>
    <x v="2"/>
    <n v="5.7312000000000003"/>
  </r>
  <r>
    <n v="2774"/>
    <x v="1366"/>
    <x v="0"/>
    <x v="441"/>
    <d v="2013-11-27T00:00:00"/>
    <x v="1"/>
    <s v="RD-19585"/>
    <s v="Rob Dowd"/>
    <x v="0"/>
    <s v="United States"/>
    <s v="Detroit"/>
    <x v="12"/>
    <n v="48205"/>
    <x v="2"/>
    <s v="OFF-BI-10002852"/>
    <x v="1"/>
    <x v="8"/>
    <x v="91"/>
    <n v="49.44"/>
    <n v="3"/>
    <x v="0"/>
    <n v="24.2256"/>
  </r>
  <r>
    <n v="2775"/>
    <x v="1367"/>
    <x v="3"/>
    <x v="343"/>
    <d v="2014-11-19T00:00:00"/>
    <x v="1"/>
    <s v="ML-17755"/>
    <s v="Max Ludwig"/>
    <x v="2"/>
    <s v="United States"/>
    <s v="Springfield"/>
    <x v="24"/>
    <n v="45503"/>
    <x v="3"/>
    <s v="OFF-PA-10004451"/>
    <x v="1"/>
    <x v="10"/>
    <x v="493"/>
    <n v="10.368"/>
    <n v="2"/>
    <x v="2"/>
    <n v="3.6288"/>
  </r>
  <r>
    <n v="2776"/>
    <x v="1368"/>
    <x v="0"/>
    <x v="147"/>
    <d v="2013-10-26T00:00:00"/>
    <x v="1"/>
    <s v="JE-15745"/>
    <s v="Joel Eaton"/>
    <x v="0"/>
    <s v="United States"/>
    <s v="San Diego"/>
    <x v="1"/>
    <n v="92037"/>
    <x v="1"/>
    <s v="OFF-ST-10004804"/>
    <x v="1"/>
    <x v="4"/>
    <x v="230"/>
    <n v="154.44"/>
    <n v="3"/>
    <x v="0"/>
    <n v="1.5444"/>
  </r>
  <r>
    <n v="2777"/>
    <x v="1369"/>
    <x v="1"/>
    <x v="379"/>
    <d v="2012-12-25T00:00:00"/>
    <x v="1"/>
    <s v="ER-13855"/>
    <s v="Elpida Rittenbach"/>
    <x v="1"/>
    <s v="United States"/>
    <s v="Colorado Springs"/>
    <x v="22"/>
    <n v="80906"/>
    <x v="1"/>
    <s v="OFF-AP-10003971"/>
    <x v="1"/>
    <x v="9"/>
    <x v="914"/>
    <n v="60.984000000000002"/>
    <n v="7"/>
    <x v="2"/>
    <n v="4.5738000000000003"/>
  </r>
  <r>
    <n v="2778"/>
    <x v="1370"/>
    <x v="1"/>
    <x v="789"/>
    <d v="2012-07-19T00:00:00"/>
    <x v="0"/>
    <s v="JM-15535"/>
    <s v="Jessica Myrick"/>
    <x v="0"/>
    <s v="United States"/>
    <s v="Bakersfield"/>
    <x v="1"/>
    <n v="93309"/>
    <x v="1"/>
    <s v="FUR-BO-10003159"/>
    <x v="0"/>
    <x v="0"/>
    <x v="1100"/>
    <n v="195.46600000000001"/>
    <n v="2"/>
    <x v="11"/>
    <n v="-13.797599999999999"/>
  </r>
  <r>
    <n v="2779"/>
    <x v="1371"/>
    <x v="3"/>
    <x v="504"/>
    <d v="2014-05-06T00:00:00"/>
    <x v="1"/>
    <s v="SS-20140"/>
    <s v="Saphhira Shifley"/>
    <x v="1"/>
    <s v="United States"/>
    <s v="Pompano Beach"/>
    <x v="2"/>
    <n v="33068"/>
    <x v="0"/>
    <s v="FUR-FU-10001935"/>
    <x v="0"/>
    <x v="5"/>
    <x v="341"/>
    <n v="23.68"/>
    <n v="8"/>
    <x v="2"/>
    <n v="6.2160000000000002"/>
  </r>
  <r>
    <n v="2780"/>
    <x v="1371"/>
    <x v="3"/>
    <x v="504"/>
    <d v="2014-05-06T00:00:00"/>
    <x v="1"/>
    <s v="SS-20140"/>
    <s v="Saphhira Shifley"/>
    <x v="1"/>
    <s v="United States"/>
    <s v="Pompano Beach"/>
    <x v="2"/>
    <n v="33068"/>
    <x v="0"/>
    <s v="TEC-AC-10003433"/>
    <x v="2"/>
    <x v="11"/>
    <x v="1409"/>
    <n v="2.3759999999999999"/>
    <n v="3"/>
    <x v="2"/>
    <n v="0.74250000000000005"/>
  </r>
  <r>
    <n v="2781"/>
    <x v="1372"/>
    <x v="3"/>
    <x v="636"/>
    <d v="2014-05-09T00:00:00"/>
    <x v="2"/>
    <s v="TC-21295"/>
    <s v="Toby Carlisle"/>
    <x v="0"/>
    <s v="United States"/>
    <s v="New York City"/>
    <x v="15"/>
    <n v="10035"/>
    <x v="3"/>
    <s v="OFF-LA-10004544"/>
    <x v="1"/>
    <x v="2"/>
    <x v="197"/>
    <n v="59.2"/>
    <n v="4"/>
    <x v="0"/>
    <n v="29.6"/>
  </r>
  <r>
    <n v="2782"/>
    <x v="1373"/>
    <x v="3"/>
    <x v="225"/>
    <d v="2014-11-28T00:00:00"/>
    <x v="1"/>
    <s v="HG-15025"/>
    <s v="Hunter Glantz"/>
    <x v="0"/>
    <s v="United States"/>
    <s v="Lakeville"/>
    <x v="11"/>
    <n v="55044"/>
    <x v="2"/>
    <s v="OFF-AR-10001026"/>
    <x v="1"/>
    <x v="6"/>
    <x v="207"/>
    <n v="22"/>
    <n v="10"/>
    <x v="0"/>
    <n v="9.68"/>
  </r>
  <r>
    <n v="2783"/>
    <x v="1374"/>
    <x v="0"/>
    <x v="583"/>
    <d v="2013-11-17T00:00:00"/>
    <x v="1"/>
    <s v="LD-17005"/>
    <s v="Lisa DeCherney"/>
    <x v="0"/>
    <s v="United States"/>
    <s v="Detroit"/>
    <x v="12"/>
    <n v="48234"/>
    <x v="2"/>
    <s v="TEC-PH-10001336"/>
    <x v="2"/>
    <x v="7"/>
    <x v="941"/>
    <n v="257.98"/>
    <n v="2"/>
    <x v="0"/>
    <n v="74.8142"/>
  </r>
  <r>
    <n v="2784"/>
    <x v="1375"/>
    <x v="0"/>
    <x v="732"/>
    <d v="2013-11-11T00:00:00"/>
    <x v="1"/>
    <s v="AS-10285"/>
    <s v="Alejandro Savely"/>
    <x v="1"/>
    <s v="United States"/>
    <s v="Philadelphia"/>
    <x v="9"/>
    <n v="19134"/>
    <x v="3"/>
    <s v="TEC-PH-10003187"/>
    <x v="2"/>
    <x v="7"/>
    <x v="1410"/>
    <n v="23.988"/>
    <n v="2"/>
    <x v="10"/>
    <n v="-15.992000000000001"/>
  </r>
  <r>
    <n v="2785"/>
    <x v="1376"/>
    <x v="0"/>
    <x v="790"/>
    <d v="2013-10-16T00:00:00"/>
    <x v="1"/>
    <s v="MP-17965"/>
    <s v="Michael Paige"/>
    <x v="1"/>
    <s v="United States"/>
    <s v="Troy"/>
    <x v="24"/>
    <n v="45373"/>
    <x v="3"/>
    <s v="TEC-PH-10004897"/>
    <x v="2"/>
    <x v="7"/>
    <x v="1115"/>
    <n v="23.975999999999999"/>
    <n v="4"/>
    <x v="10"/>
    <n v="-15.5844"/>
  </r>
  <r>
    <n v="2786"/>
    <x v="1377"/>
    <x v="1"/>
    <x v="481"/>
    <d v="2012-09-23T00:00:00"/>
    <x v="2"/>
    <s v="CD-12790"/>
    <s v="Cynthia Delaney"/>
    <x v="2"/>
    <s v="United States"/>
    <s v="Los Angeles"/>
    <x v="1"/>
    <n v="90036"/>
    <x v="1"/>
    <s v="FUR-CH-10004997"/>
    <x v="0"/>
    <x v="1"/>
    <x v="494"/>
    <n v="601.53599999999994"/>
    <n v="4"/>
    <x v="2"/>
    <n v="0"/>
  </r>
  <r>
    <n v="2787"/>
    <x v="1377"/>
    <x v="1"/>
    <x v="481"/>
    <d v="2012-09-23T00:00:00"/>
    <x v="2"/>
    <s v="CD-12790"/>
    <s v="Cynthia Delaney"/>
    <x v="2"/>
    <s v="United States"/>
    <s v="Los Angeles"/>
    <x v="1"/>
    <n v="90036"/>
    <x v="1"/>
    <s v="OFF-FA-10002763"/>
    <x v="1"/>
    <x v="13"/>
    <x v="1411"/>
    <n v="7.9"/>
    <n v="2"/>
    <x v="0"/>
    <n v="2.528"/>
  </r>
  <r>
    <n v="2788"/>
    <x v="1378"/>
    <x v="2"/>
    <x v="266"/>
    <d v="2011-12-06T00:00:00"/>
    <x v="1"/>
    <s v="MD-17860"/>
    <s v="Michael Dominguez"/>
    <x v="1"/>
    <s v="United States"/>
    <s v="Corpus Christi"/>
    <x v="5"/>
    <n v="78415"/>
    <x v="2"/>
    <s v="FUR-FU-10001588"/>
    <x v="0"/>
    <x v="5"/>
    <x v="284"/>
    <n v="58.36"/>
    <n v="5"/>
    <x v="7"/>
    <n v="-24.803000000000001"/>
  </r>
  <r>
    <n v="2789"/>
    <x v="1378"/>
    <x v="2"/>
    <x v="266"/>
    <d v="2011-12-06T00:00:00"/>
    <x v="1"/>
    <s v="MD-17860"/>
    <s v="Michael Dominguez"/>
    <x v="1"/>
    <s v="United States"/>
    <s v="Corpus Christi"/>
    <x v="5"/>
    <n v="78415"/>
    <x v="2"/>
    <s v="OFF-AR-10000940"/>
    <x v="1"/>
    <x v="6"/>
    <x v="134"/>
    <n v="16.463999999999999"/>
    <n v="7"/>
    <x v="2"/>
    <n v="1.4406000000000001"/>
  </r>
  <r>
    <n v="2790"/>
    <x v="1378"/>
    <x v="2"/>
    <x v="266"/>
    <d v="2011-12-06T00:00:00"/>
    <x v="1"/>
    <s v="MD-17860"/>
    <s v="Michael Dominguez"/>
    <x v="1"/>
    <s v="United States"/>
    <s v="Corpus Christi"/>
    <x v="5"/>
    <n v="78415"/>
    <x v="2"/>
    <s v="FUR-FU-10002759"/>
    <x v="0"/>
    <x v="5"/>
    <x v="555"/>
    <n v="39.96"/>
    <n v="5"/>
    <x v="7"/>
    <n v="-23.975999999999999"/>
  </r>
  <r>
    <n v="2791"/>
    <x v="1379"/>
    <x v="2"/>
    <x v="158"/>
    <d v="2011-09-22T00:00:00"/>
    <x v="2"/>
    <s v="BM-11650"/>
    <s v="Brian Moss"/>
    <x v="1"/>
    <s v="United States"/>
    <s v="Omaha"/>
    <x v="8"/>
    <n v="68104"/>
    <x v="2"/>
    <s v="OFF-AP-10000358"/>
    <x v="1"/>
    <x v="9"/>
    <x v="95"/>
    <n v="25.96"/>
    <n v="2"/>
    <x v="0"/>
    <n v="7.5284000000000004"/>
  </r>
  <r>
    <n v="2792"/>
    <x v="1379"/>
    <x v="2"/>
    <x v="158"/>
    <d v="2011-09-22T00:00:00"/>
    <x v="2"/>
    <s v="BM-11650"/>
    <s v="Brian Moss"/>
    <x v="1"/>
    <s v="United States"/>
    <s v="Omaha"/>
    <x v="8"/>
    <n v="68104"/>
    <x v="2"/>
    <s v="OFF-AP-10003281"/>
    <x v="1"/>
    <x v="9"/>
    <x v="1180"/>
    <n v="36.270000000000003"/>
    <n v="3"/>
    <x v="0"/>
    <n v="10.881"/>
  </r>
  <r>
    <n v="2793"/>
    <x v="1379"/>
    <x v="2"/>
    <x v="158"/>
    <d v="2011-09-22T00:00:00"/>
    <x v="2"/>
    <s v="BM-11650"/>
    <s v="Brian Moss"/>
    <x v="1"/>
    <s v="United States"/>
    <s v="Omaha"/>
    <x v="8"/>
    <n v="68104"/>
    <x v="2"/>
    <s v="OFF-PA-10000029"/>
    <x v="1"/>
    <x v="10"/>
    <x v="803"/>
    <n v="6.48"/>
    <n v="1"/>
    <x v="0"/>
    <n v="3.1103999999999998"/>
  </r>
  <r>
    <n v="2794"/>
    <x v="1380"/>
    <x v="2"/>
    <x v="791"/>
    <d v="2011-04-17T00:00:00"/>
    <x v="1"/>
    <s v="KN-16450"/>
    <s v="Kean Nguyen"/>
    <x v="1"/>
    <s v="United States"/>
    <s v="Redondo Beach"/>
    <x v="1"/>
    <n v="90278"/>
    <x v="1"/>
    <s v="TEC-PH-10001557"/>
    <x v="2"/>
    <x v="7"/>
    <x v="658"/>
    <n v="1075.088"/>
    <n v="14"/>
    <x v="2"/>
    <n v="94.0702"/>
  </r>
  <r>
    <n v="2795"/>
    <x v="1380"/>
    <x v="2"/>
    <x v="791"/>
    <d v="2011-04-17T00:00:00"/>
    <x v="1"/>
    <s v="KN-16450"/>
    <s v="Kean Nguyen"/>
    <x v="1"/>
    <s v="United States"/>
    <s v="Redondo Beach"/>
    <x v="1"/>
    <n v="90278"/>
    <x v="1"/>
    <s v="TEC-PH-10000576"/>
    <x v="2"/>
    <x v="7"/>
    <x v="807"/>
    <n v="438.36799999999999"/>
    <n v="4"/>
    <x v="2"/>
    <n v="38.357199999999999"/>
  </r>
  <r>
    <n v="2796"/>
    <x v="1380"/>
    <x v="2"/>
    <x v="791"/>
    <d v="2011-04-17T00:00:00"/>
    <x v="1"/>
    <s v="KN-16450"/>
    <s v="Kean Nguyen"/>
    <x v="1"/>
    <s v="United States"/>
    <s v="Redondo Beach"/>
    <x v="1"/>
    <n v="90278"/>
    <x v="1"/>
    <s v="OFF-BI-10002764"/>
    <x v="1"/>
    <x v="8"/>
    <x v="502"/>
    <n v="18.088000000000001"/>
    <n v="7"/>
    <x v="2"/>
    <n v="6.5568999999999997"/>
  </r>
  <r>
    <n v="2797"/>
    <x v="1380"/>
    <x v="2"/>
    <x v="791"/>
    <d v="2011-04-17T00:00:00"/>
    <x v="1"/>
    <s v="KN-16450"/>
    <s v="Kean Nguyen"/>
    <x v="1"/>
    <s v="United States"/>
    <s v="Redondo Beach"/>
    <x v="1"/>
    <n v="90278"/>
    <x v="1"/>
    <s v="FUR-BO-10001337"/>
    <x v="0"/>
    <x v="0"/>
    <x v="425"/>
    <n v="308.49900000000002"/>
    <n v="3"/>
    <x v="11"/>
    <n v="-18.146999999999998"/>
  </r>
  <r>
    <n v="2798"/>
    <x v="1381"/>
    <x v="3"/>
    <x v="179"/>
    <d v="2014-10-28T00:00:00"/>
    <x v="1"/>
    <s v="IG-15085"/>
    <s v="Ivan Gibson"/>
    <x v="0"/>
    <s v="United States"/>
    <s v="Little Rock"/>
    <x v="36"/>
    <n v="72209"/>
    <x v="0"/>
    <s v="OFF-AR-10002257"/>
    <x v="1"/>
    <x v="6"/>
    <x v="1191"/>
    <n v="13.36"/>
    <n v="4"/>
    <x v="0"/>
    <n v="4.1416000000000004"/>
  </r>
  <r>
    <n v="2799"/>
    <x v="1381"/>
    <x v="3"/>
    <x v="179"/>
    <d v="2014-10-28T00:00:00"/>
    <x v="1"/>
    <s v="IG-15085"/>
    <s v="Ivan Gibson"/>
    <x v="0"/>
    <s v="United States"/>
    <s v="Little Rock"/>
    <x v="36"/>
    <n v="72209"/>
    <x v="0"/>
    <s v="OFF-PA-10001019"/>
    <x v="1"/>
    <x v="10"/>
    <x v="675"/>
    <n v="39.96"/>
    <n v="2"/>
    <x v="0"/>
    <n v="18.781199999999998"/>
  </r>
  <r>
    <n v="2800"/>
    <x v="1381"/>
    <x v="3"/>
    <x v="179"/>
    <d v="2014-10-28T00:00:00"/>
    <x v="1"/>
    <s v="IG-15085"/>
    <s v="Ivan Gibson"/>
    <x v="0"/>
    <s v="United States"/>
    <s v="Little Rock"/>
    <x v="36"/>
    <n v="72209"/>
    <x v="0"/>
    <s v="OFF-BI-10003364"/>
    <x v="1"/>
    <x v="8"/>
    <x v="698"/>
    <n v="145.85"/>
    <n v="5"/>
    <x v="0"/>
    <n v="70.007999999999996"/>
  </r>
  <r>
    <n v="2801"/>
    <x v="1382"/>
    <x v="0"/>
    <x v="792"/>
    <d v="2013-10-29T00:00:00"/>
    <x v="2"/>
    <s v="JS-15595"/>
    <s v="Jill Stevenson"/>
    <x v="1"/>
    <s v="United States"/>
    <s v="Miami"/>
    <x v="2"/>
    <n v="33180"/>
    <x v="0"/>
    <s v="TEC-PH-10000984"/>
    <x v="2"/>
    <x v="7"/>
    <x v="465"/>
    <n v="783.96"/>
    <n v="5"/>
    <x v="2"/>
    <n v="78.396000000000001"/>
  </r>
  <r>
    <n v="2802"/>
    <x v="1383"/>
    <x v="1"/>
    <x v="549"/>
    <d v="2012-11-04T00:00:00"/>
    <x v="2"/>
    <s v="GA-14725"/>
    <s v="Guy Armstrong"/>
    <x v="0"/>
    <s v="United States"/>
    <s v="Salem"/>
    <x v="21"/>
    <n v="97301"/>
    <x v="1"/>
    <s v="OFF-AR-10001683"/>
    <x v="1"/>
    <x v="6"/>
    <x v="32"/>
    <n v="7.88"/>
    <n v="1"/>
    <x v="2"/>
    <n v="1.7729999999999999"/>
  </r>
  <r>
    <n v="2803"/>
    <x v="1384"/>
    <x v="3"/>
    <x v="132"/>
    <d v="2014-11-09T00:00:00"/>
    <x v="1"/>
    <s v="DL-13330"/>
    <s v="Denise Leinenbach"/>
    <x v="0"/>
    <s v="United States"/>
    <s v="Las Cruces"/>
    <x v="27"/>
    <n v="88001"/>
    <x v="1"/>
    <s v="FUR-FU-10000629"/>
    <x v="0"/>
    <x v="5"/>
    <x v="93"/>
    <n v="41.37"/>
    <n v="3"/>
    <x v="0"/>
    <n v="17.375399999999999"/>
  </r>
  <r>
    <n v="2804"/>
    <x v="1385"/>
    <x v="1"/>
    <x v="793"/>
    <d v="2012-05-16T00:00:00"/>
    <x v="1"/>
    <s v="CS-12505"/>
    <s v="Cindy Stewart"/>
    <x v="0"/>
    <s v="United States"/>
    <s v="San Francisco"/>
    <x v="1"/>
    <n v="94122"/>
    <x v="1"/>
    <s v="OFF-PA-10003893"/>
    <x v="1"/>
    <x v="10"/>
    <x v="1096"/>
    <n v="12.84"/>
    <n v="3"/>
    <x v="0"/>
    <n v="5.7779999999999996"/>
  </r>
  <r>
    <n v="2805"/>
    <x v="1385"/>
    <x v="1"/>
    <x v="793"/>
    <d v="2012-05-16T00:00:00"/>
    <x v="1"/>
    <s v="CS-12505"/>
    <s v="Cindy Stewart"/>
    <x v="0"/>
    <s v="United States"/>
    <s v="San Francisco"/>
    <x v="1"/>
    <n v="94122"/>
    <x v="1"/>
    <s v="OFF-PA-10004239"/>
    <x v="1"/>
    <x v="10"/>
    <x v="1412"/>
    <n v="25.68"/>
    <n v="6"/>
    <x v="0"/>
    <n v="11.555999999999999"/>
  </r>
  <r>
    <n v="2806"/>
    <x v="1386"/>
    <x v="1"/>
    <x v="67"/>
    <d v="2012-09-11T00:00:00"/>
    <x v="1"/>
    <s v="CC-12145"/>
    <s v="Charles Crestani"/>
    <x v="0"/>
    <s v="United States"/>
    <s v="El Paso"/>
    <x v="5"/>
    <n v="79907"/>
    <x v="2"/>
    <s v="FUR-CH-10000553"/>
    <x v="0"/>
    <x v="1"/>
    <x v="1248"/>
    <n v="47.515999999999998"/>
    <n v="2"/>
    <x v="4"/>
    <n v="-2.0364"/>
  </r>
  <r>
    <n v="2807"/>
    <x v="1387"/>
    <x v="1"/>
    <x v="395"/>
    <d v="2012-07-27T00:00:00"/>
    <x v="0"/>
    <s v="MH-18025"/>
    <s v="Michelle Huthwaite"/>
    <x v="0"/>
    <s v="United States"/>
    <s v="Seattle"/>
    <x v="4"/>
    <n v="98115"/>
    <x v="1"/>
    <s v="OFF-FA-10004395"/>
    <x v="1"/>
    <x v="13"/>
    <x v="1192"/>
    <n v="9.42"/>
    <n v="2"/>
    <x v="0"/>
    <n v="0.47099999999999997"/>
  </r>
  <r>
    <n v="2808"/>
    <x v="1387"/>
    <x v="1"/>
    <x v="395"/>
    <d v="2012-07-27T00:00:00"/>
    <x v="0"/>
    <s v="MH-18025"/>
    <s v="Michelle Huthwaite"/>
    <x v="0"/>
    <s v="United States"/>
    <s v="Seattle"/>
    <x v="4"/>
    <n v="98115"/>
    <x v="1"/>
    <s v="OFF-PA-10004782"/>
    <x v="1"/>
    <x v="10"/>
    <x v="1413"/>
    <n v="12.96"/>
    <n v="2"/>
    <x v="0"/>
    <n v="6.2207999999999997"/>
  </r>
  <r>
    <n v="2809"/>
    <x v="1387"/>
    <x v="1"/>
    <x v="395"/>
    <d v="2012-07-27T00:00:00"/>
    <x v="0"/>
    <s v="MH-18025"/>
    <s v="Michelle Huthwaite"/>
    <x v="0"/>
    <s v="United States"/>
    <s v="Seattle"/>
    <x v="4"/>
    <n v="98115"/>
    <x v="1"/>
    <s v="FUR-BO-10002213"/>
    <x v="0"/>
    <x v="0"/>
    <x v="1325"/>
    <n v="704.9"/>
    <n v="5"/>
    <x v="0"/>
    <n v="56.392000000000003"/>
  </r>
  <r>
    <n v="2810"/>
    <x v="1387"/>
    <x v="1"/>
    <x v="395"/>
    <d v="2012-07-27T00:00:00"/>
    <x v="0"/>
    <s v="MH-18025"/>
    <s v="Michelle Huthwaite"/>
    <x v="0"/>
    <s v="United States"/>
    <s v="Seattle"/>
    <x v="4"/>
    <n v="98115"/>
    <x v="1"/>
    <s v="FUR-CH-10001854"/>
    <x v="0"/>
    <x v="1"/>
    <x v="1110"/>
    <n v="561.56799999999998"/>
    <n v="2"/>
    <x v="2"/>
    <n v="28.078399999999998"/>
  </r>
  <r>
    <n v="2811"/>
    <x v="1388"/>
    <x v="1"/>
    <x v="547"/>
    <d v="2012-11-18T00:00:00"/>
    <x v="0"/>
    <s v="MP-18175"/>
    <s v="Mike Pelletier"/>
    <x v="2"/>
    <s v="United States"/>
    <s v="Milwaukee"/>
    <x v="6"/>
    <n v="53209"/>
    <x v="2"/>
    <s v="OFF-PA-10000157"/>
    <x v="1"/>
    <x v="10"/>
    <x v="364"/>
    <n v="179.82"/>
    <n v="9"/>
    <x v="0"/>
    <n v="84.5154"/>
  </r>
  <r>
    <n v="2812"/>
    <x v="1388"/>
    <x v="1"/>
    <x v="547"/>
    <d v="2012-11-18T00:00:00"/>
    <x v="0"/>
    <s v="MP-18175"/>
    <s v="Mike Pelletier"/>
    <x v="2"/>
    <s v="United States"/>
    <s v="Milwaukee"/>
    <x v="6"/>
    <n v="53209"/>
    <x v="2"/>
    <s v="FUR-FU-10001185"/>
    <x v="0"/>
    <x v="5"/>
    <x v="1414"/>
    <n v="185.58"/>
    <n v="6"/>
    <x v="0"/>
    <n v="76.087800000000001"/>
  </r>
  <r>
    <n v="2813"/>
    <x v="1388"/>
    <x v="1"/>
    <x v="547"/>
    <d v="2012-11-18T00:00:00"/>
    <x v="0"/>
    <s v="MP-18175"/>
    <s v="Mike Pelletier"/>
    <x v="2"/>
    <s v="United States"/>
    <s v="Milwaukee"/>
    <x v="6"/>
    <n v="53209"/>
    <x v="2"/>
    <s v="FUR-TA-10001520"/>
    <x v="0"/>
    <x v="3"/>
    <x v="711"/>
    <n v="214.11"/>
    <n v="3"/>
    <x v="0"/>
    <n v="36.398699999999998"/>
  </r>
  <r>
    <n v="2814"/>
    <x v="1388"/>
    <x v="1"/>
    <x v="547"/>
    <d v="2012-11-18T00:00:00"/>
    <x v="0"/>
    <s v="MP-18175"/>
    <s v="Mike Pelletier"/>
    <x v="2"/>
    <s v="United States"/>
    <s v="Milwaukee"/>
    <x v="6"/>
    <n v="53209"/>
    <x v="2"/>
    <s v="TEC-AC-10004145"/>
    <x v="2"/>
    <x v="11"/>
    <x v="1264"/>
    <n v="999.96"/>
    <n v="4"/>
    <x v="0"/>
    <n v="229.99080000000001"/>
  </r>
  <r>
    <n v="2815"/>
    <x v="1388"/>
    <x v="1"/>
    <x v="547"/>
    <d v="2012-11-18T00:00:00"/>
    <x v="0"/>
    <s v="MP-18175"/>
    <s v="Mike Pelletier"/>
    <x v="2"/>
    <s v="United States"/>
    <s v="Milwaukee"/>
    <x v="6"/>
    <n v="53209"/>
    <x v="2"/>
    <s v="FUR-TA-10000688"/>
    <x v="0"/>
    <x v="3"/>
    <x v="556"/>
    <n v="653.54999999999995"/>
    <n v="3"/>
    <x v="0"/>
    <n v="111.1035"/>
  </r>
  <r>
    <n v="2816"/>
    <x v="1389"/>
    <x v="1"/>
    <x v="135"/>
    <d v="2012-09-08T00:00:00"/>
    <x v="1"/>
    <s v="DR-12940"/>
    <s v="Daniel Raglin"/>
    <x v="2"/>
    <s v="United States"/>
    <s v="Franklin"/>
    <x v="31"/>
    <n v="2038"/>
    <x v="3"/>
    <s v="OFF-BI-10001510"/>
    <x v="1"/>
    <x v="8"/>
    <x v="702"/>
    <n v="114.6"/>
    <n v="5"/>
    <x v="0"/>
    <n v="51.57"/>
  </r>
  <r>
    <n v="2817"/>
    <x v="1389"/>
    <x v="1"/>
    <x v="135"/>
    <d v="2012-09-08T00:00:00"/>
    <x v="1"/>
    <s v="DR-12940"/>
    <s v="Daniel Raglin"/>
    <x v="2"/>
    <s v="United States"/>
    <s v="Franklin"/>
    <x v="31"/>
    <n v="2038"/>
    <x v="3"/>
    <s v="FUR-CH-10003817"/>
    <x v="0"/>
    <x v="1"/>
    <x v="162"/>
    <n v="60.74"/>
    <n v="1"/>
    <x v="0"/>
    <n v="15.185"/>
  </r>
  <r>
    <n v="2818"/>
    <x v="1389"/>
    <x v="1"/>
    <x v="135"/>
    <d v="2012-09-08T00:00:00"/>
    <x v="1"/>
    <s v="DR-12940"/>
    <s v="Daniel Raglin"/>
    <x v="2"/>
    <s v="United States"/>
    <s v="Franklin"/>
    <x v="31"/>
    <n v="2038"/>
    <x v="3"/>
    <s v="FUR-FU-10000308"/>
    <x v="0"/>
    <x v="5"/>
    <x v="1269"/>
    <n v="124.36"/>
    <n v="2"/>
    <x v="0"/>
    <n v="27.359200000000001"/>
  </r>
  <r>
    <n v="2819"/>
    <x v="1389"/>
    <x v="1"/>
    <x v="135"/>
    <d v="2012-09-08T00:00:00"/>
    <x v="1"/>
    <s v="DR-12940"/>
    <s v="Daniel Raglin"/>
    <x v="2"/>
    <s v="United States"/>
    <s v="Franklin"/>
    <x v="31"/>
    <n v="2038"/>
    <x v="3"/>
    <s v="OFF-ST-10003208"/>
    <x v="1"/>
    <x v="4"/>
    <x v="243"/>
    <n v="1088.76"/>
    <n v="6"/>
    <x v="0"/>
    <n v="315.74040000000002"/>
  </r>
  <r>
    <n v="2820"/>
    <x v="1390"/>
    <x v="0"/>
    <x v="465"/>
    <d v="2013-05-09T00:00:00"/>
    <x v="2"/>
    <s v="DM-13015"/>
    <s v="Darrin Martin"/>
    <x v="0"/>
    <s v="United States"/>
    <s v="Encinitas"/>
    <x v="1"/>
    <n v="92024"/>
    <x v="1"/>
    <s v="OFF-BI-10003784"/>
    <x v="1"/>
    <x v="8"/>
    <x v="1314"/>
    <n v="6.72"/>
    <n v="5"/>
    <x v="2"/>
    <n v="2.3519999999999999"/>
  </r>
  <r>
    <n v="2821"/>
    <x v="1390"/>
    <x v="0"/>
    <x v="465"/>
    <d v="2013-05-09T00:00:00"/>
    <x v="2"/>
    <s v="DM-13015"/>
    <s v="Darrin Martin"/>
    <x v="0"/>
    <s v="United States"/>
    <s v="Encinitas"/>
    <x v="1"/>
    <n v="92024"/>
    <x v="1"/>
    <s v="FUR-TA-10003748"/>
    <x v="0"/>
    <x v="3"/>
    <x v="208"/>
    <n v="298.77600000000001"/>
    <n v="3"/>
    <x v="2"/>
    <n v="7.4694000000000003"/>
  </r>
  <r>
    <n v="2822"/>
    <x v="1391"/>
    <x v="3"/>
    <x v="413"/>
    <d v="2014-01-06T00:00:00"/>
    <x v="1"/>
    <s v="BD-11620"/>
    <s v="Brian DeCherney"/>
    <x v="0"/>
    <s v="United States"/>
    <s v="Anaheim"/>
    <x v="1"/>
    <n v="92804"/>
    <x v="1"/>
    <s v="TEC-PH-10002563"/>
    <x v="2"/>
    <x v="7"/>
    <x v="201"/>
    <n v="302.37599999999998"/>
    <n v="3"/>
    <x v="2"/>
    <n v="22.6782"/>
  </r>
  <r>
    <n v="2823"/>
    <x v="1392"/>
    <x v="3"/>
    <x v="65"/>
    <d v="2014-09-21T00:00:00"/>
    <x v="2"/>
    <s v="DC-12850"/>
    <s v="Dan Campbell"/>
    <x v="0"/>
    <s v="United States"/>
    <s v="Arlington"/>
    <x v="5"/>
    <n v="76017"/>
    <x v="2"/>
    <s v="OFF-AR-10000122"/>
    <x v="1"/>
    <x v="6"/>
    <x v="308"/>
    <n v="8.9280000000000008"/>
    <n v="2"/>
    <x v="2"/>
    <n v="0.55800000000000005"/>
  </r>
  <r>
    <n v="2824"/>
    <x v="1392"/>
    <x v="3"/>
    <x v="65"/>
    <d v="2014-09-21T00:00:00"/>
    <x v="2"/>
    <s v="DC-12850"/>
    <s v="Dan Campbell"/>
    <x v="0"/>
    <s v="United States"/>
    <s v="Arlington"/>
    <x v="5"/>
    <n v="76017"/>
    <x v="2"/>
    <s v="OFF-ST-10000352"/>
    <x v="1"/>
    <x v="4"/>
    <x v="1049"/>
    <n v="47.584000000000003"/>
    <n v="2"/>
    <x v="2"/>
    <n v="-2.9740000000000002"/>
  </r>
  <r>
    <n v="2825"/>
    <x v="1393"/>
    <x v="2"/>
    <x v="794"/>
    <d v="2011-09-30T00:00:00"/>
    <x v="1"/>
    <s v="MT-18070"/>
    <s v="Michelle Tran"/>
    <x v="2"/>
    <s v="United States"/>
    <s v="Houston"/>
    <x v="5"/>
    <n v="77041"/>
    <x v="2"/>
    <s v="OFF-PA-10003270"/>
    <x v="1"/>
    <x v="10"/>
    <x v="1415"/>
    <n v="33.792000000000002"/>
    <n v="8"/>
    <x v="2"/>
    <n v="10.56"/>
  </r>
  <r>
    <n v="2826"/>
    <x v="1393"/>
    <x v="2"/>
    <x v="794"/>
    <d v="2011-09-30T00:00:00"/>
    <x v="1"/>
    <s v="MT-18070"/>
    <s v="Michelle Tran"/>
    <x v="2"/>
    <s v="United States"/>
    <s v="Houston"/>
    <x v="5"/>
    <n v="77041"/>
    <x v="2"/>
    <s v="FUR-BO-10003272"/>
    <x v="0"/>
    <x v="0"/>
    <x v="582"/>
    <n v="300.53280000000001"/>
    <n v="2"/>
    <x v="8"/>
    <n v="-97.231200000000001"/>
  </r>
  <r>
    <n v="2827"/>
    <x v="1393"/>
    <x v="2"/>
    <x v="794"/>
    <d v="2011-09-30T00:00:00"/>
    <x v="1"/>
    <s v="MT-18070"/>
    <s v="Michelle Tran"/>
    <x v="2"/>
    <s v="United States"/>
    <s v="Houston"/>
    <x v="5"/>
    <n v="77041"/>
    <x v="2"/>
    <s v="OFF-BI-10002982"/>
    <x v="1"/>
    <x v="8"/>
    <x v="1258"/>
    <n v="2.7240000000000002"/>
    <n v="2"/>
    <x v="3"/>
    <n v="-4.3583999999999996"/>
  </r>
  <r>
    <n v="2828"/>
    <x v="1393"/>
    <x v="2"/>
    <x v="794"/>
    <d v="2011-09-30T00:00:00"/>
    <x v="1"/>
    <s v="MT-18070"/>
    <s v="Michelle Tran"/>
    <x v="2"/>
    <s v="United States"/>
    <s v="Houston"/>
    <x v="5"/>
    <n v="77041"/>
    <x v="2"/>
    <s v="OFF-EN-10001509"/>
    <x v="1"/>
    <x v="12"/>
    <x v="29"/>
    <n v="3.2639999999999998"/>
    <n v="2"/>
    <x v="2"/>
    <n v="1.1015999999999999"/>
  </r>
  <r>
    <n v="2829"/>
    <x v="1394"/>
    <x v="0"/>
    <x v="131"/>
    <d v="2013-04-27T00:00:00"/>
    <x v="2"/>
    <s v="MJ-17740"/>
    <s v="Max Jones"/>
    <x v="0"/>
    <s v="United States"/>
    <s v="Lancaster"/>
    <x v="24"/>
    <n v="43130"/>
    <x v="3"/>
    <s v="OFF-PA-10002421"/>
    <x v="1"/>
    <x v="10"/>
    <x v="1416"/>
    <n v="108.336"/>
    <n v="6"/>
    <x v="2"/>
    <n v="37.9176"/>
  </r>
  <r>
    <n v="2830"/>
    <x v="1394"/>
    <x v="0"/>
    <x v="131"/>
    <d v="2013-04-27T00:00:00"/>
    <x v="2"/>
    <s v="MJ-17740"/>
    <s v="Max Jones"/>
    <x v="0"/>
    <s v="United States"/>
    <s v="Lancaster"/>
    <x v="24"/>
    <n v="43130"/>
    <x v="3"/>
    <s v="OFF-ST-10000760"/>
    <x v="1"/>
    <x v="4"/>
    <x v="4"/>
    <n v="55.92"/>
    <n v="5"/>
    <x v="2"/>
    <n v="6.2910000000000004"/>
  </r>
  <r>
    <n v="2831"/>
    <x v="1394"/>
    <x v="0"/>
    <x v="131"/>
    <d v="2013-04-27T00:00:00"/>
    <x v="2"/>
    <s v="MJ-17740"/>
    <s v="Max Jones"/>
    <x v="0"/>
    <s v="United States"/>
    <s v="Lancaster"/>
    <x v="24"/>
    <n v="43130"/>
    <x v="3"/>
    <s v="OFF-PA-10002923"/>
    <x v="1"/>
    <x v="10"/>
    <x v="1417"/>
    <n v="78.304000000000002"/>
    <n v="2"/>
    <x v="2"/>
    <n v="29.364000000000001"/>
  </r>
  <r>
    <n v="2832"/>
    <x v="1395"/>
    <x v="2"/>
    <x v="301"/>
    <d v="2011-11-05T00:00:00"/>
    <x v="1"/>
    <s v="ND-18370"/>
    <s v="Natalie DeCherney"/>
    <x v="0"/>
    <s v="United States"/>
    <s v="Portland"/>
    <x v="21"/>
    <n v="97206"/>
    <x v="1"/>
    <s v="OFF-ST-10001128"/>
    <x v="1"/>
    <x v="4"/>
    <x v="1418"/>
    <n v="443.92"/>
    <n v="5"/>
    <x v="2"/>
    <n v="-94.332999999999998"/>
  </r>
  <r>
    <n v="2833"/>
    <x v="1395"/>
    <x v="2"/>
    <x v="301"/>
    <d v="2011-11-05T00:00:00"/>
    <x v="1"/>
    <s v="ND-18370"/>
    <s v="Natalie DeCherney"/>
    <x v="0"/>
    <s v="United States"/>
    <s v="Portland"/>
    <x v="21"/>
    <n v="97206"/>
    <x v="1"/>
    <s v="TEC-PH-10000673"/>
    <x v="2"/>
    <x v="7"/>
    <x v="1396"/>
    <n v="155.976"/>
    <n v="3"/>
    <x v="2"/>
    <n v="54.5916"/>
  </r>
  <r>
    <n v="2834"/>
    <x v="1396"/>
    <x v="3"/>
    <x v="795"/>
    <d v="2014-02-01T00:00:00"/>
    <x v="0"/>
    <s v="CA-11965"/>
    <s v="Carol Adams"/>
    <x v="1"/>
    <s v="United States"/>
    <s v="Hoover"/>
    <x v="19"/>
    <n v="35244"/>
    <x v="0"/>
    <s v="OFF-AR-10001547"/>
    <x v="1"/>
    <x v="6"/>
    <x v="147"/>
    <n v="15.47"/>
    <n v="7"/>
    <x v="0"/>
    <n v="4.1768999999999998"/>
  </r>
  <r>
    <n v="2835"/>
    <x v="1396"/>
    <x v="3"/>
    <x v="795"/>
    <d v="2014-02-01T00:00:00"/>
    <x v="0"/>
    <s v="CA-11965"/>
    <s v="Carol Adams"/>
    <x v="1"/>
    <s v="United States"/>
    <s v="Hoover"/>
    <x v="19"/>
    <n v="35244"/>
    <x v="0"/>
    <s v="OFF-BI-10001890"/>
    <x v="1"/>
    <x v="8"/>
    <x v="174"/>
    <n v="7.16"/>
    <n v="2"/>
    <x v="0"/>
    <n v="3.4367999999999999"/>
  </r>
  <r>
    <n v="2836"/>
    <x v="1397"/>
    <x v="3"/>
    <x v="343"/>
    <d v="2014-11-17T00:00:00"/>
    <x v="1"/>
    <s v="GA-14725"/>
    <s v="Guy Armstrong"/>
    <x v="0"/>
    <s v="United States"/>
    <s v="Los Angeles"/>
    <x v="1"/>
    <n v="90036"/>
    <x v="1"/>
    <s v="OFF-AP-10003971"/>
    <x v="1"/>
    <x v="9"/>
    <x v="914"/>
    <n v="10.89"/>
    <n v="1"/>
    <x v="0"/>
    <n v="2.8313999999999999"/>
  </r>
  <r>
    <n v="2837"/>
    <x v="1397"/>
    <x v="3"/>
    <x v="343"/>
    <d v="2014-11-17T00:00:00"/>
    <x v="1"/>
    <s v="GA-14725"/>
    <s v="Guy Armstrong"/>
    <x v="0"/>
    <s v="United States"/>
    <s v="Los Angeles"/>
    <x v="1"/>
    <n v="90036"/>
    <x v="1"/>
    <s v="OFF-PA-10000520"/>
    <x v="1"/>
    <x v="10"/>
    <x v="1419"/>
    <n v="19.440000000000001"/>
    <n v="3"/>
    <x v="0"/>
    <n v="9.3312000000000008"/>
  </r>
  <r>
    <n v="2838"/>
    <x v="1397"/>
    <x v="3"/>
    <x v="343"/>
    <d v="2014-11-17T00:00:00"/>
    <x v="1"/>
    <s v="GA-14725"/>
    <s v="Guy Armstrong"/>
    <x v="0"/>
    <s v="United States"/>
    <s v="Los Angeles"/>
    <x v="1"/>
    <n v="90036"/>
    <x v="1"/>
    <s v="OFF-BI-10000977"/>
    <x v="1"/>
    <x v="8"/>
    <x v="982"/>
    <n v="121.6"/>
    <n v="5"/>
    <x v="2"/>
    <n v="39.520000000000003"/>
  </r>
  <r>
    <n v="2839"/>
    <x v="1398"/>
    <x v="0"/>
    <x v="632"/>
    <d v="2013-06-13T00:00:00"/>
    <x v="2"/>
    <s v="TC-21295"/>
    <s v="Toby Carlisle"/>
    <x v="0"/>
    <s v="United States"/>
    <s v="Tallahassee"/>
    <x v="2"/>
    <n v="32303"/>
    <x v="0"/>
    <s v="TEC-MA-10002178"/>
    <x v="2"/>
    <x v="15"/>
    <x v="930"/>
    <n v="695.7"/>
    <n v="2"/>
    <x v="5"/>
    <n v="-27.827999999999999"/>
  </r>
  <r>
    <n v="2840"/>
    <x v="1399"/>
    <x v="1"/>
    <x v="37"/>
    <d v="2012-09-08T00:00:00"/>
    <x v="0"/>
    <s v="JB-15400"/>
    <s v="Jennifer Braxton"/>
    <x v="1"/>
    <s v="United States"/>
    <s v="New York City"/>
    <x v="15"/>
    <n v="10009"/>
    <x v="3"/>
    <s v="OFF-ST-10001526"/>
    <x v="1"/>
    <x v="4"/>
    <x v="764"/>
    <n v="120.33"/>
    <n v="1"/>
    <x v="0"/>
    <n v="31.285799999999998"/>
  </r>
  <r>
    <n v="2841"/>
    <x v="1400"/>
    <x v="2"/>
    <x v="619"/>
    <d v="2011-03-19T00:00:00"/>
    <x v="1"/>
    <s v="CK-12325"/>
    <s v="Christine Kargatis"/>
    <x v="2"/>
    <s v="United States"/>
    <s v="Chesapeake"/>
    <x v="17"/>
    <n v="23320"/>
    <x v="0"/>
    <s v="FUR-CH-10003379"/>
    <x v="0"/>
    <x v="1"/>
    <x v="459"/>
    <n v="1139.92"/>
    <n v="4"/>
    <x v="0"/>
    <n v="284.98"/>
  </r>
  <r>
    <n v="2842"/>
    <x v="1401"/>
    <x v="3"/>
    <x v="515"/>
    <d v="2014-09-05T00:00:00"/>
    <x v="0"/>
    <s v="RL-19615"/>
    <s v="Rob Lucas"/>
    <x v="0"/>
    <s v="United States"/>
    <s v="Fayetteville"/>
    <x v="3"/>
    <n v="28314"/>
    <x v="0"/>
    <s v="OFF-PA-10000100"/>
    <x v="1"/>
    <x v="10"/>
    <x v="825"/>
    <n v="229.54400000000001"/>
    <n v="7"/>
    <x v="2"/>
    <n v="83.209699999999998"/>
  </r>
  <r>
    <n v="2843"/>
    <x v="1402"/>
    <x v="3"/>
    <x v="721"/>
    <d v="2014-03-28T00:00:00"/>
    <x v="1"/>
    <s v="AC-10660"/>
    <s v="Anna Chung"/>
    <x v="0"/>
    <s v="United States"/>
    <s v="Huntsville"/>
    <x v="5"/>
    <n v="77340"/>
    <x v="2"/>
    <s v="OFF-ST-10001809"/>
    <x v="1"/>
    <x v="4"/>
    <x v="430"/>
    <n v="143.72800000000001"/>
    <n v="2"/>
    <x v="2"/>
    <n v="-32.338799999999999"/>
  </r>
  <r>
    <n v="2844"/>
    <x v="1403"/>
    <x v="3"/>
    <x v="796"/>
    <d v="2014-05-23T00:00:00"/>
    <x v="1"/>
    <s v="BH-11710"/>
    <s v="Brosina Hoffman"/>
    <x v="0"/>
    <s v="United States"/>
    <s v="Philadelphia"/>
    <x v="9"/>
    <n v="19140"/>
    <x v="3"/>
    <s v="TEC-AC-10000387"/>
    <x v="2"/>
    <x v="11"/>
    <x v="1350"/>
    <n v="36.048000000000002"/>
    <n v="3"/>
    <x v="2"/>
    <n v="-0.9012"/>
  </r>
  <r>
    <n v="2845"/>
    <x v="1404"/>
    <x v="0"/>
    <x v="797"/>
    <d v="2014-01-01T00:00:00"/>
    <x v="1"/>
    <s v="BG-11695"/>
    <s v="Brooke Gillingham"/>
    <x v="1"/>
    <s v="United States"/>
    <s v="Woodstock"/>
    <x v="10"/>
    <n v="60098"/>
    <x v="2"/>
    <s v="FUR-CH-10004853"/>
    <x v="0"/>
    <x v="1"/>
    <x v="526"/>
    <n v="845.48800000000006"/>
    <n v="8"/>
    <x v="4"/>
    <n v="-12.0784"/>
  </r>
  <r>
    <n v="2846"/>
    <x v="1405"/>
    <x v="3"/>
    <x v="701"/>
    <d v="2014-11-21T00:00:00"/>
    <x v="2"/>
    <s v="XP-21865"/>
    <s v="Xylona Preis"/>
    <x v="0"/>
    <s v="United States"/>
    <s v="Everett"/>
    <x v="31"/>
    <n v="2149"/>
    <x v="3"/>
    <s v="OFF-AR-10001958"/>
    <x v="1"/>
    <x v="6"/>
    <x v="206"/>
    <n v="50.94"/>
    <n v="3"/>
    <x v="0"/>
    <n v="14.263199999999999"/>
  </r>
  <r>
    <n v="2847"/>
    <x v="1406"/>
    <x v="3"/>
    <x v="18"/>
    <d v="2014-09-16T00:00:00"/>
    <x v="1"/>
    <s v="SN-20560"/>
    <s v="Skye Norling"/>
    <x v="2"/>
    <s v="United States"/>
    <s v="Chicago"/>
    <x v="10"/>
    <n v="60653"/>
    <x v="2"/>
    <s v="OFF-BI-10003527"/>
    <x v="1"/>
    <x v="8"/>
    <x v="446"/>
    <n v="762.59400000000005"/>
    <n v="3"/>
    <x v="3"/>
    <n v="-1143.8910000000001"/>
  </r>
  <r>
    <n v="2848"/>
    <x v="1407"/>
    <x v="3"/>
    <x v="798"/>
    <d v="2014-04-16T00:00:00"/>
    <x v="1"/>
    <s v="DM-13345"/>
    <s v="Denise Monton"/>
    <x v="1"/>
    <s v="United States"/>
    <s v="Roswell"/>
    <x v="32"/>
    <n v="30076"/>
    <x v="0"/>
    <s v="FUR-FU-10003832"/>
    <x v="0"/>
    <x v="5"/>
    <x v="1420"/>
    <n v="56.28"/>
    <n v="6"/>
    <x v="0"/>
    <n v="15.7584"/>
  </r>
  <r>
    <n v="2849"/>
    <x v="1407"/>
    <x v="3"/>
    <x v="798"/>
    <d v="2014-04-16T00:00:00"/>
    <x v="1"/>
    <s v="DM-13345"/>
    <s v="Denise Monton"/>
    <x v="1"/>
    <s v="United States"/>
    <s v="Roswell"/>
    <x v="32"/>
    <n v="30076"/>
    <x v="0"/>
    <s v="OFF-BI-10001359"/>
    <x v="1"/>
    <x v="8"/>
    <x v="1153"/>
    <n v="2690.97"/>
    <n v="3"/>
    <x v="0"/>
    <n v="1264.7559000000001"/>
  </r>
  <r>
    <n v="2850"/>
    <x v="1408"/>
    <x v="0"/>
    <x v="85"/>
    <d v="2013-12-04T00:00:00"/>
    <x v="1"/>
    <s v="AJ-10780"/>
    <s v="Anthony Jacobs"/>
    <x v="1"/>
    <s v="United States"/>
    <s v="Palm Coast"/>
    <x v="2"/>
    <n v="32137"/>
    <x v="0"/>
    <s v="OFF-BI-10002976"/>
    <x v="1"/>
    <x v="8"/>
    <x v="849"/>
    <n v="7.4340000000000002"/>
    <n v="6"/>
    <x v="6"/>
    <n v="-5.6993999999999998"/>
  </r>
  <r>
    <n v="2851"/>
    <x v="1409"/>
    <x v="0"/>
    <x v="799"/>
    <d v="2013-06-06T00:00:00"/>
    <x v="2"/>
    <s v="KC-16255"/>
    <s v="Karen Carlisle"/>
    <x v="1"/>
    <s v="United States"/>
    <s v="Philadelphia"/>
    <x v="9"/>
    <n v="19120"/>
    <x v="3"/>
    <s v="OFF-ST-10000736"/>
    <x v="1"/>
    <x v="4"/>
    <x v="455"/>
    <n v="64.784000000000006"/>
    <n v="1"/>
    <x v="2"/>
    <n v="-12.956799999999999"/>
  </r>
  <r>
    <n v="2852"/>
    <x v="1410"/>
    <x v="3"/>
    <x v="94"/>
    <d v="2014-12-23T00:00:00"/>
    <x v="1"/>
    <s v="VF-21715"/>
    <s v="Vicky Freymann"/>
    <x v="2"/>
    <s v="United States"/>
    <s v="Columbus"/>
    <x v="14"/>
    <n v="47201"/>
    <x v="2"/>
    <s v="OFF-PA-10001745"/>
    <x v="1"/>
    <x v="10"/>
    <x v="720"/>
    <n v="28.16"/>
    <n v="4"/>
    <x v="0"/>
    <n v="13.235200000000001"/>
  </r>
  <r>
    <n v="2853"/>
    <x v="1411"/>
    <x v="0"/>
    <x v="690"/>
    <d v="2013-03-22T00:00:00"/>
    <x v="0"/>
    <s v="SV-20935"/>
    <s v="Susan Vittorini"/>
    <x v="0"/>
    <s v="United States"/>
    <s v="Oceanside"/>
    <x v="15"/>
    <n v="11572"/>
    <x v="3"/>
    <s v="FUR-FU-10000409"/>
    <x v="0"/>
    <x v="5"/>
    <x v="1421"/>
    <n v="14.98"/>
    <n v="1"/>
    <x v="0"/>
    <n v="6.8907999999999996"/>
  </r>
  <r>
    <n v="2854"/>
    <x v="1411"/>
    <x v="0"/>
    <x v="690"/>
    <d v="2013-03-22T00:00:00"/>
    <x v="0"/>
    <s v="SV-20935"/>
    <s v="Susan Vittorini"/>
    <x v="0"/>
    <s v="United States"/>
    <s v="Oceanside"/>
    <x v="15"/>
    <n v="11572"/>
    <x v="3"/>
    <s v="FUR-FU-10000221"/>
    <x v="0"/>
    <x v="5"/>
    <x v="529"/>
    <n v="20.32"/>
    <n v="4"/>
    <x v="0"/>
    <n v="6.9088000000000003"/>
  </r>
  <r>
    <n v="2855"/>
    <x v="1412"/>
    <x v="3"/>
    <x v="648"/>
    <d v="2014-08-21T00:00:00"/>
    <x v="3"/>
    <s v="EM-13810"/>
    <s v="Eleni McCrary"/>
    <x v="1"/>
    <s v="United States"/>
    <s v="Franklin"/>
    <x v="31"/>
    <n v="2038"/>
    <x v="3"/>
    <s v="OFF-ST-10000344"/>
    <x v="1"/>
    <x v="4"/>
    <x v="1013"/>
    <n v="40.29"/>
    <n v="3"/>
    <x v="0"/>
    <n v="10.4754"/>
  </r>
  <r>
    <n v="2856"/>
    <x v="1413"/>
    <x v="3"/>
    <x v="800"/>
    <d v="2014-08-01T00:00:00"/>
    <x v="1"/>
    <s v="RB-19360"/>
    <s v="Raymond Buch"/>
    <x v="0"/>
    <s v="United States"/>
    <s v="Sioux Falls"/>
    <x v="44"/>
    <n v="57103"/>
    <x v="2"/>
    <s v="OFF-LA-10003663"/>
    <x v="1"/>
    <x v="2"/>
    <x v="1364"/>
    <n v="20.23"/>
    <n v="7"/>
    <x v="0"/>
    <n v="9.5081000000000007"/>
  </r>
  <r>
    <n v="2857"/>
    <x v="1414"/>
    <x v="0"/>
    <x v="370"/>
    <d v="2013-08-30T00:00:00"/>
    <x v="2"/>
    <s v="DJ-13510"/>
    <s v="Don Jones"/>
    <x v="1"/>
    <s v="United States"/>
    <s v="San Diego"/>
    <x v="1"/>
    <n v="92037"/>
    <x v="1"/>
    <s v="FUR-CH-10001215"/>
    <x v="0"/>
    <x v="1"/>
    <x v="440"/>
    <n v="1603.136"/>
    <n v="4"/>
    <x v="2"/>
    <n v="100.196"/>
  </r>
  <r>
    <n v="2858"/>
    <x v="1415"/>
    <x v="0"/>
    <x v="243"/>
    <d v="2013-08-18T00:00:00"/>
    <x v="0"/>
    <s v="CC-12370"/>
    <s v="Christopher Conant"/>
    <x v="0"/>
    <s v="United States"/>
    <s v="Fayetteville"/>
    <x v="3"/>
    <n v="28314"/>
    <x v="0"/>
    <s v="FUR-CH-10000988"/>
    <x v="0"/>
    <x v="1"/>
    <x v="1132"/>
    <n v="225.29599999999999"/>
    <n v="2"/>
    <x v="2"/>
    <n v="22.529599999999999"/>
  </r>
  <r>
    <n v="2859"/>
    <x v="1416"/>
    <x v="3"/>
    <x v="240"/>
    <d v="2014-05-24T00:00:00"/>
    <x v="1"/>
    <s v="SC-20380"/>
    <s v="Shahid Collister"/>
    <x v="0"/>
    <s v="United States"/>
    <s v="Atlanta"/>
    <x v="32"/>
    <n v="30318"/>
    <x v="0"/>
    <s v="TEC-AC-10003441"/>
    <x v="2"/>
    <x v="11"/>
    <x v="652"/>
    <n v="67.8"/>
    <n v="4"/>
    <x v="0"/>
    <n v="4.0679999999999996"/>
  </r>
  <r>
    <n v="2860"/>
    <x v="1416"/>
    <x v="3"/>
    <x v="240"/>
    <d v="2014-05-24T00:00:00"/>
    <x v="1"/>
    <s v="SC-20380"/>
    <s v="Shahid Collister"/>
    <x v="0"/>
    <s v="United States"/>
    <s v="Atlanta"/>
    <x v="32"/>
    <n v="30318"/>
    <x v="0"/>
    <s v="TEC-PH-10004389"/>
    <x v="2"/>
    <x v="7"/>
    <x v="1422"/>
    <n v="377.97"/>
    <n v="3"/>
    <x v="0"/>
    <n v="98.272199999999998"/>
  </r>
  <r>
    <n v="2861"/>
    <x v="1416"/>
    <x v="3"/>
    <x v="240"/>
    <d v="2014-05-24T00:00:00"/>
    <x v="1"/>
    <s v="SC-20380"/>
    <s v="Shahid Collister"/>
    <x v="0"/>
    <s v="United States"/>
    <s v="Atlanta"/>
    <x v="32"/>
    <n v="30318"/>
    <x v="0"/>
    <s v="FUR-BO-10004695"/>
    <x v="0"/>
    <x v="0"/>
    <x v="198"/>
    <n v="1628.82"/>
    <n v="9"/>
    <x v="0"/>
    <n v="374.62860000000001"/>
  </r>
  <r>
    <n v="2862"/>
    <x v="1416"/>
    <x v="3"/>
    <x v="240"/>
    <d v="2014-05-24T00:00:00"/>
    <x v="1"/>
    <s v="SC-20380"/>
    <s v="Shahid Collister"/>
    <x v="0"/>
    <s v="United States"/>
    <s v="Atlanta"/>
    <x v="32"/>
    <n v="30318"/>
    <x v="0"/>
    <s v="OFF-PA-10000100"/>
    <x v="1"/>
    <x v="10"/>
    <x v="825"/>
    <n v="286.93"/>
    <n v="7"/>
    <x v="0"/>
    <n v="140.59569999999999"/>
  </r>
  <r>
    <n v="2863"/>
    <x v="1417"/>
    <x v="3"/>
    <x v="801"/>
    <d v="2014-08-18T00:00:00"/>
    <x v="1"/>
    <s v="RH-19495"/>
    <s v="Rick Hansen"/>
    <x v="0"/>
    <s v="United States"/>
    <s v="Orlando"/>
    <x v="2"/>
    <n v="32839"/>
    <x v="0"/>
    <s v="OFF-PA-10000223"/>
    <x v="1"/>
    <x v="10"/>
    <x v="1374"/>
    <n v="20.736000000000001"/>
    <n v="4"/>
    <x v="2"/>
    <n v="7.2576000000000001"/>
  </r>
  <r>
    <n v="2864"/>
    <x v="1418"/>
    <x v="3"/>
    <x v="802"/>
    <d v="2014-08-14T00:00:00"/>
    <x v="3"/>
    <s v="JK-15370"/>
    <s v="Jay Kimmel"/>
    <x v="0"/>
    <s v="United States"/>
    <s v="San Francisco"/>
    <x v="1"/>
    <n v="94122"/>
    <x v="1"/>
    <s v="OFF-ST-10001325"/>
    <x v="1"/>
    <x v="4"/>
    <x v="466"/>
    <n v="31.44"/>
    <n v="3"/>
    <x v="0"/>
    <n v="8.4887999999999995"/>
  </r>
  <r>
    <n v="2865"/>
    <x v="1418"/>
    <x v="3"/>
    <x v="802"/>
    <d v="2014-08-14T00:00:00"/>
    <x v="3"/>
    <s v="JK-15370"/>
    <s v="Jay Kimmel"/>
    <x v="0"/>
    <s v="United States"/>
    <s v="San Francisco"/>
    <x v="1"/>
    <n v="94122"/>
    <x v="1"/>
    <s v="OFF-AP-10004249"/>
    <x v="1"/>
    <x v="9"/>
    <x v="33"/>
    <n v="83.79"/>
    <n v="7"/>
    <x v="0"/>
    <n v="22.6233"/>
  </r>
  <r>
    <n v="2866"/>
    <x v="1418"/>
    <x v="3"/>
    <x v="802"/>
    <d v="2014-08-14T00:00:00"/>
    <x v="3"/>
    <s v="JK-15370"/>
    <s v="Jay Kimmel"/>
    <x v="0"/>
    <s v="United States"/>
    <s v="San Francisco"/>
    <x v="1"/>
    <n v="94122"/>
    <x v="1"/>
    <s v="OFF-AR-10000588"/>
    <x v="1"/>
    <x v="6"/>
    <x v="393"/>
    <n v="59.52"/>
    <n v="3"/>
    <x v="0"/>
    <n v="15.475199999999999"/>
  </r>
  <r>
    <n v="2867"/>
    <x v="1418"/>
    <x v="3"/>
    <x v="802"/>
    <d v="2014-08-14T00:00:00"/>
    <x v="3"/>
    <s v="JK-15370"/>
    <s v="Jay Kimmel"/>
    <x v="0"/>
    <s v="United States"/>
    <s v="San Francisco"/>
    <x v="1"/>
    <n v="94122"/>
    <x v="1"/>
    <s v="OFF-SU-10000946"/>
    <x v="1"/>
    <x v="14"/>
    <x v="33"/>
    <n v="31.92"/>
    <n v="4"/>
    <x v="0"/>
    <n v="9.2568000000000001"/>
  </r>
  <r>
    <n v="2868"/>
    <x v="1419"/>
    <x v="0"/>
    <x v="338"/>
    <d v="2013-11-13T00:00:00"/>
    <x v="0"/>
    <s v="AF-10885"/>
    <s v="Art Foster"/>
    <x v="0"/>
    <s v="United States"/>
    <s v="Toledo"/>
    <x v="24"/>
    <n v="43615"/>
    <x v="3"/>
    <s v="OFF-SU-10001225"/>
    <x v="1"/>
    <x v="14"/>
    <x v="33"/>
    <n v="14.72"/>
    <n v="5"/>
    <x v="2"/>
    <n v="-3.3119999999999998"/>
  </r>
  <r>
    <n v="2869"/>
    <x v="1419"/>
    <x v="0"/>
    <x v="338"/>
    <d v="2013-11-13T00:00:00"/>
    <x v="0"/>
    <s v="AF-10885"/>
    <s v="Art Foster"/>
    <x v="0"/>
    <s v="United States"/>
    <s v="Toledo"/>
    <x v="24"/>
    <n v="43615"/>
    <x v="3"/>
    <s v="OFF-ST-10001558"/>
    <x v="1"/>
    <x v="4"/>
    <x v="712"/>
    <n v="38.975999999999999"/>
    <n v="3"/>
    <x v="2"/>
    <n v="-2.4359999999999999"/>
  </r>
  <r>
    <n v="2870"/>
    <x v="1420"/>
    <x v="3"/>
    <x v="492"/>
    <d v="2014-06-20T00:00:00"/>
    <x v="1"/>
    <s v="LC-16885"/>
    <s v="Lena Creighton"/>
    <x v="0"/>
    <s v="United States"/>
    <s v="Saint Petersburg"/>
    <x v="2"/>
    <n v="33710"/>
    <x v="0"/>
    <s v="FUR-FU-10001546"/>
    <x v="0"/>
    <x v="5"/>
    <x v="1423"/>
    <n v="17.088000000000001"/>
    <n v="2"/>
    <x v="2"/>
    <n v="1.0680000000000001"/>
  </r>
  <r>
    <n v="2871"/>
    <x v="1421"/>
    <x v="2"/>
    <x v="579"/>
    <d v="2011-03-26T00:00:00"/>
    <x v="1"/>
    <s v="BF-11275"/>
    <s v="Beth Fritzler"/>
    <x v="1"/>
    <s v="United States"/>
    <s v="Tucson"/>
    <x v="16"/>
    <n v="85705"/>
    <x v="1"/>
    <s v="OFF-PA-10002581"/>
    <x v="1"/>
    <x v="10"/>
    <x v="1300"/>
    <n v="74.352000000000004"/>
    <n v="3"/>
    <x v="2"/>
    <n v="23.234999999999999"/>
  </r>
  <r>
    <n v="2872"/>
    <x v="1421"/>
    <x v="2"/>
    <x v="579"/>
    <d v="2011-03-26T00:00:00"/>
    <x v="1"/>
    <s v="BF-11275"/>
    <s v="Beth Fritzler"/>
    <x v="1"/>
    <s v="United States"/>
    <s v="Tucson"/>
    <x v="16"/>
    <n v="85705"/>
    <x v="1"/>
    <s v="FUR-CH-10001482"/>
    <x v="0"/>
    <x v="1"/>
    <x v="536"/>
    <n v="314.35199999999998"/>
    <n v="3"/>
    <x v="2"/>
    <n v="-35.364600000000003"/>
  </r>
  <r>
    <n v="2873"/>
    <x v="1422"/>
    <x v="3"/>
    <x v="140"/>
    <d v="2014-06-21T00:00:00"/>
    <x v="1"/>
    <s v="SC-20800"/>
    <s v="Stuart Calhoun"/>
    <x v="0"/>
    <s v="United States"/>
    <s v="Los Angeles"/>
    <x v="1"/>
    <n v="90036"/>
    <x v="1"/>
    <s v="OFF-AR-10002399"/>
    <x v="1"/>
    <x v="6"/>
    <x v="316"/>
    <n v="4.26"/>
    <n v="1"/>
    <x v="0"/>
    <n v="1.7465999999999999"/>
  </r>
  <r>
    <n v="2874"/>
    <x v="1423"/>
    <x v="3"/>
    <x v="673"/>
    <d v="2014-11-23T00:00:00"/>
    <x v="1"/>
    <s v="SW-20275"/>
    <s v="Scott Williamson"/>
    <x v="0"/>
    <s v="United States"/>
    <s v="San Diego"/>
    <x v="1"/>
    <n v="92105"/>
    <x v="1"/>
    <s v="OFF-ST-10001963"/>
    <x v="1"/>
    <x v="4"/>
    <x v="532"/>
    <n v="811.28"/>
    <n v="8"/>
    <x v="0"/>
    <n v="24.3384"/>
  </r>
  <r>
    <n v="2875"/>
    <x v="1424"/>
    <x v="3"/>
    <x v="614"/>
    <d v="2015-01-01T00:00:00"/>
    <x v="2"/>
    <s v="MC-17845"/>
    <s v="Michael Chen"/>
    <x v="0"/>
    <s v="United States"/>
    <s v="New York City"/>
    <x v="15"/>
    <n v="10035"/>
    <x v="3"/>
    <s v="OFF-FA-10002988"/>
    <x v="1"/>
    <x v="13"/>
    <x v="131"/>
    <n v="6.03"/>
    <n v="3"/>
    <x v="0"/>
    <n v="2.9546999999999999"/>
  </r>
  <r>
    <n v="2876"/>
    <x v="1425"/>
    <x v="0"/>
    <x v="803"/>
    <d v="2013-01-23T00:00:00"/>
    <x v="0"/>
    <s v="TD-20995"/>
    <s v="Tamara Dahlen"/>
    <x v="0"/>
    <s v="United States"/>
    <s v="San Diego"/>
    <x v="1"/>
    <n v="92037"/>
    <x v="1"/>
    <s v="FUR-CH-10004289"/>
    <x v="0"/>
    <x v="1"/>
    <x v="975"/>
    <n v="153.56800000000001"/>
    <n v="2"/>
    <x v="2"/>
    <n v="-5.7587999999999999"/>
  </r>
  <r>
    <n v="2877"/>
    <x v="1425"/>
    <x v="0"/>
    <x v="803"/>
    <d v="2013-01-23T00:00:00"/>
    <x v="0"/>
    <s v="TD-20995"/>
    <s v="Tamara Dahlen"/>
    <x v="0"/>
    <s v="United States"/>
    <s v="San Diego"/>
    <x v="1"/>
    <n v="92037"/>
    <x v="1"/>
    <s v="FUR-CH-10000785"/>
    <x v="0"/>
    <x v="1"/>
    <x v="320"/>
    <n v="1013.4880000000001"/>
    <n v="7"/>
    <x v="2"/>
    <n v="76.011600000000001"/>
  </r>
  <r>
    <n v="2878"/>
    <x v="1426"/>
    <x v="0"/>
    <x v="804"/>
    <d v="2013-01-19T00:00:00"/>
    <x v="1"/>
    <s v="Dp-13240"/>
    <s v="Dean percer"/>
    <x v="2"/>
    <s v="United States"/>
    <s v="Westfield"/>
    <x v="30"/>
    <n v="7090"/>
    <x v="3"/>
    <s v="OFF-EN-10003040"/>
    <x v="1"/>
    <x v="12"/>
    <x v="1224"/>
    <n v="52.34"/>
    <n v="2"/>
    <x v="0"/>
    <n v="24.599799999999998"/>
  </r>
  <r>
    <n v="2879"/>
    <x v="1426"/>
    <x v="0"/>
    <x v="804"/>
    <d v="2013-01-19T00:00:00"/>
    <x v="1"/>
    <s v="Dp-13240"/>
    <s v="Dean percer"/>
    <x v="2"/>
    <s v="United States"/>
    <s v="Westfield"/>
    <x v="30"/>
    <n v="7090"/>
    <x v="3"/>
    <s v="OFF-AR-10001573"/>
    <x v="1"/>
    <x v="6"/>
    <x v="368"/>
    <n v="4.66"/>
    <n v="2"/>
    <x v="0"/>
    <n v="1.3513999999999999"/>
  </r>
  <r>
    <n v="2880"/>
    <x v="1426"/>
    <x v="0"/>
    <x v="804"/>
    <d v="2013-01-19T00:00:00"/>
    <x v="1"/>
    <s v="Dp-13240"/>
    <s v="Dean percer"/>
    <x v="2"/>
    <s v="United States"/>
    <s v="Westfield"/>
    <x v="30"/>
    <n v="7090"/>
    <x v="3"/>
    <s v="TEC-AC-10000844"/>
    <x v="2"/>
    <x v="11"/>
    <x v="106"/>
    <n v="254.97"/>
    <n v="3"/>
    <x v="0"/>
    <n v="91.789199999999994"/>
  </r>
  <r>
    <n v="2881"/>
    <x v="1427"/>
    <x v="0"/>
    <x v="251"/>
    <d v="2013-09-24T00:00:00"/>
    <x v="0"/>
    <s v="SD-20485"/>
    <s v="Shirley Daniels"/>
    <x v="2"/>
    <s v="United States"/>
    <s v="Orange"/>
    <x v="30"/>
    <n v="7050"/>
    <x v="3"/>
    <s v="OFF-BI-10000756"/>
    <x v="1"/>
    <x v="8"/>
    <x v="15"/>
    <n v="25.44"/>
    <n v="6"/>
    <x v="0"/>
    <n v="12.72"/>
  </r>
  <r>
    <n v="2882"/>
    <x v="1427"/>
    <x v="0"/>
    <x v="251"/>
    <d v="2013-09-24T00:00:00"/>
    <x v="0"/>
    <s v="SD-20485"/>
    <s v="Shirley Daniels"/>
    <x v="2"/>
    <s v="United States"/>
    <s v="Orange"/>
    <x v="30"/>
    <n v="7050"/>
    <x v="3"/>
    <s v="OFF-SU-10000381"/>
    <x v="1"/>
    <x v="14"/>
    <x v="654"/>
    <n v="27.93"/>
    <n v="3"/>
    <x v="0"/>
    <n v="8.0997000000000003"/>
  </r>
  <r>
    <n v="2883"/>
    <x v="1428"/>
    <x v="2"/>
    <x v="805"/>
    <d v="2011-02-26T00:00:00"/>
    <x v="1"/>
    <s v="TM-21010"/>
    <s v="Tamara Manning"/>
    <x v="0"/>
    <s v="United States"/>
    <s v="Woodstock"/>
    <x v="10"/>
    <n v="60098"/>
    <x v="2"/>
    <s v="OFF-BI-10004094"/>
    <x v="1"/>
    <x v="8"/>
    <x v="603"/>
    <n v="8.85"/>
    <n v="5"/>
    <x v="3"/>
    <n v="-13.717499999999999"/>
  </r>
  <r>
    <n v="2884"/>
    <x v="1429"/>
    <x v="0"/>
    <x v="583"/>
    <d v="2013-11-17T00:00:00"/>
    <x v="0"/>
    <s v="BK-11260"/>
    <s v="Berenike Kampe"/>
    <x v="0"/>
    <s v="United States"/>
    <s v="San Francisco"/>
    <x v="1"/>
    <n v="94110"/>
    <x v="1"/>
    <s v="FUR-FU-10001852"/>
    <x v="0"/>
    <x v="5"/>
    <x v="837"/>
    <n v="6.96"/>
    <n v="4"/>
    <x v="0"/>
    <n v="2.2271999999999998"/>
  </r>
  <r>
    <n v="2885"/>
    <x v="1430"/>
    <x v="0"/>
    <x v="806"/>
    <d v="2013-02-03T00:00:00"/>
    <x v="1"/>
    <s v="JF-15490"/>
    <s v="Jeremy Farry"/>
    <x v="0"/>
    <s v="United States"/>
    <s v="San Francisco"/>
    <x v="1"/>
    <n v="94122"/>
    <x v="1"/>
    <s v="OFF-BI-10000014"/>
    <x v="1"/>
    <x v="8"/>
    <x v="628"/>
    <n v="17.456"/>
    <n v="2"/>
    <x v="2"/>
    <n v="5.8914"/>
  </r>
  <r>
    <n v="2886"/>
    <x v="1431"/>
    <x v="0"/>
    <x v="807"/>
    <d v="2013-10-23T00:00:00"/>
    <x v="1"/>
    <s v="EP-13915"/>
    <s v="Emily Phan"/>
    <x v="0"/>
    <s v="United States"/>
    <s v="Tempe"/>
    <x v="16"/>
    <n v="85281"/>
    <x v="1"/>
    <s v="FUR-CH-10003396"/>
    <x v="0"/>
    <x v="1"/>
    <x v="385"/>
    <n v="307.92"/>
    <n v="5"/>
    <x v="2"/>
    <n v="-34.640999999999998"/>
  </r>
  <r>
    <n v="2887"/>
    <x v="1432"/>
    <x v="3"/>
    <x v="404"/>
    <d v="2014-12-20T00:00:00"/>
    <x v="2"/>
    <s v="EP-13915"/>
    <s v="Emily Phan"/>
    <x v="0"/>
    <s v="United States"/>
    <s v="Los Angeles"/>
    <x v="1"/>
    <n v="90008"/>
    <x v="1"/>
    <s v="OFF-AR-10003811"/>
    <x v="1"/>
    <x v="6"/>
    <x v="449"/>
    <n v="6.63"/>
    <n v="3"/>
    <x v="0"/>
    <n v="1.7901"/>
  </r>
  <r>
    <n v="2888"/>
    <x v="1432"/>
    <x v="3"/>
    <x v="404"/>
    <d v="2014-12-20T00:00:00"/>
    <x v="2"/>
    <s v="EP-13915"/>
    <s v="Emily Phan"/>
    <x v="0"/>
    <s v="United States"/>
    <s v="Los Angeles"/>
    <x v="1"/>
    <n v="90008"/>
    <x v="1"/>
    <s v="OFF-PA-10003172"/>
    <x v="1"/>
    <x v="10"/>
    <x v="846"/>
    <n v="12.96"/>
    <n v="2"/>
    <x v="0"/>
    <n v="6.2207999999999997"/>
  </r>
  <r>
    <n v="2889"/>
    <x v="1432"/>
    <x v="3"/>
    <x v="404"/>
    <d v="2014-12-20T00:00:00"/>
    <x v="2"/>
    <s v="EP-13915"/>
    <s v="Emily Phan"/>
    <x v="0"/>
    <s v="United States"/>
    <s v="Los Angeles"/>
    <x v="1"/>
    <n v="90008"/>
    <x v="1"/>
    <s v="OFF-PA-10000289"/>
    <x v="1"/>
    <x v="10"/>
    <x v="722"/>
    <n v="32.4"/>
    <n v="5"/>
    <x v="0"/>
    <n v="15.552"/>
  </r>
  <r>
    <n v="2890"/>
    <x v="1433"/>
    <x v="3"/>
    <x v="808"/>
    <d v="2014-11-07T00:00:00"/>
    <x v="1"/>
    <s v="KH-16630"/>
    <s v="Ken Heidel"/>
    <x v="1"/>
    <s v="United States"/>
    <s v="Seattle"/>
    <x v="4"/>
    <n v="98105"/>
    <x v="1"/>
    <s v="OFF-PA-10000791"/>
    <x v="1"/>
    <x v="10"/>
    <x v="1424"/>
    <n v="23.85"/>
    <n v="5"/>
    <x v="0"/>
    <n v="10.7325"/>
  </r>
  <r>
    <n v="2891"/>
    <x v="1434"/>
    <x v="2"/>
    <x v="333"/>
    <d v="2011-05-01T00:00:00"/>
    <x v="0"/>
    <s v="HG-14845"/>
    <s v="Harry Greene"/>
    <x v="0"/>
    <s v="United States"/>
    <s v="Lake Charles"/>
    <x v="28"/>
    <n v="70601"/>
    <x v="0"/>
    <s v="FUR-CH-10002304"/>
    <x v="0"/>
    <x v="1"/>
    <x v="782"/>
    <n v="51.96"/>
    <n v="2"/>
    <x v="0"/>
    <n v="12.99"/>
  </r>
  <r>
    <n v="2892"/>
    <x v="1434"/>
    <x v="2"/>
    <x v="333"/>
    <d v="2011-05-01T00:00:00"/>
    <x v="0"/>
    <s v="HG-14845"/>
    <s v="Harry Greene"/>
    <x v="0"/>
    <s v="United States"/>
    <s v="Lake Charles"/>
    <x v="28"/>
    <n v="70601"/>
    <x v="0"/>
    <s v="OFF-BI-10000136"/>
    <x v="1"/>
    <x v="8"/>
    <x v="936"/>
    <n v="17.940000000000001"/>
    <n v="3"/>
    <x v="0"/>
    <n v="8.6112000000000002"/>
  </r>
  <r>
    <n v="2893"/>
    <x v="1435"/>
    <x v="3"/>
    <x v="436"/>
    <d v="2014-10-30T00:00:00"/>
    <x v="1"/>
    <s v="JC-16105"/>
    <s v="Julie Creighton"/>
    <x v="1"/>
    <s v="United States"/>
    <s v="Rochester"/>
    <x v="15"/>
    <n v="14609"/>
    <x v="3"/>
    <s v="OFF-PA-10003739"/>
    <x v="1"/>
    <x v="10"/>
    <x v="1425"/>
    <n v="11.56"/>
    <n v="2"/>
    <x v="0"/>
    <n v="5.6643999999999997"/>
  </r>
  <r>
    <n v="2894"/>
    <x v="1435"/>
    <x v="3"/>
    <x v="436"/>
    <d v="2014-10-30T00:00:00"/>
    <x v="1"/>
    <s v="JC-16105"/>
    <s v="Julie Creighton"/>
    <x v="1"/>
    <s v="United States"/>
    <s v="Rochester"/>
    <x v="15"/>
    <n v="14609"/>
    <x v="3"/>
    <s v="OFF-PA-10002479"/>
    <x v="1"/>
    <x v="10"/>
    <x v="217"/>
    <n v="26.4"/>
    <n v="5"/>
    <x v="0"/>
    <n v="11.88"/>
  </r>
  <r>
    <n v="2895"/>
    <x v="1435"/>
    <x v="3"/>
    <x v="436"/>
    <d v="2014-10-30T00:00:00"/>
    <x v="1"/>
    <s v="JC-16105"/>
    <s v="Julie Creighton"/>
    <x v="1"/>
    <s v="United States"/>
    <s v="Rochester"/>
    <x v="15"/>
    <n v="14609"/>
    <x v="3"/>
    <s v="FUR-FU-10000771"/>
    <x v="0"/>
    <x v="5"/>
    <x v="1426"/>
    <n v="69.08"/>
    <n v="11"/>
    <x v="0"/>
    <n v="29.0136"/>
  </r>
  <r>
    <n v="2896"/>
    <x v="1435"/>
    <x v="3"/>
    <x v="436"/>
    <d v="2014-10-30T00:00:00"/>
    <x v="1"/>
    <s v="JC-16105"/>
    <s v="Julie Creighton"/>
    <x v="1"/>
    <s v="United States"/>
    <s v="Rochester"/>
    <x v="15"/>
    <n v="14609"/>
    <x v="3"/>
    <s v="TEC-PH-10001552"/>
    <x v="2"/>
    <x v="7"/>
    <x v="178"/>
    <n v="35.880000000000003"/>
    <n v="3"/>
    <x v="0"/>
    <n v="10.0464"/>
  </r>
  <r>
    <n v="2897"/>
    <x v="1436"/>
    <x v="2"/>
    <x v="809"/>
    <d v="2011-04-03T00:00:00"/>
    <x v="1"/>
    <s v="KM-16720"/>
    <s v="Kunst Miller"/>
    <x v="0"/>
    <s v="United States"/>
    <s v="Long Beach"/>
    <x v="15"/>
    <n v="11561"/>
    <x v="3"/>
    <s v="OFF-AR-10001915"/>
    <x v="1"/>
    <x v="6"/>
    <x v="1048"/>
    <n v="49.65"/>
    <n v="5"/>
    <x v="0"/>
    <n v="20.853000000000002"/>
  </r>
  <r>
    <n v="2898"/>
    <x v="1437"/>
    <x v="0"/>
    <x v="810"/>
    <d v="2013-01-09T00:00:00"/>
    <x v="1"/>
    <s v="EB-13975"/>
    <s v="Erica Bern"/>
    <x v="1"/>
    <s v="United States"/>
    <s v="Charlotte"/>
    <x v="3"/>
    <n v="28205"/>
    <x v="0"/>
    <s v="TEC-CO-10000971"/>
    <x v="2"/>
    <x v="16"/>
    <x v="1304"/>
    <n v="959.96799999999996"/>
    <n v="4"/>
    <x v="2"/>
    <n v="119.996"/>
  </r>
  <r>
    <n v="2899"/>
    <x v="1438"/>
    <x v="1"/>
    <x v="33"/>
    <d v="2012-04-30T00:00:00"/>
    <x v="1"/>
    <s v="PW-19240"/>
    <s v="Pierre Wener"/>
    <x v="0"/>
    <s v="United States"/>
    <s v="Houston"/>
    <x v="5"/>
    <n v="77036"/>
    <x v="2"/>
    <s v="FUR-CH-10004086"/>
    <x v="0"/>
    <x v="1"/>
    <x v="281"/>
    <n v="408.42200000000003"/>
    <n v="2"/>
    <x v="4"/>
    <n v="-5.8346"/>
  </r>
  <r>
    <n v="2900"/>
    <x v="1439"/>
    <x v="1"/>
    <x v="811"/>
    <d v="2012-09-17T00:00:00"/>
    <x v="1"/>
    <s v="PG-18895"/>
    <s v="Paul Gonzalez"/>
    <x v="0"/>
    <s v="United States"/>
    <s v="New York City"/>
    <x v="15"/>
    <n v="10035"/>
    <x v="3"/>
    <s v="TEC-CO-10000971"/>
    <x v="2"/>
    <x v="16"/>
    <x v="1304"/>
    <n v="479.98399999999998"/>
    <n v="2"/>
    <x v="2"/>
    <n v="59.997999999999998"/>
  </r>
  <r>
    <n v="2901"/>
    <x v="1439"/>
    <x v="1"/>
    <x v="811"/>
    <d v="2012-09-17T00:00:00"/>
    <x v="1"/>
    <s v="PG-18895"/>
    <s v="Paul Gonzalez"/>
    <x v="0"/>
    <s v="United States"/>
    <s v="New York City"/>
    <x v="15"/>
    <n v="10035"/>
    <x v="3"/>
    <s v="OFF-LA-10001317"/>
    <x v="1"/>
    <x v="2"/>
    <x v="391"/>
    <n v="12.6"/>
    <n v="4"/>
    <x v="0"/>
    <n v="6.048"/>
  </r>
  <r>
    <n v="2902"/>
    <x v="1440"/>
    <x v="3"/>
    <x v="220"/>
    <d v="2014-09-16T00:00:00"/>
    <x v="1"/>
    <s v="DB-12910"/>
    <s v="Daniel Byrd"/>
    <x v="2"/>
    <s v="United States"/>
    <s v="Columbus"/>
    <x v="32"/>
    <n v="31907"/>
    <x v="0"/>
    <s v="OFF-PA-10003656"/>
    <x v="1"/>
    <x v="10"/>
    <x v="770"/>
    <n v="184.66"/>
    <n v="7"/>
    <x v="0"/>
    <n v="84.943600000000004"/>
  </r>
  <r>
    <n v="2903"/>
    <x v="1441"/>
    <x v="0"/>
    <x v="1"/>
    <d v="2013-06-18T00:00:00"/>
    <x v="1"/>
    <s v="CR-12730"/>
    <s v="Craig Reiter"/>
    <x v="0"/>
    <s v="United States"/>
    <s v="Chicago"/>
    <x v="10"/>
    <n v="60610"/>
    <x v="2"/>
    <s v="OFF-PA-10002160"/>
    <x v="1"/>
    <x v="10"/>
    <x v="1190"/>
    <n v="23.12"/>
    <n v="5"/>
    <x v="2"/>
    <n v="8.3810000000000002"/>
  </r>
  <r>
    <n v="2904"/>
    <x v="1442"/>
    <x v="0"/>
    <x v="812"/>
    <d v="2013-07-02T00:00:00"/>
    <x v="1"/>
    <s v="KH-16330"/>
    <s v="Katharine Harms"/>
    <x v="1"/>
    <s v="United States"/>
    <s v="Highland Park"/>
    <x v="10"/>
    <n v="60035"/>
    <x v="2"/>
    <s v="OFF-PA-10000575"/>
    <x v="1"/>
    <x v="10"/>
    <x v="1050"/>
    <n v="37.463999999999999"/>
    <n v="7"/>
    <x v="2"/>
    <n v="12.175800000000001"/>
  </r>
  <r>
    <n v="2905"/>
    <x v="1442"/>
    <x v="0"/>
    <x v="812"/>
    <d v="2013-07-02T00:00:00"/>
    <x v="1"/>
    <s v="KH-16330"/>
    <s v="Katharine Harms"/>
    <x v="1"/>
    <s v="United States"/>
    <s v="Highland Park"/>
    <x v="10"/>
    <n v="60035"/>
    <x v="2"/>
    <s v="FUR-CH-10003981"/>
    <x v="0"/>
    <x v="1"/>
    <x v="1166"/>
    <n v="539.65800000000002"/>
    <n v="3"/>
    <x v="4"/>
    <n v="-7.7093999999999996"/>
  </r>
  <r>
    <n v="2906"/>
    <x v="1443"/>
    <x v="2"/>
    <x v="467"/>
    <d v="2011-09-30T00:00:00"/>
    <x v="1"/>
    <s v="CS-12400"/>
    <s v="Christopher Schild"/>
    <x v="2"/>
    <s v="United States"/>
    <s v="Seattle"/>
    <x v="4"/>
    <n v="98115"/>
    <x v="1"/>
    <s v="OFF-ST-10002615"/>
    <x v="1"/>
    <x v="4"/>
    <x v="1427"/>
    <n v="310.12"/>
    <n v="2"/>
    <x v="0"/>
    <n v="80.631200000000007"/>
  </r>
  <r>
    <n v="2907"/>
    <x v="1444"/>
    <x v="3"/>
    <x v="132"/>
    <d v="2014-11-10T00:00:00"/>
    <x v="1"/>
    <s v="DL-12925"/>
    <s v="Daniel Lacy"/>
    <x v="0"/>
    <s v="United States"/>
    <s v="Eagan"/>
    <x v="11"/>
    <n v="55122"/>
    <x v="2"/>
    <s v="OFF-PA-10000327"/>
    <x v="1"/>
    <x v="10"/>
    <x v="1428"/>
    <n v="8.56"/>
    <n v="2"/>
    <x v="0"/>
    <n v="3.8519999999999999"/>
  </r>
  <r>
    <n v="2908"/>
    <x v="1444"/>
    <x v="3"/>
    <x v="132"/>
    <d v="2014-11-10T00:00:00"/>
    <x v="1"/>
    <s v="DL-12925"/>
    <s v="Daniel Lacy"/>
    <x v="0"/>
    <s v="United States"/>
    <s v="Eagan"/>
    <x v="11"/>
    <n v="55122"/>
    <x v="2"/>
    <s v="OFF-ST-10001325"/>
    <x v="1"/>
    <x v="4"/>
    <x v="466"/>
    <n v="52.4"/>
    <n v="5"/>
    <x v="0"/>
    <n v="14.148"/>
  </r>
  <r>
    <n v="2909"/>
    <x v="1444"/>
    <x v="3"/>
    <x v="132"/>
    <d v="2014-11-10T00:00:00"/>
    <x v="1"/>
    <s v="DL-12925"/>
    <s v="Daniel Lacy"/>
    <x v="0"/>
    <s v="United States"/>
    <s v="Eagan"/>
    <x v="11"/>
    <n v="55122"/>
    <x v="2"/>
    <s v="OFF-LA-10001771"/>
    <x v="1"/>
    <x v="2"/>
    <x v="1119"/>
    <n v="14.94"/>
    <n v="3"/>
    <x v="0"/>
    <n v="6.8723999999999998"/>
  </r>
  <r>
    <n v="2910"/>
    <x v="1445"/>
    <x v="3"/>
    <x v="600"/>
    <d v="2014-02-24T00:00:00"/>
    <x v="1"/>
    <s v="ME-17725"/>
    <s v="Max Engle"/>
    <x v="0"/>
    <s v="United States"/>
    <s v="Seattle"/>
    <x v="4"/>
    <n v="98103"/>
    <x v="1"/>
    <s v="OFF-FA-10004968"/>
    <x v="1"/>
    <x v="13"/>
    <x v="1010"/>
    <n v="11.22"/>
    <n v="3"/>
    <x v="0"/>
    <n v="0.22439999999999999"/>
  </r>
  <r>
    <n v="2911"/>
    <x v="1446"/>
    <x v="1"/>
    <x v="599"/>
    <d v="2012-11-09T00:00:00"/>
    <x v="1"/>
    <s v="VD-21670"/>
    <s v="Valerie Dominguez"/>
    <x v="0"/>
    <s v="United States"/>
    <s v="Coral Springs"/>
    <x v="2"/>
    <n v="33065"/>
    <x v="0"/>
    <s v="OFF-AP-10000576"/>
    <x v="1"/>
    <x v="9"/>
    <x v="842"/>
    <n v="387.13600000000002"/>
    <n v="4"/>
    <x v="2"/>
    <n v="24.196000000000002"/>
  </r>
  <r>
    <n v="2912"/>
    <x v="1447"/>
    <x v="2"/>
    <x v="737"/>
    <d v="2011-06-21T00:00:00"/>
    <x v="1"/>
    <s v="CK-12205"/>
    <s v="Chloris Kastensmidt"/>
    <x v="0"/>
    <s v="United States"/>
    <s v="Hempstead"/>
    <x v="15"/>
    <n v="11550"/>
    <x v="3"/>
    <s v="OFF-EN-10003286"/>
    <x v="1"/>
    <x v="12"/>
    <x v="33"/>
    <n v="41.4"/>
    <n v="5"/>
    <x v="0"/>
    <n v="19.457999999999998"/>
  </r>
  <r>
    <n v="2913"/>
    <x v="1447"/>
    <x v="2"/>
    <x v="737"/>
    <d v="2011-06-21T00:00:00"/>
    <x v="1"/>
    <s v="CK-12205"/>
    <s v="Chloris Kastensmidt"/>
    <x v="0"/>
    <s v="United States"/>
    <s v="Hempstead"/>
    <x v="15"/>
    <n v="11550"/>
    <x v="3"/>
    <s v="OFF-AR-10003772"/>
    <x v="1"/>
    <x v="6"/>
    <x v="1429"/>
    <n v="35"/>
    <n v="4"/>
    <x v="0"/>
    <n v="10.5"/>
  </r>
  <r>
    <n v="2914"/>
    <x v="1447"/>
    <x v="2"/>
    <x v="737"/>
    <d v="2011-06-21T00:00:00"/>
    <x v="1"/>
    <s v="CK-12205"/>
    <s v="Chloris Kastensmidt"/>
    <x v="0"/>
    <s v="United States"/>
    <s v="Hempstead"/>
    <x v="15"/>
    <n v="11550"/>
    <x v="3"/>
    <s v="OFF-BI-10002852"/>
    <x v="1"/>
    <x v="8"/>
    <x v="91"/>
    <n v="39.552"/>
    <n v="3"/>
    <x v="2"/>
    <n v="14.3376"/>
  </r>
  <r>
    <n v="2915"/>
    <x v="1448"/>
    <x v="1"/>
    <x v="88"/>
    <d v="2012-10-17T00:00:00"/>
    <x v="0"/>
    <s v="DL-12925"/>
    <s v="Daniel Lacy"/>
    <x v="0"/>
    <s v="United States"/>
    <s v="Noblesville"/>
    <x v="14"/>
    <n v="46060"/>
    <x v="2"/>
    <s v="TEC-PH-10002890"/>
    <x v="2"/>
    <x v="7"/>
    <x v="1387"/>
    <n v="135.72"/>
    <n v="3"/>
    <x v="0"/>
    <n v="35.287199999999999"/>
  </r>
  <r>
    <n v="2916"/>
    <x v="1448"/>
    <x v="1"/>
    <x v="88"/>
    <d v="2012-10-17T00:00:00"/>
    <x v="0"/>
    <s v="DL-12925"/>
    <s v="Daniel Lacy"/>
    <x v="0"/>
    <s v="United States"/>
    <s v="Noblesville"/>
    <x v="14"/>
    <n v="46060"/>
    <x v="2"/>
    <s v="OFF-BI-10001308"/>
    <x v="1"/>
    <x v="8"/>
    <x v="1351"/>
    <n v="12.56"/>
    <n v="2"/>
    <x v="0"/>
    <n v="5.6520000000000001"/>
  </r>
  <r>
    <n v="2917"/>
    <x v="1448"/>
    <x v="1"/>
    <x v="88"/>
    <d v="2012-10-17T00:00:00"/>
    <x v="0"/>
    <s v="DL-12925"/>
    <s v="Daniel Lacy"/>
    <x v="0"/>
    <s v="United States"/>
    <s v="Noblesville"/>
    <x v="14"/>
    <n v="46060"/>
    <x v="2"/>
    <s v="TEC-PH-10001750"/>
    <x v="2"/>
    <x v="7"/>
    <x v="968"/>
    <n v="263.95999999999998"/>
    <n v="4"/>
    <x v="0"/>
    <n v="71.269199999999998"/>
  </r>
  <r>
    <n v="2918"/>
    <x v="1449"/>
    <x v="3"/>
    <x v="151"/>
    <d v="2014-08-31T00:00:00"/>
    <x v="2"/>
    <s v="SE-20110"/>
    <s v="Sanjit Engle"/>
    <x v="0"/>
    <s v="United States"/>
    <s v="Dallas"/>
    <x v="5"/>
    <n v="75220"/>
    <x v="2"/>
    <s v="OFF-AR-10003338"/>
    <x v="1"/>
    <x v="6"/>
    <x v="1430"/>
    <n v="5.952"/>
    <n v="1"/>
    <x v="2"/>
    <n v="0.372"/>
  </r>
  <r>
    <n v="2919"/>
    <x v="1450"/>
    <x v="0"/>
    <x v="813"/>
    <d v="2013-11-24T00:00:00"/>
    <x v="3"/>
    <s v="LS-17200"/>
    <s v="Luke Schmidt"/>
    <x v="1"/>
    <s v="United States"/>
    <s v="Philadelphia"/>
    <x v="9"/>
    <n v="19140"/>
    <x v="3"/>
    <s v="OFF-FA-10002763"/>
    <x v="1"/>
    <x v="13"/>
    <x v="1411"/>
    <n v="15.8"/>
    <n v="5"/>
    <x v="2"/>
    <n v="2.37"/>
  </r>
  <r>
    <n v="2920"/>
    <x v="1450"/>
    <x v="0"/>
    <x v="813"/>
    <d v="2013-11-24T00:00:00"/>
    <x v="3"/>
    <s v="LS-17200"/>
    <s v="Luke Schmidt"/>
    <x v="1"/>
    <s v="United States"/>
    <s v="Philadelphia"/>
    <x v="9"/>
    <n v="19140"/>
    <x v="3"/>
    <s v="FUR-FU-10002088"/>
    <x v="0"/>
    <x v="5"/>
    <x v="1084"/>
    <n v="14.368"/>
    <n v="2"/>
    <x v="2"/>
    <n v="3.9512"/>
  </r>
  <r>
    <n v="2921"/>
    <x v="1450"/>
    <x v="0"/>
    <x v="813"/>
    <d v="2013-11-24T00:00:00"/>
    <x v="3"/>
    <s v="LS-17200"/>
    <s v="Luke Schmidt"/>
    <x v="1"/>
    <s v="United States"/>
    <s v="Philadelphia"/>
    <x v="9"/>
    <n v="19140"/>
    <x v="3"/>
    <s v="FUR-FU-10003976"/>
    <x v="0"/>
    <x v="5"/>
    <x v="964"/>
    <n v="70.447999999999993"/>
    <n v="7"/>
    <x v="2"/>
    <n v="12.3284"/>
  </r>
  <r>
    <n v="2922"/>
    <x v="1451"/>
    <x v="3"/>
    <x v="289"/>
    <d v="2014-01-31T00:00:00"/>
    <x v="3"/>
    <s v="MM-17920"/>
    <s v="Michael Moore"/>
    <x v="0"/>
    <s v="United States"/>
    <s v="San Francisco"/>
    <x v="1"/>
    <n v="94109"/>
    <x v="1"/>
    <s v="OFF-ST-10001511"/>
    <x v="1"/>
    <x v="4"/>
    <x v="551"/>
    <n v="129.30000000000001"/>
    <n v="2"/>
    <x v="0"/>
    <n v="6.4649999999999999"/>
  </r>
  <r>
    <n v="2923"/>
    <x v="1452"/>
    <x v="1"/>
    <x v="672"/>
    <d v="2012-12-03T00:00:00"/>
    <x v="0"/>
    <s v="DB-13270"/>
    <s v="Deborah Brumfield"/>
    <x v="2"/>
    <s v="United States"/>
    <s v="Austin"/>
    <x v="5"/>
    <n v="78745"/>
    <x v="2"/>
    <s v="OFF-BI-10000301"/>
    <x v="1"/>
    <x v="8"/>
    <x v="619"/>
    <n v="3.8820000000000001"/>
    <n v="3"/>
    <x v="3"/>
    <n v="-5.8230000000000004"/>
  </r>
  <r>
    <n v="2924"/>
    <x v="1453"/>
    <x v="2"/>
    <x v="307"/>
    <d v="2011-07-04T00:00:00"/>
    <x v="1"/>
    <s v="RW-19630"/>
    <s v="Rob Williams"/>
    <x v="1"/>
    <s v="United States"/>
    <s v="Detroit"/>
    <x v="12"/>
    <n v="48234"/>
    <x v="2"/>
    <s v="OFF-FA-10003495"/>
    <x v="1"/>
    <x v="13"/>
    <x v="33"/>
    <n v="6.08"/>
    <n v="1"/>
    <x v="0"/>
    <n v="3.04"/>
  </r>
  <r>
    <n v="2925"/>
    <x v="1454"/>
    <x v="2"/>
    <x v="814"/>
    <d v="2011-09-05T00:00:00"/>
    <x v="2"/>
    <s v="JM-16195"/>
    <s v="Justin MacKendrick"/>
    <x v="0"/>
    <s v="United States"/>
    <s v="Watertown"/>
    <x v="15"/>
    <n v="13601"/>
    <x v="3"/>
    <s v="OFF-AP-10001303"/>
    <x v="1"/>
    <x v="9"/>
    <x v="925"/>
    <n v="19.899999999999999"/>
    <n v="1"/>
    <x v="0"/>
    <n v="8.9550000000000001"/>
  </r>
  <r>
    <n v="2926"/>
    <x v="1454"/>
    <x v="2"/>
    <x v="814"/>
    <d v="2011-09-05T00:00:00"/>
    <x v="2"/>
    <s v="JM-16195"/>
    <s v="Justin MacKendrick"/>
    <x v="0"/>
    <s v="United States"/>
    <s v="Watertown"/>
    <x v="15"/>
    <n v="13601"/>
    <x v="3"/>
    <s v="FUR-FU-10002116"/>
    <x v="0"/>
    <x v="5"/>
    <x v="1431"/>
    <n v="70.709999999999994"/>
    <n v="1"/>
    <x v="0"/>
    <n v="4.9497"/>
  </r>
  <r>
    <n v="2927"/>
    <x v="1455"/>
    <x v="3"/>
    <x v="815"/>
    <d v="2014-07-15T00:00:00"/>
    <x v="0"/>
    <s v="BP-11155"/>
    <s v="Becky Pak"/>
    <x v="0"/>
    <s v="United States"/>
    <s v="Columbus"/>
    <x v="32"/>
    <n v="31907"/>
    <x v="0"/>
    <s v="FUR-FU-10000771"/>
    <x v="0"/>
    <x v="5"/>
    <x v="1426"/>
    <n v="18.84"/>
    <n v="3"/>
    <x v="0"/>
    <n v="7.9127999999999998"/>
  </r>
  <r>
    <n v="2928"/>
    <x v="1456"/>
    <x v="3"/>
    <x v="400"/>
    <d v="2014-06-11T00:00:00"/>
    <x v="1"/>
    <s v="CT-11995"/>
    <s v="Carol Triggs"/>
    <x v="0"/>
    <s v="United States"/>
    <s v="Apple Valley"/>
    <x v="11"/>
    <n v="55124"/>
    <x v="2"/>
    <s v="OFF-AR-10002255"/>
    <x v="1"/>
    <x v="6"/>
    <x v="814"/>
    <n v="8.64"/>
    <n v="3"/>
    <x v="0"/>
    <n v="2.5055999999999998"/>
  </r>
  <r>
    <n v="2929"/>
    <x v="1457"/>
    <x v="3"/>
    <x v="15"/>
    <d v="2014-10-27T00:00:00"/>
    <x v="1"/>
    <s v="TH-21550"/>
    <s v="Tracy Hopkins"/>
    <x v="2"/>
    <s v="United States"/>
    <s v="Burlington"/>
    <x v="3"/>
    <n v="27217"/>
    <x v="0"/>
    <s v="OFF-BI-10004995"/>
    <x v="1"/>
    <x v="8"/>
    <x v="313"/>
    <n v="1633.1880000000001"/>
    <n v="4"/>
    <x v="6"/>
    <n v="-1306.5504000000001"/>
  </r>
  <r>
    <n v="2930"/>
    <x v="1458"/>
    <x v="3"/>
    <x v="551"/>
    <d v="2014-11-25T00:00:00"/>
    <x v="1"/>
    <s v="ME-17320"/>
    <s v="Maria Etezadi"/>
    <x v="2"/>
    <s v="United States"/>
    <s v="Saginaw"/>
    <x v="12"/>
    <n v="48601"/>
    <x v="2"/>
    <s v="FUR-FU-10002597"/>
    <x v="0"/>
    <x v="5"/>
    <x v="621"/>
    <n v="19.760000000000002"/>
    <n v="4"/>
    <x v="0"/>
    <n v="8.2992000000000008"/>
  </r>
  <r>
    <n v="2931"/>
    <x v="1459"/>
    <x v="1"/>
    <x v="816"/>
    <d v="2012-08-08T00:00:00"/>
    <x v="3"/>
    <s v="TT-21220"/>
    <s v="Thomas Thornton"/>
    <x v="0"/>
    <s v="United States"/>
    <s v="San Francisco"/>
    <x v="1"/>
    <n v="94109"/>
    <x v="1"/>
    <s v="OFF-BI-10004970"/>
    <x v="1"/>
    <x v="8"/>
    <x v="908"/>
    <n v="6.6079999999999997"/>
    <n v="2"/>
    <x v="2"/>
    <n v="2.2302"/>
  </r>
  <r>
    <n v="2932"/>
    <x v="1459"/>
    <x v="1"/>
    <x v="816"/>
    <d v="2012-08-08T00:00:00"/>
    <x v="3"/>
    <s v="TT-21220"/>
    <s v="Thomas Thornton"/>
    <x v="0"/>
    <s v="United States"/>
    <s v="San Francisco"/>
    <x v="1"/>
    <n v="94109"/>
    <x v="1"/>
    <s v="OFF-BI-10002557"/>
    <x v="1"/>
    <x v="8"/>
    <x v="246"/>
    <n v="7.28"/>
    <n v="2"/>
    <x v="2"/>
    <n v="2.73"/>
  </r>
  <r>
    <n v="2933"/>
    <x v="1459"/>
    <x v="1"/>
    <x v="816"/>
    <d v="2012-08-08T00:00:00"/>
    <x v="3"/>
    <s v="TT-21220"/>
    <s v="Thomas Thornton"/>
    <x v="0"/>
    <s v="United States"/>
    <s v="San Francisco"/>
    <x v="1"/>
    <n v="94109"/>
    <x v="1"/>
    <s v="FUR-CH-10000785"/>
    <x v="0"/>
    <x v="1"/>
    <x v="320"/>
    <n v="144.78399999999999"/>
    <n v="1"/>
    <x v="2"/>
    <n v="10.8588"/>
  </r>
  <r>
    <n v="2934"/>
    <x v="1460"/>
    <x v="0"/>
    <x v="409"/>
    <d v="2013-12-13T00:00:00"/>
    <x v="1"/>
    <s v="GT-14710"/>
    <s v="Greg Tran"/>
    <x v="0"/>
    <s v="United States"/>
    <s v="Seattle"/>
    <x v="4"/>
    <n v="98105"/>
    <x v="1"/>
    <s v="TEC-PH-10002310"/>
    <x v="2"/>
    <x v="7"/>
    <x v="1359"/>
    <n v="156.792"/>
    <n v="1"/>
    <x v="2"/>
    <n v="13.7193"/>
  </r>
  <r>
    <n v="2935"/>
    <x v="1460"/>
    <x v="0"/>
    <x v="409"/>
    <d v="2013-12-13T00:00:00"/>
    <x v="1"/>
    <s v="GT-14710"/>
    <s v="Greg Tran"/>
    <x v="0"/>
    <s v="United States"/>
    <s v="Seattle"/>
    <x v="4"/>
    <n v="98105"/>
    <x v="1"/>
    <s v="TEC-PH-10002834"/>
    <x v="2"/>
    <x v="7"/>
    <x v="1378"/>
    <n v="431.976"/>
    <n v="3"/>
    <x v="2"/>
    <n v="26.9985"/>
  </r>
  <r>
    <n v="2936"/>
    <x v="1460"/>
    <x v="0"/>
    <x v="409"/>
    <d v="2013-12-13T00:00:00"/>
    <x v="1"/>
    <s v="GT-14710"/>
    <s v="Greg Tran"/>
    <x v="0"/>
    <s v="United States"/>
    <s v="Seattle"/>
    <x v="4"/>
    <n v="98105"/>
    <x v="1"/>
    <s v="OFF-EN-10000927"/>
    <x v="1"/>
    <x v="12"/>
    <x v="81"/>
    <n v="35.89"/>
    <n v="1"/>
    <x v="0"/>
    <n v="16.150500000000001"/>
  </r>
  <r>
    <n v="2937"/>
    <x v="1460"/>
    <x v="0"/>
    <x v="409"/>
    <d v="2013-12-13T00:00:00"/>
    <x v="1"/>
    <s v="GT-14710"/>
    <s v="Greg Tran"/>
    <x v="0"/>
    <s v="United States"/>
    <s v="Seattle"/>
    <x v="4"/>
    <n v="98105"/>
    <x v="1"/>
    <s v="OFF-BI-10001636"/>
    <x v="1"/>
    <x v="8"/>
    <x v="668"/>
    <n v="47.207999999999998"/>
    <n v="7"/>
    <x v="2"/>
    <n v="15.342599999999999"/>
  </r>
  <r>
    <n v="2938"/>
    <x v="1460"/>
    <x v="0"/>
    <x v="409"/>
    <d v="2013-12-13T00:00:00"/>
    <x v="1"/>
    <s v="GT-14710"/>
    <s v="Greg Tran"/>
    <x v="0"/>
    <s v="United States"/>
    <s v="Seattle"/>
    <x v="4"/>
    <n v="98105"/>
    <x v="1"/>
    <s v="OFF-PA-10001736"/>
    <x v="1"/>
    <x v="10"/>
    <x v="129"/>
    <n v="248.08"/>
    <n v="7"/>
    <x v="0"/>
    <n v="116.5976"/>
  </r>
  <r>
    <n v="2939"/>
    <x v="1460"/>
    <x v="0"/>
    <x v="409"/>
    <d v="2013-12-13T00:00:00"/>
    <x v="1"/>
    <s v="GT-14710"/>
    <s v="Greg Tran"/>
    <x v="0"/>
    <s v="United States"/>
    <s v="Seattle"/>
    <x v="4"/>
    <n v="98105"/>
    <x v="1"/>
    <s v="OFF-PA-10000482"/>
    <x v="1"/>
    <x v="10"/>
    <x v="67"/>
    <n v="189.7"/>
    <n v="5"/>
    <x v="0"/>
    <n v="89.159000000000006"/>
  </r>
  <r>
    <n v="2940"/>
    <x v="1460"/>
    <x v="0"/>
    <x v="409"/>
    <d v="2013-12-13T00:00:00"/>
    <x v="1"/>
    <s v="GT-14710"/>
    <s v="Greg Tran"/>
    <x v="0"/>
    <s v="United States"/>
    <s v="Seattle"/>
    <x v="4"/>
    <n v="98105"/>
    <x v="1"/>
    <s v="OFF-BI-10001658"/>
    <x v="1"/>
    <x v="8"/>
    <x v="439"/>
    <n v="59.808"/>
    <n v="3"/>
    <x v="2"/>
    <n v="19.4376"/>
  </r>
  <r>
    <n v="2941"/>
    <x v="1461"/>
    <x v="3"/>
    <x v="613"/>
    <d v="2014-04-01T00:00:00"/>
    <x v="1"/>
    <s v="JD-16150"/>
    <s v="Justin Deggeller"/>
    <x v="1"/>
    <s v="United States"/>
    <s v="Milwaukee"/>
    <x v="6"/>
    <n v="53209"/>
    <x v="2"/>
    <s v="FUR-CH-10000422"/>
    <x v="0"/>
    <x v="1"/>
    <x v="1432"/>
    <n v="90.99"/>
    <n v="1"/>
    <x v="0"/>
    <n v="14.558400000000001"/>
  </r>
  <r>
    <n v="2942"/>
    <x v="1461"/>
    <x v="3"/>
    <x v="613"/>
    <d v="2014-04-01T00:00:00"/>
    <x v="1"/>
    <s v="JD-16150"/>
    <s v="Justin Deggeller"/>
    <x v="1"/>
    <s v="United States"/>
    <s v="Milwaukee"/>
    <x v="6"/>
    <n v="53209"/>
    <x v="2"/>
    <s v="FUR-CH-10004675"/>
    <x v="0"/>
    <x v="1"/>
    <x v="629"/>
    <n v="1526.56"/>
    <n v="7"/>
    <x v="0"/>
    <n v="427.43680000000001"/>
  </r>
  <r>
    <n v="2943"/>
    <x v="1461"/>
    <x v="3"/>
    <x v="613"/>
    <d v="2014-04-01T00:00:00"/>
    <x v="1"/>
    <s v="JD-16150"/>
    <s v="Justin Deggeller"/>
    <x v="1"/>
    <s v="United States"/>
    <s v="Milwaukee"/>
    <x v="6"/>
    <n v="53209"/>
    <x v="2"/>
    <s v="FUR-CH-10002880"/>
    <x v="0"/>
    <x v="1"/>
    <x v="801"/>
    <n v="368.97"/>
    <n v="3"/>
    <x v="0"/>
    <n v="40.5867"/>
  </r>
  <r>
    <n v="2944"/>
    <x v="1462"/>
    <x v="3"/>
    <x v="123"/>
    <d v="2014-11-25T00:00:00"/>
    <x v="1"/>
    <s v="MC-18100"/>
    <s v="Mick Crebagga"/>
    <x v="0"/>
    <s v="United States"/>
    <s v="Los Angeles"/>
    <x v="1"/>
    <n v="90049"/>
    <x v="1"/>
    <s v="OFF-ST-10000675"/>
    <x v="1"/>
    <x v="4"/>
    <x v="295"/>
    <n v="305.01"/>
    <n v="9"/>
    <x v="0"/>
    <n v="76.252499999999998"/>
  </r>
  <r>
    <n v="2945"/>
    <x v="1462"/>
    <x v="3"/>
    <x v="123"/>
    <d v="2014-11-25T00:00:00"/>
    <x v="1"/>
    <s v="MC-18100"/>
    <s v="Mick Crebagga"/>
    <x v="0"/>
    <s v="United States"/>
    <s v="Los Angeles"/>
    <x v="1"/>
    <n v="90049"/>
    <x v="1"/>
    <s v="FUR-FU-10002685"/>
    <x v="0"/>
    <x v="5"/>
    <x v="1433"/>
    <n v="18.7"/>
    <n v="1"/>
    <x v="0"/>
    <n v="7.1059999999999999"/>
  </r>
  <r>
    <n v="2946"/>
    <x v="1463"/>
    <x v="0"/>
    <x v="254"/>
    <d v="2013-11-06T00:00:00"/>
    <x v="2"/>
    <s v="LH-17020"/>
    <s v="Lisa Hazard"/>
    <x v="0"/>
    <s v="United States"/>
    <s v="San Francisco"/>
    <x v="1"/>
    <n v="94122"/>
    <x v="1"/>
    <s v="FUR-FU-10004020"/>
    <x v="0"/>
    <x v="5"/>
    <x v="488"/>
    <n v="38.29"/>
    <n v="7"/>
    <x v="0"/>
    <n v="16.464700000000001"/>
  </r>
  <r>
    <n v="2947"/>
    <x v="1464"/>
    <x v="3"/>
    <x v="817"/>
    <d v="2014-12-19T00:00:00"/>
    <x v="1"/>
    <s v="MP-18175"/>
    <s v="Mike Pelletier"/>
    <x v="2"/>
    <s v="United States"/>
    <s v="San Diego"/>
    <x v="1"/>
    <n v="92024"/>
    <x v="1"/>
    <s v="FUR-FU-10004963"/>
    <x v="0"/>
    <x v="5"/>
    <x v="1434"/>
    <n v="26.25"/>
    <n v="3"/>
    <x v="0"/>
    <n v="11.025"/>
  </r>
  <r>
    <n v="2948"/>
    <x v="1464"/>
    <x v="3"/>
    <x v="817"/>
    <d v="2014-12-19T00:00:00"/>
    <x v="1"/>
    <s v="MP-18175"/>
    <s v="Mike Pelletier"/>
    <x v="2"/>
    <s v="United States"/>
    <s v="San Diego"/>
    <x v="1"/>
    <n v="92024"/>
    <x v="1"/>
    <s v="OFF-BI-10000174"/>
    <x v="1"/>
    <x v="8"/>
    <x v="1435"/>
    <n v="64.959999999999994"/>
    <n v="14"/>
    <x v="2"/>
    <n v="22.736000000000001"/>
  </r>
  <r>
    <n v="2949"/>
    <x v="1464"/>
    <x v="3"/>
    <x v="817"/>
    <d v="2014-12-19T00:00:00"/>
    <x v="1"/>
    <s v="MP-18175"/>
    <s v="Mike Pelletier"/>
    <x v="2"/>
    <s v="United States"/>
    <s v="San Diego"/>
    <x v="1"/>
    <n v="92024"/>
    <x v="1"/>
    <s v="OFF-EN-10000461"/>
    <x v="1"/>
    <x v="12"/>
    <x v="746"/>
    <n v="43.7"/>
    <n v="5"/>
    <x v="0"/>
    <n v="20.539000000000001"/>
  </r>
  <r>
    <n v="2950"/>
    <x v="1465"/>
    <x v="3"/>
    <x v="105"/>
    <d v="2014-11-13T00:00:00"/>
    <x v="3"/>
    <s v="EM-14140"/>
    <s v="Eugene Moren"/>
    <x v="2"/>
    <s v="United States"/>
    <s v="Glendale"/>
    <x v="16"/>
    <n v="85301"/>
    <x v="1"/>
    <s v="TEC-AC-10001266"/>
    <x v="2"/>
    <x v="11"/>
    <x v="196"/>
    <n v="41.6"/>
    <n v="4"/>
    <x v="2"/>
    <n v="13"/>
  </r>
  <r>
    <n v="2951"/>
    <x v="1465"/>
    <x v="3"/>
    <x v="105"/>
    <d v="2014-11-13T00:00:00"/>
    <x v="3"/>
    <s v="EM-14140"/>
    <s v="Eugene Moren"/>
    <x v="2"/>
    <s v="United States"/>
    <s v="Glendale"/>
    <x v="16"/>
    <n v="85301"/>
    <x v="1"/>
    <s v="OFF-PA-10002160"/>
    <x v="1"/>
    <x v="10"/>
    <x v="1190"/>
    <n v="23.12"/>
    <n v="5"/>
    <x v="2"/>
    <n v="8.3810000000000002"/>
  </r>
  <r>
    <n v="2952"/>
    <x v="1465"/>
    <x v="3"/>
    <x v="105"/>
    <d v="2014-11-13T00:00:00"/>
    <x v="3"/>
    <s v="EM-14140"/>
    <s v="Eugene Moren"/>
    <x v="2"/>
    <s v="United States"/>
    <s v="Glendale"/>
    <x v="16"/>
    <n v="85301"/>
    <x v="1"/>
    <s v="FUR-CH-10004875"/>
    <x v="0"/>
    <x v="1"/>
    <x v="1436"/>
    <n v="113.88800000000001"/>
    <n v="2"/>
    <x v="2"/>
    <n v="9.9651999999999994"/>
  </r>
  <r>
    <n v="2953"/>
    <x v="1465"/>
    <x v="3"/>
    <x v="105"/>
    <d v="2014-11-13T00:00:00"/>
    <x v="3"/>
    <s v="EM-14140"/>
    <s v="Eugene Moren"/>
    <x v="2"/>
    <s v="United States"/>
    <s v="Glendale"/>
    <x v="16"/>
    <n v="85301"/>
    <x v="1"/>
    <s v="FUR-FU-10000305"/>
    <x v="0"/>
    <x v="5"/>
    <x v="1437"/>
    <n v="113.568"/>
    <n v="2"/>
    <x v="2"/>
    <n v="-5.6783999999999999"/>
  </r>
  <r>
    <n v="2954"/>
    <x v="1465"/>
    <x v="3"/>
    <x v="105"/>
    <d v="2014-11-13T00:00:00"/>
    <x v="3"/>
    <s v="EM-14140"/>
    <s v="Eugene Moren"/>
    <x v="2"/>
    <s v="United States"/>
    <s v="Glendale"/>
    <x v="16"/>
    <n v="85301"/>
    <x v="1"/>
    <s v="TEC-PH-10000347"/>
    <x v="2"/>
    <x v="7"/>
    <x v="495"/>
    <n v="7.92"/>
    <n v="2"/>
    <x v="2"/>
    <n v="0.69299999999999995"/>
  </r>
  <r>
    <n v="2955"/>
    <x v="1465"/>
    <x v="3"/>
    <x v="105"/>
    <d v="2014-11-13T00:00:00"/>
    <x v="3"/>
    <s v="EM-14140"/>
    <s v="Eugene Moren"/>
    <x v="2"/>
    <s v="United States"/>
    <s v="Glendale"/>
    <x v="16"/>
    <n v="85301"/>
    <x v="1"/>
    <s v="TEC-PH-10001459"/>
    <x v="2"/>
    <x v="7"/>
    <x v="1438"/>
    <n v="671.98400000000004"/>
    <n v="2"/>
    <x v="2"/>
    <n v="50.398800000000001"/>
  </r>
  <r>
    <n v="2956"/>
    <x v="1466"/>
    <x v="0"/>
    <x v="298"/>
    <d v="2013-08-25T00:00:00"/>
    <x v="1"/>
    <s v="GG-14650"/>
    <s v="Greg Guthrie"/>
    <x v="1"/>
    <s v="United States"/>
    <s v="New York City"/>
    <x v="15"/>
    <n v="10035"/>
    <x v="3"/>
    <s v="TEC-PH-10000439"/>
    <x v="2"/>
    <x v="7"/>
    <x v="869"/>
    <n v="39.99"/>
    <n v="1"/>
    <x v="0"/>
    <n v="11.597099999999999"/>
  </r>
  <r>
    <n v="2957"/>
    <x v="1467"/>
    <x v="3"/>
    <x v="818"/>
    <d v="2014-07-05T00:00:00"/>
    <x v="1"/>
    <s v="MA-17995"/>
    <s v="Michelle Arnett"/>
    <x v="2"/>
    <s v="United States"/>
    <s v="Watertown"/>
    <x v="15"/>
    <n v="13601"/>
    <x v="3"/>
    <s v="FUR-CH-10002647"/>
    <x v="0"/>
    <x v="1"/>
    <x v="470"/>
    <n v="191.64599999999999"/>
    <n v="3"/>
    <x v="9"/>
    <n v="31.940999999999999"/>
  </r>
  <r>
    <n v="2958"/>
    <x v="1468"/>
    <x v="3"/>
    <x v="464"/>
    <d v="2014-05-10T00:00:00"/>
    <x v="1"/>
    <s v="SH-20395"/>
    <s v="Shahid Hopkins"/>
    <x v="0"/>
    <s v="United States"/>
    <s v="Springfield"/>
    <x v="24"/>
    <n v="45503"/>
    <x v="3"/>
    <s v="OFF-BI-10003910"/>
    <x v="1"/>
    <x v="8"/>
    <x v="8"/>
    <n v="2.3130000000000002"/>
    <n v="1"/>
    <x v="6"/>
    <n v="-1.9275"/>
  </r>
  <r>
    <n v="2959"/>
    <x v="1469"/>
    <x v="1"/>
    <x v="100"/>
    <d v="2012-12-29T00:00:00"/>
    <x v="1"/>
    <s v="KT-16465"/>
    <s v="Kean Takahito"/>
    <x v="0"/>
    <s v="United States"/>
    <s v="Los Angeles"/>
    <x v="1"/>
    <n v="90032"/>
    <x v="1"/>
    <s v="OFF-BI-10001097"/>
    <x v="1"/>
    <x v="8"/>
    <x v="789"/>
    <n v="19.936"/>
    <n v="4"/>
    <x v="2"/>
    <n v="7.2267999999999999"/>
  </r>
  <r>
    <n v="2960"/>
    <x v="1469"/>
    <x v="1"/>
    <x v="100"/>
    <d v="2012-12-29T00:00:00"/>
    <x v="1"/>
    <s v="KT-16465"/>
    <s v="Kean Takahito"/>
    <x v="0"/>
    <s v="United States"/>
    <s v="Los Angeles"/>
    <x v="1"/>
    <n v="90032"/>
    <x v="1"/>
    <s v="OFF-FA-10004854"/>
    <x v="1"/>
    <x v="13"/>
    <x v="268"/>
    <n v="45.92"/>
    <n v="4"/>
    <x v="0"/>
    <n v="21.5824"/>
  </r>
  <r>
    <n v="2961"/>
    <x v="1470"/>
    <x v="3"/>
    <x v="466"/>
    <d v="2014-05-02T00:00:00"/>
    <x v="1"/>
    <s v="PO-19180"/>
    <s v="Philisse Overcash"/>
    <x v="2"/>
    <s v="United States"/>
    <s v="Seattle"/>
    <x v="4"/>
    <n v="98115"/>
    <x v="1"/>
    <s v="OFF-PA-10003673"/>
    <x v="1"/>
    <x v="10"/>
    <x v="971"/>
    <n v="20.34"/>
    <n v="3"/>
    <x v="0"/>
    <n v="9.3564000000000007"/>
  </r>
  <r>
    <n v="2962"/>
    <x v="1470"/>
    <x v="3"/>
    <x v="466"/>
    <d v="2014-05-02T00:00:00"/>
    <x v="1"/>
    <s v="PO-19180"/>
    <s v="Philisse Overcash"/>
    <x v="2"/>
    <s v="United States"/>
    <s v="Seattle"/>
    <x v="4"/>
    <n v="98115"/>
    <x v="1"/>
    <s v="OFF-LA-10002034"/>
    <x v="1"/>
    <x v="2"/>
    <x v="1102"/>
    <n v="39.28"/>
    <n v="8"/>
    <x v="0"/>
    <n v="19.247199999999999"/>
  </r>
  <r>
    <n v="2963"/>
    <x v="1471"/>
    <x v="3"/>
    <x v="819"/>
    <d v="2014-12-22T00:00:00"/>
    <x v="0"/>
    <s v="AY-10555"/>
    <s v="Andy Yotov"/>
    <x v="1"/>
    <s v="United States"/>
    <s v="Oceanside"/>
    <x v="1"/>
    <n v="92054"/>
    <x v="1"/>
    <s v="FUR-CH-10002774"/>
    <x v="0"/>
    <x v="1"/>
    <x v="23"/>
    <n v="81.567999999999998"/>
    <n v="2"/>
    <x v="2"/>
    <n v="9.1763999999999992"/>
  </r>
  <r>
    <n v="2964"/>
    <x v="1471"/>
    <x v="3"/>
    <x v="819"/>
    <d v="2014-12-22T00:00:00"/>
    <x v="0"/>
    <s v="AY-10555"/>
    <s v="Andy Yotov"/>
    <x v="1"/>
    <s v="United States"/>
    <s v="Oceanside"/>
    <x v="1"/>
    <n v="92054"/>
    <x v="1"/>
    <s v="FUR-CH-10003817"/>
    <x v="0"/>
    <x v="1"/>
    <x v="162"/>
    <n v="97.183999999999997"/>
    <n v="2"/>
    <x v="2"/>
    <n v="6.0739999999999998"/>
  </r>
  <r>
    <n v="2965"/>
    <x v="1471"/>
    <x v="3"/>
    <x v="819"/>
    <d v="2014-12-22T00:00:00"/>
    <x v="0"/>
    <s v="AY-10555"/>
    <s v="Andy Yotov"/>
    <x v="1"/>
    <s v="United States"/>
    <s v="Oceanside"/>
    <x v="1"/>
    <n v="92054"/>
    <x v="1"/>
    <s v="OFF-BI-10002949"/>
    <x v="1"/>
    <x v="8"/>
    <x v="520"/>
    <n v="24.32"/>
    <n v="5"/>
    <x v="2"/>
    <n v="8.2080000000000002"/>
  </r>
  <r>
    <n v="2966"/>
    <x v="1471"/>
    <x v="3"/>
    <x v="819"/>
    <d v="2014-12-22T00:00:00"/>
    <x v="0"/>
    <s v="AY-10555"/>
    <s v="Andy Yotov"/>
    <x v="1"/>
    <s v="United States"/>
    <s v="Oceanside"/>
    <x v="1"/>
    <n v="92054"/>
    <x v="1"/>
    <s v="FUR-FU-10002445"/>
    <x v="0"/>
    <x v="5"/>
    <x v="1439"/>
    <n v="18.96"/>
    <n v="2"/>
    <x v="0"/>
    <n v="7.5839999999999996"/>
  </r>
  <r>
    <n v="2967"/>
    <x v="1472"/>
    <x v="2"/>
    <x v="422"/>
    <d v="2011-12-31T00:00:00"/>
    <x v="1"/>
    <s v="Co-12640"/>
    <s v="Corey-Lock"/>
    <x v="0"/>
    <s v="United States"/>
    <s v="Skokie"/>
    <x v="10"/>
    <n v="60076"/>
    <x v="2"/>
    <s v="FUR-FU-10001473"/>
    <x v="0"/>
    <x v="5"/>
    <x v="984"/>
    <n v="32.951999999999998"/>
    <n v="6"/>
    <x v="7"/>
    <n v="-19.7712"/>
  </r>
  <r>
    <n v="2968"/>
    <x v="1472"/>
    <x v="2"/>
    <x v="422"/>
    <d v="2011-12-31T00:00:00"/>
    <x v="1"/>
    <s v="Co-12640"/>
    <s v="Corey-Lock"/>
    <x v="0"/>
    <s v="United States"/>
    <s v="Skokie"/>
    <x v="10"/>
    <n v="60076"/>
    <x v="2"/>
    <s v="OFF-ST-10002562"/>
    <x v="1"/>
    <x v="4"/>
    <x v="33"/>
    <n v="30.015999999999998"/>
    <n v="4"/>
    <x v="2"/>
    <n v="3.0015999999999998"/>
  </r>
  <r>
    <n v="2969"/>
    <x v="1473"/>
    <x v="3"/>
    <x v="44"/>
    <d v="2014-11-10T00:00:00"/>
    <x v="0"/>
    <s v="JF-15565"/>
    <s v="Jill Fjeld"/>
    <x v="0"/>
    <s v="United States"/>
    <s v="Fayetteville"/>
    <x v="3"/>
    <n v="28314"/>
    <x v="0"/>
    <s v="OFF-AP-10002118"/>
    <x v="1"/>
    <x v="9"/>
    <x v="77"/>
    <n v="499.584"/>
    <n v="3"/>
    <x v="2"/>
    <n v="43.7136"/>
  </r>
  <r>
    <n v="2970"/>
    <x v="1473"/>
    <x v="3"/>
    <x v="44"/>
    <d v="2014-11-10T00:00:00"/>
    <x v="0"/>
    <s v="JF-15565"/>
    <s v="Jill Fjeld"/>
    <x v="0"/>
    <s v="United States"/>
    <s v="Fayetteville"/>
    <x v="3"/>
    <n v="28314"/>
    <x v="0"/>
    <s v="OFF-PA-10001800"/>
    <x v="1"/>
    <x v="10"/>
    <x v="580"/>
    <n v="31.103999999999999"/>
    <n v="6"/>
    <x v="2"/>
    <n v="10.8864"/>
  </r>
  <r>
    <n v="2971"/>
    <x v="1473"/>
    <x v="3"/>
    <x v="44"/>
    <d v="2014-11-10T00:00:00"/>
    <x v="0"/>
    <s v="JF-15565"/>
    <s v="Jill Fjeld"/>
    <x v="0"/>
    <s v="United States"/>
    <s v="Fayetteville"/>
    <x v="3"/>
    <n v="28314"/>
    <x v="0"/>
    <s v="OFF-BI-10002827"/>
    <x v="1"/>
    <x v="8"/>
    <x v="549"/>
    <n v="13.272"/>
    <n v="8"/>
    <x v="6"/>
    <n v="-10.617599999999999"/>
  </r>
  <r>
    <n v="2972"/>
    <x v="1473"/>
    <x v="3"/>
    <x v="44"/>
    <d v="2014-11-10T00:00:00"/>
    <x v="0"/>
    <s v="JF-15565"/>
    <s v="Jill Fjeld"/>
    <x v="0"/>
    <s v="United States"/>
    <s v="Fayetteville"/>
    <x v="3"/>
    <n v="28314"/>
    <x v="0"/>
    <s v="FUR-FU-10004671"/>
    <x v="0"/>
    <x v="5"/>
    <x v="1357"/>
    <n v="28.271999999999998"/>
    <n v="2"/>
    <x v="2"/>
    <n v="6.3612000000000002"/>
  </r>
  <r>
    <n v="2973"/>
    <x v="1473"/>
    <x v="3"/>
    <x v="44"/>
    <d v="2014-11-10T00:00:00"/>
    <x v="0"/>
    <s v="JF-15565"/>
    <s v="Jill Fjeld"/>
    <x v="0"/>
    <s v="United States"/>
    <s v="Fayetteville"/>
    <x v="3"/>
    <n v="28314"/>
    <x v="0"/>
    <s v="OFF-ST-10000736"/>
    <x v="1"/>
    <x v="4"/>
    <x v="455"/>
    <n v="259.13600000000002"/>
    <n v="4"/>
    <x v="2"/>
    <n v="-51.827199999999998"/>
  </r>
  <r>
    <n v="2974"/>
    <x v="1474"/>
    <x v="3"/>
    <x v="819"/>
    <d v="2014-12-21T00:00:00"/>
    <x v="1"/>
    <s v="AR-10510"/>
    <s v="Andrew Roberts"/>
    <x v="0"/>
    <s v="United States"/>
    <s v="Tulsa"/>
    <x v="26"/>
    <n v="74133"/>
    <x v="2"/>
    <s v="OFF-BI-10004656"/>
    <x v="1"/>
    <x v="8"/>
    <x v="855"/>
    <n v="10.8"/>
    <n v="5"/>
    <x v="0"/>
    <n v="5.1840000000000002"/>
  </r>
  <r>
    <n v="2975"/>
    <x v="1475"/>
    <x v="1"/>
    <x v="820"/>
    <d v="2012-05-12T00:00:00"/>
    <x v="1"/>
    <s v="AG-10675"/>
    <s v="Anna Gayman"/>
    <x v="0"/>
    <s v="United States"/>
    <s v="Allen"/>
    <x v="5"/>
    <n v="75002"/>
    <x v="2"/>
    <s v="FUR-TA-10001095"/>
    <x v="0"/>
    <x v="3"/>
    <x v="611"/>
    <n v="244.006"/>
    <n v="2"/>
    <x v="4"/>
    <n v="-31.372199999999999"/>
  </r>
  <r>
    <n v="2976"/>
    <x v="1475"/>
    <x v="1"/>
    <x v="820"/>
    <d v="2012-05-12T00:00:00"/>
    <x v="1"/>
    <s v="AG-10675"/>
    <s v="Anna Gayman"/>
    <x v="0"/>
    <s v="United States"/>
    <s v="Allen"/>
    <x v="5"/>
    <n v="75002"/>
    <x v="2"/>
    <s v="OFF-PA-10000213"/>
    <x v="1"/>
    <x v="10"/>
    <x v="1440"/>
    <n v="15.936"/>
    <n v="4"/>
    <x v="2"/>
    <n v="5.3784000000000001"/>
  </r>
  <r>
    <n v="2977"/>
    <x v="1476"/>
    <x v="3"/>
    <x v="769"/>
    <d v="2014-12-05T00:00:00"/>
    <x v="3"/>
    <s v="DV-13045"/>
    <s v="Darrin Van Huff"/>
    <x v="1"/>
    <s v="United States"/>
    <s v="Philadelphia"/>
    <x v="9"/>
    <n v="19143"/>
    <x v="3"/>
    <s v="FUR-CH-10001797"/>
    <x v="0"/>
    <x v="1"/>
    <x v="1441"/>
    <n v="188.55199999999999"/>
    <n v="7"/>
    <x v="4"/>
    <n v="-2.6936"/>
  </r>
  <r>
    <n v="2978"/>
    <x v="1477"/>
    <x v="3"/>
    <x v="621"/>
    <d v="2014-10-09T00:00:00"/>
    <x v="0"/>
    <s v="HL-15040"/>
    <s v="Hunter Lopez"/>
    <x v="0"/>
    <s v="United States"/>
    <s v="Rochester"/>
    <x v="15"/>
    <n v="14609"/>
    <x v="3"/>
    <s v="OFF-ST-10002214"/>
    <x v="1"/>
    <x v="4"/>
    <x v="994"/>
    <n v="22.58"/>
    <n v="2"/>
    <x v="0"/>
    <n v="5.8708"/>
  </r>
  <r>
    <n v="2979"/>
    <x v="1478"/>
    <x v="2"/>
    <x v="286"/>
    <d v="2011-01-17T00:00:00"/>
    <x v="0"/>
    <s v="ND-18370"/>
    <s v="Natalie DeCherney"/>
    <x v="0"/>
    <s v="United States"/>
    <s v="Mount Pleasant"/>
    <x v="20"/>
    <n v="29464"/>
    <x v="0"/>
    <s v="FUR-CH-10000422"/>
    <x v="0"/>
    <x v="1"/>
    <x v="1432"/>
    <n v="545.94000000000005"/>
    <n v="6"/>
    <x v="0"/>
    <n v="87.350399999999993"/>
  </r>
  <r>
    <n v="2980"/>
    <x v="1479"/>
    <x v="1"/>
    <x v="821"/>
    <d v="2012-06-17T00:00:00"/>
    <x v="1"/>
    <s v="GB-14575"/>
    <s v="Giulietta Baptist"/>
    <x v="0"/>
    <s v="United States"/>
    <s v="Philadelphia"/>
    <x v="9"/>
    <n v="19134"/>
    <x v="3"/>
    <s v="OFF-PA-10003848"/>
    <x v="1"/>
    <x v="10"/>
    <x v="1442"/>
    <n v="20.736000000000001"/>
    <n v="4"/>
    <x v="2"/>
    <n v="7.2576000000000001"/>
  </r>
  <r>
    <n v="2981"/>
    <x v="1479"/>
    <x v="1"/>
    <x v="821"/>
    <d v="2012-06-17T00:00:00"/>
    <x v="1"/>
    <s v="GB-14575"/>
    <s v="Giulietta Baptist"/>
    <x v="0"/>
    <s v="United States"/>
    <s v="Philadelphia"/>
    <x v="9"/>
    <n v="19134"/>
    <x v="3"/>
    <s v="FUR-FU-10003623"/>
    <x v="0"/>
    <x v="5"/>
    <x v="1226"/>
    <n v="43.295999999999999"/>
    <n v="2"/>
    <x v="2"/>
    <n v="4.3296000000000001"/>
  </r>
  <r>
    <n v="2982"/>
    <x v="1480"/>
    <x v="2"/>
    <x v="136"/>
    <d v="2011-07-18T00:00:00"/>
    <x v="1"/>
    <s v="CL-12565"/>
    <s v="Clay Ludtke"/>
    <x v="0"/>
    <s v="United States"/>
    <s v="Seattle"/>
    <x v="4"/>
    <n v="98115"/>
    <x v="1"/>
    <s v="FUR-CH-10001797"/>
    <x v="0"/>
    <x v="1"/>
    <x v="1441"/>
    <n v="123.136"/>
    <n v="4"/>
    <x v="2"/>
    <n v="13.8528"/>
  </r>
  <r>
    <n v="2983"/>
    <x v="1480"/>
    <x v="2"/>
    <x v="136"/>
    <d v="2011-07-18T00:00:00"/>
    <x v="1"/>
    <s v="CL-12565"/>
    <s v="Clay Ludtke"/>
    <x v="0"/>
    <s v="United States"/>
    <s v="Seattle"/>
    <x v="4"/>
    <n v="98115"/>
    <x v="1"/>
    <s v="OFF-BI-10003094"/>
    <x v="1"/>
    <x v="8"/>
    <x v="647"/>
    <n v="11.263999999999999"/>
    <n v="4"/>
    <x v="2"/>
    <n v="3.8016000000000001"/>
  </r>
  <r>
    <n v="2984"/>
    <x v="1481"/>
    <x v="2"/>
    <x v="776"/>
    <d v="2011-12-11T00:00:00"/>
    <x v="0"/>
    <s v="RC-19960"/>
    <s v="Ryan Crowe"/>
    <x v="0"/>
    <s v="United States"/>
    <s v="Springfield"/>
    <x v="21"/>
    <n v="97477"/>
    <x v="1"/>
    <s v="OFF-ST-10002205"/>
    <x v="1"/>
    <x v="4"/>
    <x v="326"/>
    <n v="53.423999999999999"/>
    <n v="3"/>
    <x v="2"/>
    <n v="4.6745999999999999"/>
  </r>
  <r>
    <n v="2985"/>
    <x v="1481"/>
    <x v="2"/>
    <x v="776"/>
    <d v="2011-12-11T00:00:00"/>
    <x v="0"/>
    <s v="RC-19960"/>
    <s v="Ryan Crowe"/>
    <x v="0"/>
    <s v="United States"/>
    <s v="Springfield"/>
    <x v="21"/>
    <n v="97477"/>
    <x v="1"/>
    <s v="FUR-TA-10003238"/>
    <x v="0"/>
    <x v="3"/>
    <x v="1233"/>
    <n v="275.49"/>
    <n v="1"/>
    <x v="5"/>
    <n v="-170.8038"/>
  </r>
  <r>
    <n v="2986"/>
    <x v="1482"/>
    <x v="0"/>
    <x v="822"/>
    <d v="2013-05-31T00:00:00"/>
    <x v="1"/>
    <s v="JB-16045"/>
    <s v="Julia Barnett"/>
    <x v="2"/>
    <s v="United States"/>
    <s v="Columbus"/>
    <x v="32"/>
    <n v="31907"/>
    <x v="0"/>
    <s v="FUR-FU-10000755"/>
    <x v="0"/>
    <x v="5"/>
    <x v="1443"/>
    <n v="24.96"/>
    <n v="4"/>
    <x v="0"/>
    <n v="6.24"/>
  </r>
  <r>
    <n v="2987"/>
    <x v="1482"/>
    <x v="0"/>
    <x v="822"/>
    <d v="2013-05-31T00:00:00"/>
    <x v="1"/>
    <s v="JB-16045"/>
    <s v="Julia Barnett"/>
    <x v="2"/>
    <s v="United States"/>
    <s v="Columbus"/>
    <x v="32"/>
    <n v="31907"/>
    <x v="0"/>
    <s v="OFF-PA-10002893"/>
    <x v="1"/>
    <x v="10"/>
    <x v="359"/>
    <n v="19.36"/>
    <n v="2"/>
    <x v="0"/>
    <n v="9.2927999999999997"/>
  </r>
  <r>
    <n v="2988"/>
    <x v="1482"/>
    <x v="0"/>
    <x v="822"/>
    <d v="2013-05-31T00:00:00"/>
    <x v="1"/>
    <s v="JB-16045"/>
    <s v="Julia Barnett"/>
    <x v="2"/>
    <s v="United States"/>
    <s v="Columbus"/>
    <x v="32"/>
    <n v="31907"/>
    <x v="0"/>
    <s v="OFF-ST-10000689"/>
    <x v="1"/>
    <x v="4"/>
    <x v="421"/>
    <n v="1267.6500000000001"/>
    <n v="9"/>
    <x v="0"/>
    <n v="152.11799999999999"/>
  </r>
  <r>
    <n v="2989"/>
    <x v="1483"/>
    <x v="0"/>
    <x v="823"/>
    <d v="2013-02-26T00:00:00"/>
    <x v="0"/>
    <s v="MC-17635"/>
    <s v="Matthew Clasen"/>
    <x v="1"/>
    <s v="United States"/>
    <s v="Los Angeles"/>
    <x v="1"/>
    <n v="90032"/>
    <x v="1"/>
    <s v="TEC-AC-10004227"/>
    <x v="2"/>
    <x v="11"/>
    <x v="1400"/>
    <n v="12.99"/>
    <n v="1"/>
    <x v="0"/>
    <n v="0.77939999999999998"/>
  </r>
  <r>
    <n v="2990"/>
    <x v="1483"/>
    <x v="0"/>
    <x v="823"/>
    <d v="2013-02-26T00:00:00"/>
    <x v="0"/>
    <s v="MC-17635"/>
    <s v="Matthew Clasen"/>
    <x v="1"/>
    <s v="United States"/>
    <s v="Los Angeles"/>
    <x v="1"/>
    <n v="90032"/>
    <x v="1"/>
    <s v="OFF-BI-10000174"/>
    <x v="1"/>
    <x v="8"/>
    <x v="1435"/>
    <n v="18.559999999999999"/>
    <n v="4"/>
    <x v="2"/>
    <n v="6.4960000000000004"/>
  </r>
  <r>
    <n v="2991"/>
    <x v="1483"/>
    <x v="0"/>
    <x v="823"/>
    <d v="2013-02-26T00:00:00"/>
    <x v="0"/>
    <s v="MC-17635"/>
    <s v="Matthew Clasen"/>
    <x v="1"/>
    <s v="United States"/>
    <s v="Los Angeles"/>
    <x v="1"/>
    <n v="90032"/>
    <x v="1"/>
    <s v="OFF-ST-10001809"/>
    <x v="1"/>
    <x v="4"/>
    <x v="430"/>
    <n v="449.15"/>
    <n v="5"/>
    <x v="0"/>
    <n v="8.9830000000000005"/>
  </r>
  <r>
    <n v="2992"/>
    <x v="1483"/>
    <x v="0"/>
    <x v="823"/>
    <d v="2013-02-26T00:00:00"/>
    <x v="0"/>
    <s v="MC-17635"/>
    <s v="Matthew Clasen"/>
    <x v="1"/>
    <s v="United States"/>
    <s v="Los Angeles"/>
    <x v="1"/>
    <n v="90032"/>
    <x v="1"/>
    <s v="OFF-BI-10002309"/>
    <x v="1"/>
    <x v="8"/>
    <x v="78"/>
    <n v="31.248000000000001"/>
    <n v="7"/>
    <x v="2"/>
    <n v="10.9368"/>
  </r>
  <r>
    <n v="2993"/>
    <x v="1484"/>
    <x v="0"/>
    <x v="824"/>
    <d v="2013-10-07T00:00:00"/>
    <x v="1"/>
    <s v="TT-21265"/>
    <s v="Tim Taslimi"/>
    <x v="1"/>
    <s v="United States"/>
    <s v="New York City"/>
    <x v="15"/>
    <n v="10024"/>
    <x v="3"/>
    <s v="OFF-AP-10004532"/>
    <x v="1"/>
    <x v="9"/>
    <x v="559"/>
    <n v="61.44"/>
    <n v="3"/>
    <x v="0"/>
    <n v="16.588799999999999"/>
  </r>
  <r>
    <n v="2994"/>
    <x v="1485"/>
    <x v="3"/>
    <x v="825"/>
    <d v="2014-03-18T00:00:00"/>
    <x v="1"/>
    <s v="MJ-17740"/>
    <s v="Max Jones"/>
    <x v="0"/>
    <s v="United States"/>
    <s v="Detroit"/>
    <x v="12"/>
    <n v="48227"/>
    <x v="2"/>
    <s v="OFF-BI-10003091"/>
    <x v="1"/>
    <x v="8"/>
    <x v="1165"/>
    <n v="895.92"/>
    <n v="4"/>
    <x v="0"/>
    <n v="421.08240000000001"/>
  </r>
  <r>
    <n v="2995"/>
    <x v="1486"/>
    <x v="0"/>
    <x v="369"/>
    <d v="2013-09-14T00:00:00"/>
    <x v="0"/>
    <s v="AT-10735"/>
    <s v="Annie Thurman"/>
    <x v="0"/>
    <s v="United States"/>
    <s v="Stockton"/>
    <x v="1"/>
    <n v="95207"/>
    <x v="1"/>
    <s v="OFF-BI-10004654"/>
    <x v="1"/>
    <x v="8"/>
    <x v="1444"/>
    <n v="55.36"/>
    <n v="4"/>
    <x v="2"/>
    <n v="18.684000000000001"/>
  </r>
  <r>
    <n v="2996"/>
    <x v="1487"/>
    <x v="2"/>
    <x v="686"/>
    <d v="2011-07-21T00:00:00"/>
    <x v="1"/>
    <s v="PB-19150"/>
    <s v="Philip Brown"/>
    <x v="0"/>
    <s v="United States"/>
    <s v="Phoenix"/>
    <x v="16"/>
    <n v="85023"/>
    <x v="1"/>
    <s v="OFF-ST-10000760"/>
    <x v="1"/>
    <x v="4"/>
    <x v="4"/>
    <n v="55.92"/>
    <n v="5"/>
    <x v="2"/>
    <n v="6.2910000000000004"/>
  </r>
  <r>
    <n v="2997"/>
    <x v="1488"/>
    <x v="2"/>
    <x v="261"/>
    <d v="2011-06-25T00:00:00"/>
    <x v="1"/>
    <s v="NW-18400"/>
    <s v="Natalie Webber"/>
    <x v="0"/>
    <s v="United States"/>
    <s v="Philadelphia"/>
    <x v="9"/>
    <n v="19120"/>
    <x v="3"/>
    <s v="OFF-EN-10001539"/>
    <x v="1"/>
    <x v="12"/>
    <x v="33"/>
    <n v="24.896000000000001"/>
    <n v="4"/>
    <x v="2"/>
    <n v="8.4024000000000001"/>
  </r>
  <r>
    <n v="2998"/>
    <x v="1488"/>
    <x v="2"/>
    <x v="261"/>
    <d v="2011-06-25T00:00:00"/>
    <x v="1"/>
    <s v="NW-18400"/>
    <s v="Natalie Webber"/>
    <x v="0"/>
    <s v="United States"/>
    <s v="Philadelphia"/>
    <x v="9"/>
    <n v="19120"/>
    <x v="3"/>
    <s v="FUR-FU-10000550"/>
    <x v="0"/>
    <x v="5"/>
    <x v="1445"/>
    <n v="3.984"/>
    <n v="1"/>
    <x v="2"/>
    <n v="0.64739999999999998"/>
  </r>
  <r>
    <n v="2999"/>
    <x v="1488"/>
    <x v="2"/>
    <x v="261"/>
    <d v="2011-06-25T00:00:00"/>
    <x v="1"/>
    <s v="NW-18400"/>
    <s v="Natalie Webber"/>
    <x v="0"/>
    <s v="United States"/>
    <s v="Philadelphia"/>
    <x v="9"/>
    <n v="19120"/>
    <x v="3"/>
    <s v="TEC-AC-10003628"/>
    <x v="2"/>
    <x v="11"/>
    <x v="244"/>
    <n v="95.968000000000004"/>
    <n v="4"/>
    <x v="2"/>
    <n v="28.790400000000002"/>
  </r>
  <r>
    <n v="3000"/>
    <x v="1488"/>
    <x v="2"/>
    <x v="261"/>
    <d v="2011-06-25T00:00:00"/>
    <x v="1"/>
    <s v="NW-18400"/>
    <s v="Natalie Webber"/>
    <x v="0"/>
    <s v="United States"/>
    <s v="Philadelphia"/>
    <x v="9"/>
    <n v="19120"/>
    <x v="3"/>
    <s v="TEC-MA-10004521"/>
    <x v="2"/>
    <x v="15"/>
    <x v="1446"/>
    <n v="206.99100000000001"/>
    <n v="3"/>
    <x v="6"/>
    <n v="-172.49250000000001"/>
  </r>
  <r>
    <n v="3001"/>
    <x v="1488"/>
    <x v="2"/>
    <x v="261"/>
    <d v="2011-06-25T00:00:00"/>
    <x v="1"/>
    <s v="NW-18400"/>
    <s v="Natalie Webber"/>
    <x v="0"/>
    <s v="United States"/>
    <s v="Philadelphia"/>
    <x v="9"/>
    <n v="19120"/>
    <x v="3"/>
    <s v="OFF-AP-10003860"/>
    <x v="1"/>
    <x v="9"/>
    <x v="1089"/>
    <n v="44.415999999999997"/>
    <n v="2"/>
    <x v="2"/>
    <n v="3.8864000000000001"/>
  </r>
  <r>
    <n v="3002"/>
    <x v="1488"/>
    <x v="2"/>
    <x v="261"/>
    <d v="2011-06-25T00:00:00"/>
    <x v="1"/>
    <s v="NW-18400"/>
    <s v="Natalie Webber"/>
    <x v="0"/>
    <s v="United States"/>
    <s v="Philadelphia"/>
    <x v="9"/>
    <n v="19120"/>
    <x v="3"/>
    <s v="OFF-BI-10000069"/>
    <x v="1"/>
    <x v="8"/>
    <x v="486"/>
    <n v="9.0060000000000002"/>
    <n v="2"/>
    <x v="6"/>
    <n v="-7.2047999999999996"/>
  </r>
  <r>
    <n v="3003"/>
    <x v="1489"/>
    <x v="1"/>
    <x v="761"/>
    <d v="2012-07-10T00:00:00"/>
    <x v="1"/>
    <s v="VP-21730"/>
    <s v="Victor Preis"/>
    <x v="2"/>
    <s v="United States"/>
    <s v="Sterling Heights"/>
    <x v="12"/>
    <n v="48310"/>
    <x v="2"/>
    <s v="OFF-BI-10003655"/>
    <x v="1"/>
    <x v="8"/>
    <x v="1447"/>
    <n v="19"/>
    <n v="5"/>
    <x v="0"/>
    <n v="8.93"/>
  </r>
  <r>
    <n v="3004"/>
    <x v="1490"/>
    <x v="3"/>
    <x v="819"/>
    <d v="2014-12-24T00:00:00"/>
    <x v="1"/>
    <s v="RD-19810"/>
    <s v="Ross DeVincentis"/>
    <x v="2"/>
    <s v="United States"/>
    <s v="Rochester"/>
    <x v="15"/>
    <n v="14609"/>
    <x v="3"/>
    <s v="OFF-BI-10001628"/>
    <x v="1"/>
    <x v="8"/>
    <x v="1103"/>
    <n v="33.375999999999998"/>
    <n v="4"/>
    <x v="2"/>
    <n v="10.43"/>
  </r>
  <r>
    <n v="3005"/>
    <x v="1491"/>
    <x v="0"/>
    <x v="162"/>
    <d v="2013-09-11T00:00:00"/>
    <x v="2"/>
    <s v="MG-17875"/>
    <s v="Michael Grace"/>
    <x v="2"/>
    <s v="United States"/>
    <s v="New York City"/>
    <x v="15"/>
    <n v="10011"/>
    <x v="3"/>
    <s v="OFF-AP-10003779"/>
    <x v="1"/>
    <x v="9"/>
    <x v="1448"/>
    <n v="207.48"/>
    <n v="1"/>
    <x v="0"/>
    <n v="62.244"/>
  </r>
  <r>
    <n v="3006"/>
    <x v="1492"/>
    <x v="2"/>
    <x v="826"/>
    <d v="2011-05-21T00:00:00"/>
    <x v="1"/>
    <s v="PA-19060"/>
    <s v="Pete Armstrong"/>
    <x v="2"/>
    <s v="United States"/>
    <s v="Eau Claire"/>
    <x v="6"/>
    <n v="54703"/>
    <x v="2"/>
    <s v="OFF-BI-10000666"/>
    <x v="1"/>
    <x v="8"/>
    <x v="980"/>
    <n v="91.68"/>
    <n v="3"/>
    <x v="0"/>
    <n v="45.84"/>
  </r>
  <r>
    <n v="3007"/>
    <x v="1493"/>
    <x v="3"/>
    <x v="119"/>
    <d v="2014-10-16T00:00:00"/>
    <x v="2"/>
    <s v="CR-12730"/>
    <s v="Craig Reiter"/>
    <x v="0"/>
    <s v="United States"/>
    <s v="New York City"/>
    <x v="15"/>
    <n v="10009"/>
    <x v="3"/>
    <s v="OFF-AP-10000828"/>
    <x v="1"/>
    <x v="9"/>
    <x v="1087"/>
    <n v="904.9"/>
    <n v="5"/>
    <x v="0"/>
    <n v="253.37200000000001"/>
  </r>
  <r>
    <n v="3008"/>
    <x v="1494"/>
    <x v="2"/>
    <x v="745"/>
    <d v="2011-10-29T00:00:00"/>
    <x v="1"/>
    <s v="AA-10375"/>
    <s v="Allen Armold"/>
    <x v="0"/>
    <s v="United States"/>
    <s v="Rancho Cucamonga"/>
    <x v="1"/>
    <n v="91730"/>
    <x v="1"/>
    <s v="OFF-BI-10002706"/>
    <x v="1"/>
    <x v="8"/>
    <x v="273"/>
    <n v="34.271999999999998"/>
    <n v="3"/>
    <x v="2"/>
    <n v="11.138400000000001"/>
  </r>
  <r>
    <n v="3009"/>
    <x v="1495"/>
    <x v="0"/>
    <x v="5"/>
    <d v="2013-12-07T00:00:00"/>
    <x v="2"/>
    <s v="JG-15160"/>
    <s v="James Galang"/>
    <x v="0"/>
    <s v="United States"/>
    <s v="Murray"/>
    <x v="0"/>
    <n v="42071"/>
    <x v="0"/>
    <s v="FUR-FU-10004748"/>
    <x v="0"/>
    <x v="5"/>
    <x v="1243"/>
    <n v="191.82"/>
    <n v="3"/>
    <x v="0"/>
    <n v="74.809799999999996"/>
  </r>
  <r>
    <n v="3010"/>
    <x v="1496"/>
    <x v="0"/>
    <x v="197"/>
    <d v="2013-07-30T00:00:00"/>
    <x v="1"/>
    <s v="RR-19525"/>
    <s v="Rick Reed"/>
    <x v="1"/>
    <s v="United States"/>
    <s v="Toledo"/>
    <x v="24"/>
    <n v="43615"/>
    <x v="3"/>
    <s v="OFF-AP-10000026"/>
    <x v="1"/>
    <x v="9"/>
    <x v="1282"/>
    <n v="243.88"/>
    <n v="5"/>
    <x v="2"/>
    <n v="27.436499999999999"/>
  </r>
  <r>
    <n v="3011"/>
    <x v="1497"/>
    <x v="3"/>
    <x v="827"/>
    <d v="2014-04-24T00:00:00"/>
    <x v="1"/>
    <s v="SR-20425"/>
    <s v="Sharelle Roach"/>
    <x v="2"/>
    <s v="United States"/>
    <s v="Louisville"/>
    <x v="22"/>
    <n v="80027"/>
    <x v="1"/>
    <s v="OFF-BI-10000773"/>
    <x v="1"/>
    <x v="8"/>
    <x v="381"/>
    <n v="12.03"/>
    <n v="5"/>
    <x v="6"/>
    <n v="-9.2230000000000008"/>
  </r>
  <r>
    <n v="3012"/>
    <x v="1497"/>
    <x v="3"/>
    <x v="827"/>
    <d v="2014-04-24T00:00:00"/>
    <x v="1"/>
    <s v="SR-20425"/>
    <s v="Sharelle Roach"/>
    <x v="2"/>
    <s v="United States"/>
    <s v="Louisville"/>
    <x v="22"/>
    <n v="80027"/>
    <x v="1"/>
    <s v="TEC-MA-10000822"/>
    <x v="2"/>
    <x v="15"/>
    <x v="154"/>
    <n v="2549.9850000000001"/>
    <n v="5"/>
    <x v="6"/>
    <n v="-3399.98"/>
  </r>
  <r>
    <n v="3013"/>
    <x v="1497"/>
    <x v="3"/>
    <x v="827"/>
    <d v="2014-04-24T00:00:00"/>
    <x v="1"/>
    <s v="SR-20425"/>
    <s v="Sharelle Roach"/>
    <x v="2"/>
    <s v="United States"/>
    <s v="Louisville"/>
    <x v="22"/>
    <n v="80027"/>
    <x v="1"/>
    <s v="OFF-BI-10001543"/>
    <x v="1"/>
    <x v="8"/>
    <x v="375"/>
    <n v="21.594000000000001"/>
    <n v="2"/>
    <x v="6"/>
    <n v="-15.835599999999999"/>
  </r>
  <r>
    <n v="3014"/>
    <x v="1497"/>
    <x v="3"/>
    <x v="827"/>
    <d v="2014-04-24T00:00:00"/>
    <x v="1"/>
    <s v="SR-20425"/>
    <s v="Sharelle Roach"/>
    <x v="2"/>
    <s v="United States"/>
    <s v="Louisville"/>
    <x v="22"/>
    <n v="80027"/>
    <x v="1"/>
    <s v="OFF-BI-10003355"/>
    <x v="1"/>
    <x v="8"/>
    <x v="586"/>
    <n v="8.9640000000000004"/>
    <n v="6"/>
    <x v="6"/>
    <n v="-6.5735999999999999"/>
  </r>
  <r>
    <n v="3015"/>
    <x v="1497"/>
    <x v="3"/>
    <x v="827"/>
    <d v="2014-04-24T00:00:00"/>
    <x v="1"/>
    <s v="SR-20425"/>
    <s v="Sharelle Roach"/>
    <x v="2"/>
    <s v="United States"/>
    <s v="Louisville"/>
    <x v="22"/>
    <n v="80027"/>
    <x v="1"/>
    <s v="OFF-PA-10002005"/>
    <x v="1"/>
    <x v="10"/>
    <x v="505"/>
    <n v="20.736000000000001"/>
    <n v="4"/>
    <x v="2"/>
    <n v="7.2576000000000001"/>
  </r>
  <r>
    <n v="3016"/>
    <x v="1498"/>
    <x v="1"/>
    <x v="14"/>
    <d v="2012-09-21T00:00:00"/>
    <x v="1"/>
    <s v="LS-16975"/>
    <s v="Lindsay Shagiari"/>
    <x v="2"/>
    <s v="United States"/>
    <s v="New York City"/>
    <x v="15"/>
    <n v="10035"/>
    <x v="3"/>
    <s v="FUR-TA-10004154"/>
    <x v="0"/>
    <x v="3"/>
    <x v="730"/>
    <n v="344.22"/>
    <n v="2"/>
    <x v="10"/>
    <n v="-103.26600000000001"/>
  </r>
  <r>
    <n v="3017"/>
    <x v="1499"/>
    <x v="0"/>
    <x v="828"/>
    <d v="2013-08-31T00:00:00"/>
    <x v="1"/>
    <s v="MH-18115"/>
    <s v="Mick Hernandez"/>
    <x v="2"/>
    <s v="United States"/>
    <s v="Pharr"/>
    <x v="5"/>
    <n v="78577"/>
    <x v="2"/>
    <s v="OFF-ST-10002743"/>
    <x v="1"/>
    <x v="4"/>
    <x v="413"/>
    <n v="727.29600000000005"/>
    <n v="8"/>
    <x v="2"/>
    <n v="-172.7328"/>
  </r>
  <r>
    <n v="3018"/>
    <x v="1499"/>
    <x v="0"/>
    <x v="828"/>
    <d v="2013-08-31T00:00:00"/>
    <x v="1"/>
    <s v="MH-18115"/>
    <s v="Mick Hernandez"/>
    <x v="2"/>
    <s v="United States"/>
    <s v="Pharr"/>
    <x v="5"/>
    <n v="78577"/>
    <x v="2"/>
    <s v="FUR-FU-10004973"/>
    <x v="0"/>
    <x v="5"/>
    <x v="1134"/>
    <n v="22.608000000000001"/>
    <n v="3"/>
    <x v="7"/>
    <n v="-10.1736"/>
  </r>
  <r>
    <n v="3019"/>
    <x v="1499"/>
    <x v="0"/>
    <x v="828"/>
    <d v="2013-08-31T00:00:00"/>
    <x v="1"/>
    <s v="MH-18115"/>
    <s v="Mick Hernandez"/>
    <x v="2"/>
    <s v="United States"/>
    <s v="Pharr"/>
    <x v="5"/>
    <n v="78577"/>
    <x v="2"/>
    <s v="TEC-AC-10002842"/>
    <x v="2"/>
    <x v="11"/>
    <x v="1176"/>
    <n v="666.4"/>
    <n v="7"/>
    <x v="2"/>
    <n v="-33.32"/>
  </r>
  <r>
    <n v="3020"/>
    <x v="1500"/>
    <x v="1"/>
    <x v="627"/>
    <d v="2012-11-14T00:00:00"/>
    <x v="1"/>
    <s v="SC-20095"/>
    <s v="Sanjit Chand"/>
    <x v="0"/>
    <s v="United States"/>
    <s v="West Jordan"/>
    <x v="7"/>
    <n v="84084"/>
    <x v="1"/>
    <s v="OFF-FA-10002701"/>
    <x v="1"/>
    <x v="13"/>
    <x v="1449"/>
    <n v="5.04"/>
    <n v="3"/>
    <x v="0"/>
    <n v="0.2016"/>
  </r>
  <r>
    <n v="3021"/>
    <x v="1500"/>
    <x v="1"/>
    <x v="627"/>
    <d v="2012-11-14T00:00:00"/>
    <x v="1"/>
    <s v="SC-20095"/>
    <s v="Sanjit Chand"/>
    <x v="0"/>
    <s v="United States"/>
    <s v="West Jordan"/>
    <x v="7"/>
    <n v="84084"/>
    <x v="1"/>
    <s v="OFF-PA-10001125"/>
    <x v="1"/>
    <x v="10"/>
    <x v="1012"/>
    <n v="92.94"/>
    <n v="3"/>
    <x v="0"/>
    <n v="41.823"/>
  </r>
  <r>
    <n v="3022"/>
    <x v="1500"/>
    <x v="1"/>
    <x v="627"/>
    <d v="2012-11-14T00:00:00"/>
    <x v="1"/>
    <s v="SC-20095"/>
    <s v="Sanjit Chand"/>
    <x v="0"/>
    <s v="United States"/>
    <s v="West Jordan"/>
    <x v="7"/>
    <n v="84084"/>
    <x v="1"/>
    <s v="FUR-FU-10004090"/>
    <x v="0"/>
    <x v="5"/>
    <x v="636"/>
    <n v="66.69"/>
    <n v="3"/>
    <x v="0"/>
    <n v="22.0077"/>
  </r>
  <r>
    <n v="3023"/>
    <x v="1500"/>
    <x v="1"/>
    <x v="627"/>
    <d v="2012-11-14T00:00:00"/>
    <x v="1"/>
    <s v="SC-20095"/>
    <s v="Sanjit Chand"/>
    <x v="0"/>
    <s v="United States"/>
    <s v="West Jordan"/>
    <x v="7"/>
    <n v="84084"/>
    <x v="1"/>
    <s v="OFF-BI-10001510"/>
    <x v="1"/>
    <x v="8"/>
    <x v="702"/>
    <n v="91.68"/>
    <n v="5"/>
    <x v="2"/>
    <n v="28.65"/>
  </r>
  <r>
    <n v="3024"/>
    <x v="1501"/>
    <x v="3"/>
    <x v="701"/>
    <d v="2014-11-24T00:00:00"/>
    <x v="1"/>
    <s v="JB-16000"/>
    <s v="Joy Bell-"/>
    <x v="0"/>
    <s v="United States"/>
    <s v="Brownsville"/>
    <x v="5"/>
    <n v="78521"/>
    <x v="2"/>
    <s v="FUR-BO-10002202"/>
    <x v="0"/>
    <x v="0"/>
    <x v="1251"/>
    <n v="327.7328"/>
    <n v="2"/>
    <x v="8"/>
    <n v="-14.4588"/>
  </r>
  <r>
    <n v="3025"/>
    <x v="1502"/>
    <x v="1"/>
    <x v="627"/>
    <d v="2012-11-13T00:00:00"/>
    <x v="1"/>
    <s v="AC-10450"/>
    <s v="Amy Cox"/>
    <x v="0"/>
    <s v="United States"/>
    <s v="New York City"/>
    <x v="15"/>
    <n v="10011"/>
    <x v="3"/>
    <s v="OFF-BI-10001922"/>
    <x v="1"/>
    <x v="8"/>
    <x v="302"/>
    <n v="52.271999999999998"/>
    <n v="11"/>
    <x v="2"/>
    <n v="17.6418"/>
  </r>
  <r>
    <n v="3026"/>
    <x v="1502"/>
    <x v="1"/>
    <x v="627"/>
    <d v="2012-11-13T00:00:00"/>
    <x v="1"/>
    <s v="AC-10450"/>
    <s v="Amy Cox"/>
    <x v="0"/>
    <s v="United States"/>
    <s v="New York City"/>
    <x v="15"/>
    <n v="10011"/>
    <x v="3"/>
    <s v="OFF-PA-10001667"/>
    <x v="1"/>
    <x v="10"/>
    <x v="453"/>
    <n v="17.940000000000001"/>
    <n v="3"/>
    <x v="0"/>
    <n v="8.0730000000000004"/>
  </r>
  <r>
    <n v="3027"/>
    <x v="1503"/>
    <x v="3"/>
    <x v="300"/>
    <d v="2014-04-27T00:00:00"/>
    <x v="1"/>
    <s v="MO-17800"/>
    <s v="Meg O'Connel"/>
    <x v="2"/>
    <s v="United States"/>
    <s v="Philadelphia"/>
    <x v="9"/>
    <n v="19140"/>
    <x v="3"/>
    <s v="FUR-FU-10001488"/>
    <x v="0"/>
    <x v="5"/>
    <x v="1040"/>
    <n v="254.352"/>
    <n v="3"/>
    <x v="2"/>
    <n v="0"/>
  </r>
  <r>
    <n v="3028"/>
    <x v="1504"/>
    <x v="2"/>
    <x v="829"/>
    <d v="2011-08-24T00:00:00"/>
    <x v="3"/>
    <s v="RB-19645"/>
    <s v="Robert Barroso"/>
    <x v="1"/>
    <s v="United States"/>
    <s v="Billings"/>
    <x v="37"/>
    <n v="59102"/>
    <x v="1"/>
    <s v="OFF-BI-10002799"/>
    <x v="1"/>
    <x v="8"/>
    <x v="1450"/>
    <n v="8.2880000000000003"/>
    <n v="2"/>
    <x v="2"/>
    <n v="2.6936"/>
  </r>
  <r>
    <n v="3029"/>
    <x v="1505"/>
    <x v="3"/>
    <x v="94"/>
    <d v="2014-12-22T00:00:00"/>
    <x v="1"/>
    <s v="AI-10855"/>
    <s v="Arianne Irving"/>
    <x v="0"/>
    <s v="United States"/>
    <s v="Chesapeake"/>
    <x v="17"/>
    <n v="23320"/>
    <x v="0"/>
    <s v="FUR-CH-10003846"/>
    <x v="0"/>
    <x v="1"/>
    <x v="915"/>
    <n v="504.9"/>
    <n v="5"/>
    <x v="0"/>
    <n v="80.784000000000006"/>
  </r>
  <r>
    <n v="3030"/>
    <x v="1506"/>
    <x v="0"/>
    <x v="830"/>
    <d v="2013-03-29T00:00:00"/>
    <x v="1"/>
    <s v="DR-12880"/>
    <s v="Dan Reichenbach"/>
    <x v="1"/>
    <s v="United States"/>
    <s v="Gresham"/>
    <x v="21"/>
    <n v="97030"/>
    <x v="1"/>
    <s v="TEC-PH-10003691"/>
    <x v="2"/>
    <x v="7"/>
    <x v="1398"/>
    <n v="403.16800000000001"/>
    <n v="4"/>
    <x v="2"/>
    <n v="25.198"/>
  </r>
  <r>
    <n v="3031"/>
    <x v="1507"/>
    <x v="1"/>
    <x v="481"/>
    <d v="2012-09-27T00:00:00"/>
    <x v="1"/>
    <s v="DM-12955"/>
    <s v="Dario Medina"/>
    <x v="1"/>
    <s v="United States"/>
    <s v="Lincoln Park"/>
    <x v="12"/>
    <n v="48146"/>
    <x v="2"/>
    <s v="FUR-BO-10000468"/>
    <x v="0"/>
    <x v="0"/>
    <x v="1171"/>
    <n v="194.32"/>
    <n v="4"/>
    <x v="0"/>
    <n v="31.091200000000001"/>
  </r>
  <r>
    <n v="3032"/>
    <x v="1507"/>
    <x v="1"/>
    <x v="481"/>
    <d v="2012-09-27T00:00:00"/>
    <x v="1"/>
    <s v="DM-12955"/>
    <s v="Dario Medina"/>
    <x v="1"/>
    <s v="United States"/>
    <s v="Lincoln Park"/>
    <x v="12"/>
    <n v="48146"/>
    <x v="2"/>
    <s v="OFF-AR-10001044"/>
    <x v="1"/>
    <x v="6"/>
    <x v="1042"/>
    <n v="25.99"/>
    <n v="1"/>
    <x v="0"/>
    <n v="7.5370999999999997"/>
  </r>
  <r>
    <n v="3033"/>
    <x v="1508"/>
    <x v="0"/>
    <x v="831"/>
    <d v="2013-11-27T00:00:00"/>
    <x v="1"/>
    <s v="JH-16180"/>
    <s v="Justin Hirsh"/>
    <x v="0"/>
    <s v="United States"/>
    <s v="Gresham"/>
    <x v="21"/>
    <n v="97030"/>
    <x v="1"/>
    <s v="FUR-CH-10003833"/>
    <x v="0"/>
    <x v="1"/>
    <x v="1200"/>
    <n v="195.136"/>
    <n v="4"/>
    <x v="2"/>
    <n v="-12.196"/>
  </r>
  <r>
    <n v="3034"/>
    <x v="1509"/>
    <x v="3"/>
    <x v="118"/>
    <d v="2014-09-22T00:00:00"/>
    <x v="1"/>
    <s v="AB-10060"/>
    <s v="Adam Bellavance"/>
    <x v="2"/>
    <s v="United States"/>
    <s v="Philadelphia"/>
    <x v="9"/>
    <n v="19143"/>
    <x v="3"/>
    <s v="OFF-PA-10004355"/>
    <x v="1"/>
    <x v="10"/>
    <x v="1094"/>
    <n v="20.736000000000001"/>
    <n v="4"/>
    <x v="2"/>
    <n v="7.2576000000000001"/>
  </r>
  <r>
    <n v="3035"/>
    <x v="1510"/>
    <x v="1"/>
    <x v="832"/>
    <d v="2012-06-16T00:00:00"/>
    <x v="1"/>
    <s v="BD-11605"/>
    <s v="Brian Dahlen"/>
    <x v="0"/>
    <s v="United States"/>
    <s v="Monroe"/>
    <x v="28"/>
    <n v="71203"/>
    <x v="0"/>
    <s v="TEC-AC-10003038"/>
    <x v="2"/>
    <x v="11"/>
    <x v="1024"/>
    <n v="53.7"/>
    <n v="6"/>
    <x v="0"/>
    <n v="10.202999999999999"/>
  </r>
  <r>
    <n v="3036"/>
    <x v="1510"/>
    <x v="1"/>
    <x v="832"/>
    <d v="2012-06-16T00:00:00"/>
    <x v="1"/>
    <s v="BD-11605"/>
    <s v="Brian Dahlen"/>
    <x v="0"/>
    <s v="United States"/>
    <s v="Monroe"/>
    <x v="28"/>
    <n v="71203"/>
    <x v="0"/>
    <s v="OFF-BI-10002799"/>
    <x v="1"/>
    <x v="8"/>
    <x v="1450"/>
    <n v="36.26"/>
    <n v="7"/>
    <x v="0"/>
    <n v="16.679600000000001"/>
  </r>
  <r>
    <n v="3037"/>
    <x v="1510"/>
    <x v="1"/>
    <x v="832"/>
    <d v="2012-06-16T00:00:00"/>
    <x v="1"/>
    <s v="BD-11605"/>
    <s v="Brian Dahlen"/>
    <x v="0"/>
    <s v="United States"/>
    <s v="Monroe"/>
    <x v="28"/>
    <n v="71203"/>
    <x v="0"/>
    <s v="OFF-AR-10003582"/>
    <x v="1"/>
    <x v="6"/>
    <x v="1451"/>
    <n v="56.3"/>
    <n v="2"/>
    <x v="0"/>
    <n v="15.763999999999999"/>
  </r>
  <r>
    <n v="3038"/>
    <x v="1510"/>
    <x v="1"/>
    <x v="832"/>
    <d v="2012-06-16T00:00:00"/>
    <x v="1"/>
    <s v="BD-11605"/>
    <s v="Brian Dahlen"/>
    <x v="0"/>
    <s v="United States"/>
    <s v="Monroe"/>
    <x v="28"/>
    <n v="71203"/>
    <x v="0"/>
    <s v="OFF-PA-10004451"/>
    <x v="1"/>
    <x v="10"/>
    <x v="493"/>
    <n v="32.4"/>
    <n v="5"/>
    <x v="0"/>
    <n v="15.552"/>
  </r>
  <r>
    <n v="3039"/>
    <x v="1510"/>
    <x v="1"/>
    <x v="832"/>
    <d v="2012-06-16T00:00:00"/>
    <x v="1"/>
    <s v="BD-11605"/>
    <s v="Brian Dahlen"/>
    <x v="0"/>
    <s v="United States"/>
    <s v="Monroe"/>
    <x v="28"/>
    <n v="71203"/>
    <x v="0"/>
    <s v="FUR-FU-10004666"/>
    <x v="0"/>
    <x v="5"/>
    <x v="1452"/>
    <n v="29.16"/>
    <n v="2"/>
    <x v="0"/>
    <n v="10.789199999999999"/>
  </r>
  <r>
    <n v="3040"/>
    <x v="1511"/>
    <x v="3"/>
    <x v="621"/>
    <d v="2014-10-09T00:00:00"/>
    <x v="1"/>
    <s v="AS-10045"/>
    <s v="Aaron Smayling"/>
    <x v="1"/>
    <s v="United States"/>
    <s v="Pasadena"/>
    <x v="1"/>
    <n v="91104"/>
    <x v="1"/>
    <s v="FUR-TA-10001520"/>
    <x v="0"/>
    <x v="3"/>
    <x v="711"/>
    <n v="171.28800000000001"/>
    <n v="3"/>
    <x v="2"/>
    <n v="-6.4233000000000002"/>
  </r>
  <r>
    <n v="3041"/>
    <x v="1512"/>
    <x v="0"/>
    <x v="465"/>
    <d v="2013-05-10T00:00:00"/>
    <x v="1"/>
    <s v="ZD-21925"/>
    <s v="Zuschuss Donatelli"/>
    <x v="0"/>
    <s v="United States"/>
    <s v="Chattanooga"/>
    <x v="18"/>
    <n v="37421"/>
    <x v="0"/>
    <s v="FUR-FU-10004270"/>
    <x v="0"/>
    <x v="5"/>
    <x v="989"/>
    <n v="16.72"/>
    <n v="5"/>
    <x v="2"/>
    <n v="3.3439999999999999"/>
  </r>
  <r>
    <n v="3042"/>
    <x v="1513"/>
    <x v="3"/>
    <x v="220"/>
    <d v="2014-09-13T00:00:00"/>
    <x v="3"/>
    <s v="KF-16285"/>
    <s v="Karen Ferguson"/>
    <x v="2"/>
    <s v="United States"/>
    <s v="Long Beach"/>
    <x v="1"/>
    <n v="90805"/>
    <x v="1"/>
    <s v="OFF-PA-10003172"/>
    <x v="1"/>
    <x v="10"/>
    <x v="846"/>
    <n v="12.96"/>
    <n v="2"/>
    <x v="0"/>
    <n v="6.2207999999999997"/>
  </r>
  <r>
    <n v="3043"/>
    <x v="1513"/>
    <x v="3"/>
    <x v="220"/>
    <d v="2014-09-13T00:00:00"/>
    <x v="3"/>
    <s v="KF-16285"/>
    <s v="Karen Ferguson"/>
    <x v="2"/>
    <s v="United States"/>
    <s v="Long Beach"/>
    <x v="1"/>
    <n v="90805"/>
    <x v="1"/>
    <s v="OFF-EN-10002312"/>
    <x v="1"/>
    <x v="12"/>
    <x v="1453"/>
    <n v="22.18"/>
    <n v="2"/>
    <x v="0"/>
    <n v="10.8682"/>
  </r>
  <r>
    <n v="3044"/>
    <x v="1513"/>
    <x v="3"/>
    <x v="220"/>
    <d v="2014-09-13T00:00:00"/>
    <x v="3"/>
    <s v="KF-16285"/>
    <s v="Karen Ferguson"/>
    <x v="2"/>
    <s v="United States"/>
    <s v="Long Beach"/>
    <x v="1"/>
    <n v="90805"/>
    <x v="1"/>
    <s v="FUR-CH-10002320"/>
    <x v="0"/>
    <x v="1"/>
    <x v="1454"/>
    <n v="2054.2719999999999"/>
    <n v="8"/>
    <x v="2"/>
    <n v="256.78399999999999"/>
  </r>
  <r>
    <n v="3045"/>
    <x v="1514"/>
    <x v="1"/>
    <x v="28"/>
    <d v="2012-05-02T00:00:00"/>
    <x v="0"/>
    <s v="BP-11230"/>
    <s v="Benjamin Patterson"/>
    <x v="0"/>
    <s v="United States"/>
    <s v="Troy"/>
    <x v="24"/>
    <n v="45373"/>
    <x v="3"/>
    <s v="TEC-PH-10001530"/>
    <x v="2"/>
    <x v="7"/>
    <x v="632"/>
    <n v="1022.97"/>
    <n v="5"/>
    <x v="10"/>
    <n v="-255.74250000000001"/>
  </r>
  <r>
    <n v="3046"/>
    <x v="1515"/>
    <x v="3"/>
    <x v="44"/>
    <d v="2014-11-11T00:00:00"/>
    <x v="0"/>
    <s v="CC-12430"/>
    <s v="Chuck Clark"/>
    <x v="2"/>
    <s v="United States"/>
    <s v="Minneapolis"/>
    <x v="11"/>
    <n v="55407"/>
    <x v="2"/>
    <s v="OFF-AR-10001216"/>
    <x v="1"/>
    <x v="6"/>
    <x v="1455"/>
    <n v="13.9"/>
    <n v="5"/>
    <x v="0"/>
    <n v="3.6139999999999999"/>
  </r>
  <r>
    <n v="3047"/>
    <x v="1515"/>
    <x v="3"/>
    <x v="44"/>
    <d v="2014-11-11T00:00:00"/>
    <x v="0"/>
    <s v="CC-12430"/>
    <s v="Chuck Clark"/>
    <x v="2"/>
    <s v="United States"/>
    <s v="Minneapolis"/>
    <x v="11"/>
    <n v="55407"/>
    <x v="2"/>
    <s v="OFF-PA-10003127"/>
    <x v="1"/>
    <x v="10"/>
    <x v="33"/>
    <n v="26.38"/>
    <n v="1"/>
    <x v="0"/>
    <n v="12.1348"/>
  </r>
  <r>
    <n v="3048"/>
    <x v="1516"/>
    <x v="2"/>
    <x v="587"/>
    <d v="2011-10-04T00:00:00"/>
    <x v="1"/>
    <s v="DB-13615"/>
    <s v="Doug Bickford"/>
    <x v="0"/>
    <s v="United States"/>
    <s v="Seattle"/>
    <x v="4"/>
    <n v="98105"/>
    <x v="1"/>
    <s v="OFF-BI-10003910"/>
    <x v="1"/>
    <x v="8"/>
    <x v="8"/>
    <n v="43.176000000000002"/>
    <n v="7"/>
    <x v="2"/>
    <n v="13.4925"/>
  </r>
  <r>
    <n v="3049"/>
    <x v="1517"/>
    <x v="3"/>
    <x v="459"/>
    <d v="2014-04-05T00:00:00"/>
    <x v="2"/>
    <s v="TC-21475"/>
    <s v="Tony Chapman"/>
    <x v="2"/>
    <s v="United States"/>
    <s v="Columbus"/>
    <x v="32"/>
    <n v="31907"/>
    <x v="0"/>
    <s v="FUR-TA-10004534"/>
    <x v="0"/>
    <x v="3"/>
    <x v="121"/>
    <n v="411.8"/>
    <n v="2"/>
    <x v="0"/>
    <n v="70.006"/>
  </r>
  <r>
    <n v="3050"/>
    <x v="1517"/>
    <x v="3"/>
    <x v="459"/>
    <d v="2014-04-05T00:00:00"/>
    <x v="2"/>
    <s v="TC-21475"/>
    <s v="Tony Chapman"/>
    <x v="2"/>
    <s v="United States"/>
    <s v="Columbus"/>
    <x v="32"/>
    <n v="31907"/>
    <x v="0"/>
    <s v="TEC-AC-10000892"/>
    <x v="2"/>
    <x v="11"/>
    <x v="290"/>
    <n v="360"/>
    <n v="4"/>
    <x v="0"/>
    <n v="129.6"/>
  </r>
  <r>
    <n v="3051"/>
    <x v="1518"/>
    <x v="3"/>
    <x v="833"/>
    <d v="2014-10-12T00:00:00"/>
    <x v="1"/>
    <s v="NZ-18565"/>
    <s v="Nick Zandusky"/>
    <x v="2"/>
    <s v="United States"/>
    <s v="Meridian"/>
    <x v="45"/>
    <n v="83642"/>
    <x v="1"/>
    <s v="FUR-FU-10003247"/>
    <x v="0"/>
    <x v="5"/>
    <x v="1456"/>
    <n v="41.96"/>
    <n v="2"/>
    <x v="0"/>
    <n v="2.9371999999999998"/>
  </r>
  <r>
    <n v="3052"/>
    <x v="1518"/>
    <x v="3"/>
    <x v="833"/>
    <d v="2014-10-12T00:00:00"/>
    <x v="1"/>
    <s v="NZ-18565"/>
    <s v="Nick Zandusky"/>
    <x v="2"/>
    <s v="United States"/>
    <s v="Meridian"/>
    <x v="45"/>
    <n v="83642"/>
    <x v="1"/>
    <s v="OFF-AP-10004336"/>
    <x v="1"/>
    <x v="9"/>
    <x v="1031"/>
    <n v="227.84"/>
    <n v="4"/>
    <x v="0"/>
    <n v="66.073599999999999"/>
  </r>
  <r>
    <n v="3053"/>
    <x v="1518"/>
    <x v="3"/>
    <x v="833"/>
    <d v="2014-10-12T00:00:00"/>
    <x v="1"/>
    <s v="NZ-18565"/>
    <s v="Nick Zandusky"/>
    <x v="2"/>
    <s v="United States"/>
    <s v="Meridian"/>
    <x v="45"/>
    <n v="83642"/>
    <x v="1"/>
    <s v="OFF-PA-10001295"/>
    <x v="1"/>
    <x v="10"/>
    <x v="1211"/>
    <n v="37.94"/>
    <n v="2"/>
    <x v="0"/>
    <n v="18.211200000000002"/>
  </r>
  <r>
    <n v="3054"/>
    <x v="1519"/>
    <x v="0"/>
    <x v="526"/>
    <d v="2013-04-15T00:00:00"/>
    <x v="0"/>
    <s v="SW-20350"/>
    <s v="Sean Wendt"/>
    <x v="2"/>
    <s v="United States"/>
    <s v="Detroit"/>
    <x v="12"/>
    <n v="48227"/>
    <x v="2"/>
    <s v="TEC-PH-10002555"/>
    <x v="2"/>
    <x v="7"/>
    <x v="1343"/>
    <n v="517.9"/>
    <n v="2"/>
    <x v="0"/>
    <n v="134.654"/>
  </r>
  <r>
    <n v="3055"/>
    <x v="1519"/>
    <x v="0"/>
    <x v="526"/>
    <d v="2013-04-15T00:00:00"/>
    <x v="0"/>
    <s v="SW-20350"/>
    <s v="Sean Wendt"/>
    <x v="2"/>
    <s v="United States"/>
    <s v="Detroit"/>
    <x v="12"/>
    <n v="48227"/>
    <x v="2"/>
    <s v="OFF-BI-10000831"/>
    <x v="1"/>
    <x v="8"/>
    <x v="441"/>
    <n v="5.28"/>
    <n v="2"/>
    <x v="0"/>
    <n v="2.4287999999999998"/>
  </r>
  <r>
    <n v="3056"/>
    <x v="1520"/>
    <x v="1"/>
    <x v="834"/>
    <d v="2012-09-01T00:00:00"/>
    <x v="1"/>
    <s v="TS-21370"/>
    <s v="Todd Sumrall"/>
    <x v="1"/>
    <s v="United States"/>
    <s v="Chicago"/>
    <x v="10"/>
    <n v="60623"/>
    <x v="2"/>
    <s v="TEC-CO-10001046"/>
    <x v="2"/>
    <x v="16"/>
    <x v="874"/>
    <n v="2799.96"/>
    <n v="5"/>
    <x v="2"/>
    <n v="874.98749999999995"/>
  </r>
  <r>
    <n v="3057"/>
    <x v="1521"/>
    <x v="3"/>
    <x v="15"/>
    <d v="2014-10-25T00:00:00"/>
    <x v="0"/>
    <s v="HH-15010"/>
    <s v="Hilary Holden"/>
    <x v="1"/>
    <s v="United States"/>
    <s v="San Francisco"/>
    <x v="1"/>
    <n v="94110"/>
    <x v="1"/>
    <s v="OFF-EN-10002973"/>
    <x v="1"/>
    <x v="12"/>
    <x v="1319"/>
    <n v="8.9600000000000009"/>
    <n v="2"/>
    <x v="0"/>
    <n v="4.3007999999999997"/>
  </r>
  <r>
    <n v="3058"/>
    <x v="1521"/>
    <x v="3"/>
    <x v="15"/>
    <d v="2014-10-25T00:00:00"/>
    <x v="0"/>
    <s v="HH-15010"/>
    <s v="Hilary Holden"/>
    <x v="1"/>
    <s v="United States"/>
    <s v="San Francisco"/>
    <x v="1"/>
    <n v="94110"/>
    <x v="1"/>
    <s v="OFF-LA-10001641"/>
    <x v="1"/>
    <x v="2"/>
    <x v="1022"/>
    <n v="31.5"/>
    <n v="10"/>
    <x v="0"/>
    <n v="15.12"/>
  </r>
  <r>
    <n v="3059"/>
    <x v="1521"/>
    <x v="3"/>
    <x v="15"/>
    <d v="2014-10-25T00:00:00"/>
    <x v="0"/>
    <s v="HH-15010"/>
    <s v="Hilary Holden"/>
    <x v="1"/>
    <s v="United States"/>
    <s v="San Francisco"/>
    <x v="1"/>
    <n v="94110"/>
    <x v="1"/>
    <s v="FUR-FU-10003878"/>
    <x v="0"/>
    <x v="5"/>
    <x v="671"/>
    <n v="30.56"/>
    <n v="2"/>
    <x v="0"/>
    <n v="10.3904"/>
  </r>
  <r>
    <n v="3060"/>
    <x v="1521"/>
    <x v="3"/>
    <x v="15"/>
    <d v="2014-10-25T00:00:00"/>
    <x v="0"/>
    <s v="HH-15010"/>
    <s v="Hilary Holden"/>
    <x v="1"/>
    <s v="United States"/>
    <s v="San Francisco"/>
    <x v="1"/>
    <n v="94110"/>
    <x v="1"/>
    <s v="FUR-TA-10003837"/>
    <x v="0"/>
    <x v="3"/>
    <x v="1457"/>
    <n v="24.367999999999999"/>
    <n v="2"/>
    <x v="2"/>
    <n v="-3.3506"/>
  </r>
  <r>
    <n v="3061"/>
    <x v="1522"/>
    <x v="0"/>
    <x v="77"/>
    <d v="2013-11-13T00:00:00"/>
    <x v="1"/>
    <s v="DM-13345"/>
    <s v="Denise Monton"/>
    <x v="1"/>
    <s v="United States"/>
    <s v="Newark"/>
    <x v="24"/>
    <n v="43055"/>
    <x v="3"/>
    <s v="TEC-AC-10002800"/>
    <x v="2"/>
    <x v="11"/>
    <x v="1207"/>
    <n v="119.976"/>
    <n v="3"/>
    <x v="2"/>
    <n v="22.4955"/>
  </r>
  <r>
    <n v="3062"/>
    <x v="1523"/>
    <x v="3"/>
    <x v="448"/>
    <d v="2014-03-08T00:00:00"/>
    <x v="1"/>
    <s v="RE-19450"/>
    <s v="Richard Eichhorn"/>
    <x v="0"/>
    <s v="United States"/>
    <s v="Dallas"/>
    <x v="5"/>
    <n v="75081"/>
    <x v="2"/>
    <s v="OFF-PA-10001307"/>
    <x v="1"/>
    <x v="10"/>
    <x v="784"/>
    <n v="26.88"/>
    <n v="8"/>
    <x v="2"/>
    <n v="9.7439999999999998"/>
  </r>
  <r>
    <n v="3063"/>
    <x v="1524"/>
    <x v="1"/>
    <x v="154"/>
    <d v="2012-11-29T00:00:00"/>
    <x v="2"/>
    <s v="JD-16150"/>
    <s v="Justin Deggeller"/>
    <x v="1"/>
    <s v="United States"/>
    <s v="Newark"/>
    <x v="13"/>
    <n v="19711"/>
    <x v="3"/>
    <s v="TEC-PH-10002350"/>
    <x v="2"/>
    <x v="7"/>
    <x v="1458"/>
    <n v="83.97"/>
    <n v="3"/>
    <x v="0"/>
    <n v="23.511600000000001"/>
  </r>
  <r>
    <n v="3064"/>
    <x v="1524"/>
    <x v="1"/>
    <x v="154"/>
    <d v="2012-11-29T00:00:00"/>
    <x v="2"/>
    <s v="JD-16150"/>
    <s v="Justin Deggeller"/>
    <x v="1"/>
    <s v="United States"/>
    <s v="Newark"/>
    <x v="13"/>
    <n v="19711"/>
    <x v="3"/>
    <s v="TEC-AC-10000397"/>
    <x v="2"/>
    <x v="11"/>
    <x v="1459"/>
    <n v="104.97"/>
    <n v="3"/>
    <x v="0"/>
    <n v="7.3479000000000001"/>
  </r>
  <r>
    <n v="3065"/>
    <x v="1525"/>
    <x v="3"/>
    <x v="677"/>
    <d v="2014-03-19T00:00:00"/>
    <x v="0"/>
    <s v="BF-11215"/>
    <s v="Benjamin Farhat"/>
    <x v="2"/>
    <s v="United States"/>
    <s v="Albuquerque"/>
    <x v="27"/>
    <n v="87105"/>
    <x v="1"/>
    <s v="OFF-ST-10000615"/>
    <x v="1"/>
    <x v="4"/>
    <x v="75"/>
    <n v="90.8"/>
    <n v="8"/>
    <x v="0"/>
    <n v="25.423999999999999"/>
  </r>
  <r>
    <n v="3066"/>
    <x v="1525"/>
    <x v="3"/>
    <x v="677"/>
    <d v="2014-03-19T00:00:00"/>
    <x v="0"/>
    <s v="BF-11215"/>
    <s v="Benjamin Farhat"/>
    <x v="2"/>
    <s v="United States"/>
    <s v="Albuquerque"/>
    <x v="27"/>
    <n v="87105"/>
    <x v="1"/>
    <s v="TEC-PH-10004531"/>
    <x v="2"/>
    <x v="7"/>
    <x v="714"/>
    <n v="140.73599999999999"/>
    <n v="8"/>
    <x v="2"/>
    <n v="49.257599999999996"/>
  </r>
  <r>
    <n v="3067"/>
    <x v="1525"/>
    <x v="3"/>
    <x v="677"/>
    <d v="2014-03-19T00:00:00"/>
    <x v="0"/>
    <s v="BF-11215"/>
    <s v="Benjamin Farhat"/>
    <x v="2"/>
    <s v="United States"/>
    <s v="Albuquerque"/>
    <x v="27"/>
    <n v="87105"/>
    <x v="1"/>
    <s v="TEC-AC-10004001"/>
    <x v="2"/>
    <x v="11"/>
    <x v="1460"/>
    <n v="214.95"/>
    <n v="5"/>
    <x v="0"/>
    <n v="88.129499999999993"/>
  </r>
  <r>
    <n v="3068"/>
    <x v="1525"/>
    <x v="3"/>
    <x v="677"/>
    <d v="2014-03-19T00:00:00"/>
    <x v="0"/>
    <s v="BF-11215"/>
    <s v="Benjamin Farhat"/>
    <x v="2"/>
    <s v="United States"/>
    <s v="Albuquerque"/>
    <x v="27"/>
    <n v="87105"/>
    <x v="1"/>
    <s v="OFF-PA-10001534"/>
    <x v="1"/>
    <x v="10"/>
    <x v="1461"/>
    <n v="45.36"/>
    <n v="7"/>
    <x v="0"/>
    <n v="21.7728"/>
  </r>
  <r>
    <n v="3069"/>
    <x v="1525"/>
    <x v="3"/>
    <x v="677"/>
    <d v="2014-03-19T00:00:00"/>
    <x v="0"/>
    <s v="BF-11215"/>
    <s v="Benjamin Farhat"/>
    <x v="2"/>
    <s v="United States"/>
    <s v="Albuquerque"/>
    <x v="27"/>
    <n v="87105"/>
    <x v="1"/>
    <s v="OFF-PA-10001815"/>
    <x v="1"/>
    <x v="10"/>
    <x v="1393"/>
    <n v="288.24"/>
    <n v="6"/>
    <x v="0"/>
    <n v="138.3552"/>
  </r>
  <r>
    <n v="3070"/>
    <x v="1526"/>
    <x v="3"/>
    <x v="329"/>
    <d v="2014-12-01T00:00:00"/>
    <x v="3"/>
    <s v="ML-17755"/>
    <s v="Max Ludwig"/>
    <x v="2"/>
    <s v="United States"/>
    <s v="Toledo"/>
    <x v="24"/>
    <n v="43615"/>
    <x v="3"/>
    <s v="OFF-AP-10003779"/>
    <x v="1"/>
    <x v="9"/>
    <x v="1448"/>
    <n v="663.93600000000004"/>
    <n v="4"/>
    <x v="2"/>
    <n v="82.992000000000004"/>
  </r>
  <r>
    <n v="3071"/>
    <x v="1527"/>
    <x v="2"/>
    <x v="664"/>
    <d v="2011-11-22T00:00:00"/>
    <x v="1"/>
    <s v="YC-21895"/>
    <s v="Yoseph Carroll"/>
    <x v="1"/>
    <s v="United States"/>
    <s v="Newark"/>
    <x v="13"/>
    <n v="19711"/>
    <x v="3"/>
    <s v="OFF-ST-10002011"/>
    <x v="1"/>
    <x v="4"/>
    <x v="1055"/>
    <n v="2934.33"/>
    <n v="7"/>
    <x v="0"/>
    <n v="792.26909999999998"/>
  </r>
  <r>
    <n v="3072"/>
    <x v="1527"/>
    <x v="2"/>
    <x v="664"/>
    <d v="2011-11-22T00:00:00"/>
    <x v="1"/>
    <s v="YC-21895"/>
    <s v="Yoseph Carroll"/>
    <x v="1"/>
    <s v="United States"/>
    <s v="Newark"/>
    <x v="13"/>
    <n v="19711"/>
    <x v="3"/>
    <s v="FUR-FU-10002379"/>
    <x v="0"/>
    <x v="5"/>
    <x v="1462"/>
    <n v="124.41"/>
    <n v="3"/>
    <x v="0"/>
    <n v="14.9292"/>
  </r>
  <r>
    <n v="3073"/>
    <x v="1527"/>
    <x v="2"/>
    <x v="664"/>
    <d v="2011-11-22T00:00:00"/>
    <x v="1"/>
    <s v="YC-21895"/>
    <s v="Yoseph Carroll"/>
    <x v="1"/>
    <s v="United States"/>
    <s v="Newark"/>
    <x v="13"/>
    <n v="19711"/>
    <x v="3"/>
    <s v="OFF-AR-10003752"/>
    <x v="1"/>
    <x v="6"/>
    <x v="677"/>
    <n v="57.75"/>
    <n v="5"/>
    <x v="0"/>
    <n v="26.565000000000001"/>
  </r>
  <r>
    <n v="3074"/>
    <x v="1528"/>
    <x v="0"/>
    <x v="835"/>
    <d v="2013-01-05T00:00:00"/>
    <x v="2"/>
    <s v="LR-16915"/>
    <s v="Lena Radford"/>
    <x v="0"/>
    <s v="United States"/>
    <s v="Los Angeles"/>
    <x v="1"/>
    <n v="90045"/>
    <x v="1"/>
    <s v="OFF-ST-10003692"/>
    <x v="1"/>
    <x v="4"/>
    <x v="1253"/>
    <n v="114.46"/>
    <n v="2"/>
    <x v="0"/>
    <n v="28.614999999999998"/>
  </r>
  <r>
    <n v="3075"/>
    <x v="1529"/>
    <x v="1"/>
    <x v="292"/>
    <d v="2012-10-08T00:00:00"/>
    <x v="1"/>
    <s v="BS-11755"/>
    <s v="Bruce Stewart"/>
    <x v="0"/>
    <s v="United States"/>
    <s v="Los Angeles"/>
    <x v="1"/>
    <n v="90032"/>
    <x v="1"/>
    <s v="FUR-BO-10004409"/>
    <x v="0"/>
    <x v="0"/>
    <x v="625"/>
    <n v="120.666"/>
    <n v="2"/>
    <x v="11"/>
    <n v="18.454799999999999"/>
  </r>
  <r>
    <n v="3076"/>
    <x v="1530"/>
    <x v="2"/>
    <x v="836"/>
    <d v="2011-07-24T00:00:00"/>
    <x v="1"/>
    <s v="KM-16375"/>
    <s v="Katherine Murray"/>
    <x v="2"/>
    <s v="United States"/>
    <s v="Dallas"/>
    <x v="5"/>
    <n v="75217"/>
    <x v="2"/>
    <s v="OFF-ST-10003306"/>
    <x v="1"/>
    <x v="4"/>
    <x v="380"/>
    <n v="342.86399999999998"/>
    <n v="3"/>
    <x v="2"/>
    <n v="38.572200000000002"/>
  </r>
  <r>
    <n v="3077"/>
    <x v="1530"/>
    <x v="2"/>
    <x v="836"/>
    <d v="2011-07-24T00:00:00"/>
    <x v="1"/>
    <s v="KM-16375"/>
    <s v="Katherine Murray"/>
    <x v="2"/>
    <s v="United States"/>
    <s v="Dallas"/>
    <x v="5"/>
    <n v="75217"/>
    <x v="2"/>
    <s v="FUR-FU-10003724"/>
    <x v="0"/>
    <x v="5"/>
    <x v="887"/>
    <n v="16.739999999999998"/>
    <n v="5"/>
    <x v="7"/>
    <n v="-14.228999999999999"/>
  </r>
  <r>
    <n v="3078"/>
    <x v="1530"/>
    <x v="2"/>
    <x v="836"/>
    <d v="2011-07-24T00:00:00"/>
    <x v="1"/>
    <s v="KM-16375"/>
    <s v="Katherine Murray"/>
    <x v="2"/>
    <s v="United States"/>
    <s v="Dallas"/>
    <x v="5"/>
    <n v="75217"/>
    <x v="2"/>
    <s v="FUR-CH-10002024"/>
    <x v="0"/>
    <x v="1"/>
    <x v="478"/>
    <n v="981.37199999999996"/>
    <n v="2"/>
    <x v="4"/>
    <n v="-140.196"/>
  </r>
  <r>
    <n v="3079"/>
    <x v="1531"/>
    <x v="2"/>
    <x v="371"/>
    <d v="2011-05-25T00:00:00"/>
    <x v="1"/>
    <s v="BT-11530"/>
    <s v="Bradley Talbott"/>
    <x v="2"/>
    <s v="United States"/>
    <s v="San Diego"/>
    <x v="1"/>
    <n v="92037"/>
    <x v="1"/>
    <s v="OFF-AR-10003514"/>
    <x v="1"/>
    <x v="6"/>
    <x v="180"/>
    <n v="31.84"/>
    <n v="8"/>
    <x v="0"/>
    <n v="10.507199999999999"/>
  </r>
  <r>
    <n v="3080"/>
    <x v="1532"/>
    <x v="3"/>
    <x v="507"/>
    <d v="2014-09-06T00:00:00"/>
    <x v="2"/>
    <s v="KB-16405"/>
    <s v="Katrina Bavinger"/>
    <x v="2"/>
    <s v="United States"/>
    <s v="Apple Valley"/>
    <x v="1"/>
    <n v="92307"/>
    <x v="1"/>
    <s v="OFF-PA-10001800"/>
    <x v="1"/>
    <x v="10"/>
    <x v="580"/>
    <n v="12.96"/>
    <n v="2"/>
    <x v="0"/>
    <n v="6.2207999999999997"/>
  </r>
  <r>
    <n v="3081"/>
    <x v="1532"/>
    <x v="3"/>
    <x v="507"/>
    <d v="2014-09-06T00:00:00"/>
    <x v="2"/>
    <s v="KB-16405"/>
    <s v="Katrina Bavinger"/>
    <x v="2"/>
    <s v="United States"/>
    <s v="Apple Valley"/>
    <x v="1"/>
    <n v="92307"/>
    <x v="1"/>
    <s v="TEC-PH-10003589"/>
    <x v="2"/>
    <x v="7"/>
    <x v="818"/>
    <n v="43.176000000000002"/>
    <n v="3"/>
    <x v="2"/>
    <n v="15.111599999999999"/>
  </r>
  <r>
    <n v="3082"/>
    <x v="1533"/>
    <x v="3"/>
    <x v="837"/>
    <d v="2014-06-03T00:00:00"/>
    <x v="1"/>
    <s v="DW-13480"/>
    <s v="Dianna Wilson"/>
    <x v="2"/>
    <s v="United States"/>
    <s v="Louisville"/>
    <x v="0"/>
    <n v="40214"/>
    <x v="0"/>
    <s v="OFF-BI-10003364"/>
    <x v="1"/>
    <x v="8"/>
    <x v="698"/>
    <n v="58.34"/>
    <n v="2"/>
    <x v="0"/>
    <n v="28.0032"/>
  </r>
  <r>
    <n v="3083"/>
    <x v="1533"/>
    <x v="3"/>
    <x v="837"/>
    <d v="2014-06-03T00:00:00"/>
    <x v="1"/>
    <s v="DW-13480"/>
    <s v="Dianna Wilson"/>
    <x v="2"/>
    <s v="United States"/>
    <s v="Louisville"/>
    <x v="0"/>
    <n v="40214"/>
    <x v="0"/>
    <s v="TEC-PH-10002834"/>
    <x v="2"/>
    <x v="7"/>
    <x v="1378"/>
    <n v="539.97"/>
    <n v="3"/>
    <x v="0"/>
    <n v="134.99250000000001"/>
  </r>
  <r>
    <n v="3084"/>
    <x v="1534"/>
    <x v="2"/>
    <x v="838"/>
    <d v="2011-02-04T00:00:00"/>
    <x v="1"/>
    <s v="JC-15340"/>
    <s v="Jasper Cacioppo"/>
    <x v="0"/>
    <s v="United States"/>
    <s v="New York City"/>
    <x v="15"/>
    <n v="10024"/>
    <x v="3"/>
    <s v="OFF-BI-10000343"/>
    <x v="1"/>
    <x v="8"/>
    <x v="184"/>
    <n v="3.9279999999999999"/>
    <n v="1"/>
    <x v="2"/>
    <n v="1.3257000000000001"/>
  </r>
  <r>
    <n v="3085"/>
    <x v="1535"/>
    <x v="3"/>
    <x v="839"/>
    <d v="2014-02-15T00:00:00"/>
    <x v="1"/>
    <s v="TP-21415"/>
    <s v="Tom Prescott"/>
    <x v="0"/>
    <s v="United States"/>
    <s v="Houston"/>
    <x v="5"/>
    <n v="77070"/>
    <x v="2"/>
    <s v="OFF-BI-10004584"/>
    <x v="1"/>
    <x v="8"/>
    <x v="378"/>
    <n v="252.78399999999999"/>
    <n v="4"/>
    <x v="3"/>
    <n v="-417.09359999999998"/>
  </r>
  <r>
    <n v="3086"/>
    <x v="1535"/>
    <x v="3"/>
    <x v="839"/>
    <d v="2014-02-15T00:00:00"/>
    <x v="1"/>
    <s v="TP-21415"/>
    <s v="Tom Prescott"/>
    <x v="0"/>
    <s v="United States"/>
    <s v="Houston"/>
    <x v="5"/>
    <n v="77070"/>
    <x v="2"/>
    <s v="TEC-AC-10002402"/>
    <x v="2"/>
    <x v="11"/>
    <x v="651"/>
    <n v="127.98399999999999"/>
    <n v="2"/>
    <x v="2"/>
    <n v="15.997999999999999"/>
  </r>
  <r>
    <n v="3087"/>
    <x v="1535"/>
    <x v="3"/>
    <x v="839"/>
    <d v="2014-02-15T00:00:00"/>
    <x v="1"/>
    <s v="TP-21415"/>
    <s v="Tom Prescott"/>
    <x v="0"/>
    <s v="United States"/>
    <s v="Houston"/>
    <x v="5"/>
    <n v="77070"/>
    <x v="2"/>
    <s v="FUR-FU-10000550"/>
    <x v="0"/>
    <x v="5"/>
    <x v="1445"/>
    <n v="3.984"/>
    <n v="2"/>
    <x v="7"/>
    <n v="-2.6892"/>
  </r>
  <r>
    <n v="3088"/>
    <x v="1535"/>
    <x v="3"/>
    <x v="839"/>
    <d v="2014-02-15T00:00:00"/>
    <x v="1"/>
    <s v="TP-21415"/>
    <s v="Tom Prescott"/>
    <x v="0"/>
    <s v="United States"/>
    <s v="Houston"/>
    <x v="5"/>
    <n v="77070"/>
    <x v="2"/>
    <s v="OFF-AP-10000055"/>
    <x v="1"/>
    <x v="9"/>
    <x v="781"/>
    <n v="12.992000000000001"/>
    <n v="2"/>
    <x v="3"/>
    <n v="-32.479999999999997"/>
  </r>
  <r>
    <n v="3089"/>
    <x v="1536"/>
    <x v="3"/>
    <x v="185"/>
    <d v="2014-04-03T00:00:00"/>
    <x v="0"/>
    <s v="DB-12910"/>
    <s v="Daniel Byrd"/>
    <x v="2"/>
    <s v="United States"/>
    <s v="Henderson"/>
    <x v="0"/>
    <n v="42420"/>
    <x v="0"/>
    <s v="FUR-FU-10001591"/>
    <x v="0"/>
    <x v="5"/>
    <x v="1101"/>
    <n v="61"/>
    <n v="5"/>
    <x v="0"/>
    <n v="25.62"/>
  </r>
  <r>
    <n v="3090"/>
    <x v="1536"/>
    <x v="3"/>
    <x v="185"/>
    <d v="2014-04-03T00:00:00"/>
    <x v="0"/>
    <s v="DB-12910"/>
    <s v="Daniel Byrd"/>
    <x v="2"/>
    <s v="United States"/>
    <s v="Henderson"/>
    <x v="0"/>
    <n v="42420"/>
    <x v="0"/>
    <s v="TEC-PH-10000526"/>
    <x v="2"/>
    <x v="7"/>
    <x v="1463"/>
    <n v="671.93"/>
    <n v="7"/>
    <x v="0"/>
    <n v="188.1404"/>
  </r>
  <r>
    <n v="3091"/>
    <x v="1537"/>
    <x v="0"/>
    <x v="840"/>
    <d v="2013-03-09T00:00:00"/>
    <x v="1"/>
    <s v="BH-11710"/>
    <s v="Brosina Hoffman"/>
    <x v="0"/>
    <s v="United States"/>
    <s v="Newark"/>
    <x v="13"/>
    <n v="19711"/>
    <x v="3"/>
    <s v="OFF-BI-10001071"/>
    <x v="1"/>
    <x v="8"/>
    <x v="663"/>
    <n v="447.86"/>
    <n v="7"/>
    <x v="0"/>
    <n v="219.45140000000001"/>
  </r>
  <r>
    <n v="3092"/>
    <x v="1537"/>
    <x v="0"/>
    <x v="840"/>
    <d v="2013-03-09T00:00:00"/>
    <x v="1"/>
    <s v="BH-11710"/>
    <s v="Brosina Hoffman"/>
    <x v="0"/>
    <s v="United States"/>
    <s v="Newark"/>
    <x v="13"/>
    <n v="19711"/>
    <x v="3"/>
    <s v="TEC-PH-10001557"/>
    <x v="2"/>
    <x v="7"/>
    <x v="658"/>
    <n v="479.95"/>
    <n v="5"/>
    <x v="0"/>
    <n v="129.5865"/>
  </r>
  <r>
    <n v="3093"/>
    <x v="1537"/>
    <x v="0"/>
    <x v="840"/>
    <d v="2013-03-09T00:00:00"/>
    <x v="1"/>
    <s v="BH-11710"/>
    <s v="Brosina Hoffman"/>
    <x v="0"/>
    <s v="United States"/>
    <s v="Newark"/>
    <x v="13"/>
    <n v="19711"/>
    <x v="3"/>
    <s v="OFF-PA-10001977"/>
    <x v="1"/>
    <x v="10"/>
    <x v="1464"/>
    <n v="166.44"/>
    <n v="3"/>
    <x v="0"/>
    <n v="79.891199999999998"/>
  </r>
  <r>
    <n v="3094"/>
    <x v="1538"/>
    <x v="1"/>
    <x v="841"/>
    <d v="2012-08-23T00:00:00"/>
    <x v="3"/>
    <s v="TD-20995"/>
    <s v="Tamara Dahlen"/>
    <x v="0"/>
    <s v="United States"/>
    <s v="Bolingbrook"/>
    <x v="10"/>
    <n v="60440"/>
    <x v="2"/>
    <s v="OFF-SU-10004231"/>
    <x v="1"/>
    <x v="14"/>
    <x v="552"/>
    <n v="31.68"/>
    <n v="4"/>
    <x v="2"/>
    <n v="2.7719999999999998"/>
  </r>
  <r>
    <n v="3095"/>
    <x v="1538"/>
    <x v="1"/>
    <x v="841"/>
    <d v="2012-08-23T00:00:00"/>
    <x v="3"/>
    <s v="TD-20995"/>
    <s v="Tamara Dahlen"/>
    <x v="0"/>
    <s v="United States"/>
    <s v="Bolingbrook"/>
    <x v="10"/>
    <n v="60440"/>
    <x v="2"/>
    <s v="OFF-PA-10000809"/>
    <x v="1"/>
    <x v="10"/>
    <x v="1124"/>
    <n v="10.368"/>
    <n v="2"/>
    <x v="2"/>
    <n v="3.6288"/>
  </r>
  <r>
    <n v="3096"/>
    <x v="1538"/>
    <x v="1"/>
    <x v="841"/>
    <d v="2012-08-23T00:00:00"/>
    <x v="3"/>
    <s v="TD-20995"/>
    <s v="Tamara Dahlen"/>
    <x v="0"/>
    <s v="United States"/>
    <s v="Bolingbrook"/>
    <x v="10"/>
    <n v="60440"/>
    <x v="2"/>
    <s v="OFF-FA-10003021"/>
    <x v="1"/>
    <x v="13"/>
    <x v="33"/>
    <n v="12.032"/>
    <n v="8"/>
    <x v="2"/>
    <n v="2.2559999999999998"/>
  </r>
  <r>
    <n v="3097"/>
    <x v="1538"/>
    <x v="1"/>
    <x v="841"/>
    <d v="2012-08-23T00:00:00"/>
    <x v="3"/>
    <s v="TD-20995"/>
    <s v="Tamara Dahlen"/>
    <x v="0"/>
    <s v="United States"/>
    <s v="Bolingbrook"/>
    <x v="10"/>
    <n v="60440"/>
    <x v="2"/>
    <s v="OFF-AP-10000696"/>
    <x v="1"/>
    <x v="9"/>
    <x v="332"/>
    <n v="5.7679999999999998"/>
    <n v="2"/>
    <x v="3"/>
    <n v="-13.5548"/>
  </r>
  <r>
    <n v="3098"/>
    <x v="1539"/>
    <x v="3"/>
    <x v="842"/>
    <d v="2014-05-02T00:00:00"/>
    <x v="1"/>
    <s v="CV-12805"/>
    <s v="Cynthia Voltz"/>
    <x v="1"/>
    <s v="United States"/>
    <s v="Fort Worth"/>
    <x v="5"/>
    <n v="76106"/>
    <x v="2"/>
    <s v="OFF-LA-10001158"/>
    <x v="1"/>
    <x v="2"/>
    <x v="319"/>
    <n v="33.119999999999997"/>
    <n v="4"/>
    <x v="2"/>
    <n v="11.592000000000001"/>
  </r>
  <r>
    <n v="3099"/>
    <x v="1539"/>
    <x v="3"/>
    <x v="842"/>
    <d v="2014-05-02T00:00:00"/>
    <x v="1"/>
    <s v="CV-12805"/>
    <s v="Cynthia Voltz"/>
    <x v="1"/>
    <s v="United States"/>
    <s v="Fort Worth"/>
    <x v="5"/>
    <n v="76106"/>
    <x v="2"/>
    <s v="FUR-BO-10002268"/>
    <x v="0"/>
    <x v="0"/>
    <x v="314"/>
    <n v="220.26560000000001"/>
    <n v="4"/>
    <x v="8"/>
    <n v="-42.1096"/>
  </r>
  <r>
    <n v="3100"/>
    <x v="1540"/>
    <x v="3"/>
    <x v="349"/>
    <d v="2014-04-20T00:00:00"/>
    <x v="1"/>
    <s v="CS-12355"/>
    <s v="Christine Sundaresam"/>
    <x v="0"/>
    <s v="United States"/>
    <s v="New York City"/>
    <x v="15"/>
    <n v="10024"/>
    <x v="3"/>
    <s v="OFF-BI-10000829"/>
    <x v="1"/>
    <x v="8"/>
    <x v="304"/>
    <n v="10.776"/>
    <n v="3"/>
    <x v="2"/>
    <n v="3.5022000000000002"/>
  </r>
  <r>
    <n v="3101"/>
    <x v="1540"/>
    <x v="3"/>
    <x v="349"/>
    <d v="2014-04-20T00:00:00"/>
    <x v="1"/>
    <s v="CS-12355"/>
    <s v="Christine Sundaresam"/>
    <x v="0"/>
    <s v="United States"/>
    <s v="New York City"/>
    <x v="15"/>
    <n v="10024"/>
    <x v="3"/>
    <s v="FUR-BO-10003441"/>
    <x v="0"/>
    <x v="0"/>
    <x v="705"/>
    <n v="242.352"/>
    <n v="3"/>
    <x v="2"/>
    <n v="9.0882000000000005"/>
  </r>
  <r>
    <n v="3102"/>
    <x v="1541"/>
    <x v="3"/>
    <x v="66"/>
    <d v="2014-12-28T00:00:00"/>
    <x v="0"/>
    <s v="JG-15310"/>
    <s v="Jason Gross"/>
    <x v="1"/>
    <s v="United States"/>
    <s v="Providence"/>
    <x v="34"/>
    <n v="2908"/>
    <x v="3"/>
    <s v="OFF-SU-10003505"/>
    <x v="1"/>
    <x v="14"/>
    <x v="408"/>
    <n v="695.16"/>
    <n v="6"/>
    <x v="0"/>
    <n v="34.758000000000003"/>
  </r>
  <r>
    <n v="3103"/>
    <x v="1541"/>
    <x v="3"/>
    <x v="66"/>
    <d v="2014-12-28T00:00:00"/>
    <x v="0"/>
    <s v="JG-15310"/>
    <s v="Jason Gross"/>
    <x v="1"/>
    <s v="United States"/>
    <s v="Providence"/>
    <x v="34"/>
    <n v="2908"/>
    <x v="3"/>
    <s v="FUR-BO-10003660"/>
    <x v="0"/>
    <x v="0"/>
    <x v="1465"/>
    <n v="220.98"/>
    <n v="1"/>
    <x v="0"/>
    <n v="50.825400000000002"/>
  </r>
  <r>
    <n v="3104"/>
    <x v="1542"/>
    <x v="0"/>
    <x v="16"/>
    <d v="2013-12-13T00:00:00"/>
    <x v="1"/>
    <s v="JP-16135"/>
    <s v="Julie Prescott"/>
    <x v="2"/>
    <s v="United States"/>
    <s v="Columbus"/>
    <x v="24"/>
    <n v="43229"/>
    <x v="3"/>
    <s v="OFF-BI-10001267"/>
    <x v="1"/>
    <x v="8"/>
    <x v="1466"/>
    <n v="12.957000000000001"/>
    <n v="7"/>
    <x v="6"/>
    <n v="-9.5017999999999994"/>
  </r>
  <r>
    <n v="3105"/>
    <x v="1543"/>
    <x v="3"/>
    <x v="721"/>
    <d v="2014-03-30T00:00:00"/>
    <x v="1"/>
    <s v="EC-14050"/>
    <s v="Erin Creighton"/>
    <x v="0"/>
    <s v="United States"/>
    <s v="New York City"/>
    <x v="15"/>
    <n v="10024"/>
    <x v="3"/>
    <s v="OFF-PA-10002741"/>
    <x v="1"/>
    <x v="10"/>
    <x v="1467"/>
    <n v="25.68"/>
    <n v="6"/>
    <x v="0"/>
    <n v="11.555999999999999"/>
  </r>
  <r>
    <n v="3106"/>
    <x v="1544"/>
    <x v="0"/>
    <x v="197"/>
    <d v="2013-07-30T00:00:00"/>
    <x v="1"/>
    <s v="KH-16630"/>
    <s v="Ken Heidel"/>
    <x v="1"/>
    <s v="United States"/>
    <s v="Houston"/>
    <x v="5"/>
    <n v="77070"/>
    <x v="2"/>
    <s v="OFF-LA-10004345"/>
    <x v="1"/>
    <x v="2"/>
    <x v="517"/>
    <n v="15.712"/>
    <n v="4"/>
    <x v="2"/>
    <n v="5.6955999999999998"/>
  </r>
  <r>
    <n v="3107"/>
    <x v="1545"/>
    <x v="3"/>
    <x v="815"/>
    <d v="2014-07-15T00:00:00"/>
    <x v="1"/>
    <s v="FG-14260"/>
    <s v="Frank Gastineau"/>
    <x v="2"/>
    <s v="United States"/>
    <s v="Aurora"/>
    <x v="10"/>
    <n v="60505"/>
    <x v="2"/>
    <s v="OFF-ST-10004340"/>
    <x v="1"/>
    <x v="4"/>
    <x v="809"/>
    <n v="298.464"/>
    <n v="6"/>
    <x v="2"/>
    <n v="26.115600000000001"/>
  </r>
  <r>
    <n v="3108"/>
    <x v="1546"/>
    <x v="0"/>
    <x v="19"/>
    <d v="2013-07-23T00:00:00"/>
    <x v="1"/>
    <s v="AA-10480"/>
    <s v="Andrew Allen"/>
    <x v="0"/>
    <s v="United States"/>
    <s v="Springfield"/>
    <x v="25"/>
    <n v="65807"/>
    <x v="2"/>
    <s v="OFF-PA-10001471"/>
    <x v="1"/>
    <x v="10"/>
    <x v="1468"/>
    <n v="21.93"/>
    <n v="3"/>
    <x v="0"/>
    <n v="10.0878"/>
  </r>
  <r>
    <n v="3109"/>
    <x v="1546"/>
    <x v="0"/>
    <x v="19"/>
    <d v="2013-07-23T00:00:00"/>
    <x v="1"/>
    <s v="AA-10480"/>
    <s v="Andrew Allen"/>
    <x v="0"/>
    <s v="United States"/>
    <s v="Springfield"/>
    <x v="25"/>
    <n v="65807"/>
    <x v="2"/>
    <s v="OFF-ST-10002344"/>
    <x v="1"/>
    <x v="4"/>
    <x v="856"/>
    <n v="242.94"/>
    <n v="3"/>
    <x v="0"/>
    <n v="4.8587999999999996"/>
  </r>
  <r>
    <n v="3110"/>
    <x v="1546"/>
    <x v="0"/>
    <x v="19"/>
    <d v="2013-07-23T00:00:00"/>
    <x v="1"/>
    <s v="AA-10480"/>
    <s v="Andrew Allen"/>
    <x v="0"/>
    <s v="United States"/>
    <s v="Springfield"/>
    <x v="25"/>
    <n v="65807"/>
    <x v="2"/>
    <s v="OFF-PA-10001892"/>
    <x v="1"/>
    <x v="10"/>
    <x v="815"/>
    <n v="7.64"/>
    <n v="1"/>
    <x v="0"/>
    <n v="3.7435999999999998"/>
  </r>
  <r>
    <n v="3111"/>
    <x v="1546"/>
    <x v="0"/>
    <x v="19"/>
    <d v="2013-07-23T00:00:00"/>
    <x v="1"/>
    <s v="AA-10480"/>
    <s v="Andrew Allen"/>
    <x v="0"/>
    <s v="United States"/>
    <s v="Springfield"/>
    <x v="25"/>
    <n v="65807"/>
    <x v="2"/>
    <s v="OFF-PA-10001934"/>
    <x v="1"/>
    <x v="10"/>
    <x v="543"/>
    <n v="51.84"/>
    <n v="8"/>
    <x v="0"/>
    <n v="25.401599999999998"/>
  </r>
  <r>
    <n v="3112"/>
    <x v="1546"/>
    <x v="0"/>
    <x v="19"/>
    <d v="2013-07-23T00:00:00"/>
    <x v="1"/>
    <s v="AA-10480"/>
    <s v="Andrew Allen"/>
    <x v="0"/>
    <s v="United States"/>
    <s v="Springfield"/>
    <x v="25"/>
    <n v="65807"/>
    <x v="2"/>
    <s v="OFF-ST-10000078"/>
    <x v="1"/>
    <x v="4"/>
    <x v="1218"/>
    <n v="265.17"/>
    <n v="1"/>
    <x v="0"/>
    <n v="47.730600000000003"/>
  </r>
  <r>
    <n v="3113"/>
    <x v="1547"/>
    <x v="0"/>
    <x v="828"/>
    <d v="2013-08-31T00:00:00"/>
    <x v="1"/>
    <s v="MS-17770"/>
    <s v="Maxwell Schwartz"/>
    <x v="0"/>
    <s v="United States"/>
    <s v="Seattle"/>
    <x v="4"/>
    <n v="98105"/>
    <x v="1"/>
    <s v="TEC-MA-10001972"/>
    <x v="2"/>
    <x v="15"/>
    <x v="1469"/>
    <n v="837.6"/>
    <n v="3"/>
    <x v="2"/>
    <n v="62.82"/>
  </r>
  <r>
    <n v="3114"/>
    <x v="1547"/>
    <x v="0"/>
    <x v="828"/>
    <d v="2013-08-31T00:00:00"/>
    <x v="1"/>
    <s v="MS-17770"/>
    <s v="Maxwell Schwartz"/>
    <x v="0"/>
    <s v="United States"/>
    <s v="Seattle"/>
    <x v="4"/>
    <n v="98105"/>
    <x v="1"/>
    <s v="OFF-EN-10002504"/>
    <x v="1"/>
    <x v="12"/>
    <x v="113"/>
    <n v="135.9"/>
    <n v="5"/>
    <x v="0"/>
    <n v="63.872999999999998"/>
  </r>
  <r>
    <n v="3115"/>
    <x v="1547"/>
    <x v="0"/>
    <x v="828"/>
    <d v="2013-08-31T00:00:00"/>
    <x v="1"/>
    <s v="MS-17770"/>
    <s v="Maxwell Schwartz"/>
    <x v="0"/>
    <s v="United States"/>
    <s v="Seattle"/>
    <x v="4"/>
    <n v="98105"/>
    <x v="1"/>
    <s v="OFF-PA-10002160"/>
    <x v="1"/>
    <x v="10"/>
    <x v="1190"/>
    <n v="34.68"/>
    <n v="6"/>
    <x v="0"/>
    <n v="16.993200000000002"/>
  </r>
  <r>
    <n v="3116"/>
    <x v="1547"/>
    <x v="0"/>
    <x v="828"/>
    <d v="2013-08-31T00:00:00"/>
    <x v="1"/>
    <s v="MS-17770"/>
    <s v="Maxwell Schwartz"/>
    <x v="0"/>
    <s v="United States"/>
    <s v="Seattle"/>
    <x v="4"/>
    <n v="98105"/>
    <x v="1"/>
    <s v="FUR-CH-10001973"/>
    <x v="0"/>
    <x v="1"/>
    <x v="896"/>
    <n v="532.70399999999995"/>
    <n v="6"/>
    <x v="2"/>
    <n v="-39.952800000000003"/>
  </r>
  <r>
    <n v="3117"/>
    <x v="1547"/>
    <x v="0"/>
    <x v="828"/>
    <d v="2013-08-31T00:00:00"/>
    <x v="1"/>
    <s v="MS-17770"/>
    <s v="Maxwell Schwartz"/>
    <x v="0"/>
    <s v="United States"/>
    <s v="Seattle"/>
    <x v="4"/>
    <n v="98105"/>
    <x v="1"/>
    <s v="OFF-AP-10001492"/>
    <x v="1"/>
    <x v="9"/>
    <x v="22"/>
    <n v="43.1"/>
    <n v="5"/>
    <x v="0"/>
    <n v="11.206"/>
  </r>
  <r>
    <n v="3118"/>
    <x v="1547"/>
    <x v="0"/>
    <x v="828"/>
    <d v="2013-08-31T00:00:00"/>
    <x v="1"/>
    <s v="MS-17770"/>
    <s v="Maxwell Schwartz"/>
    <x v="0"/>
    <s v="United States"/>
    <s v="Seattle"/>
    <x v="4"/>
    <n v="98105"/>
    <x v="1"/>
    <s v="OFF-SU-10002189"/>
    <x v="1"/>
    <x v="14"/>
    <x v="167"/>
    <n v="15.88"/>
    <n v="4"/>
    <x v="0"/>
    <n v="0.1588"/>
  </r>
  <r>
    <n v="3119"/>
    <x v="1548"/>
    <x v="1"/>
    <x v="832"/>
    <d v="2012-06-12T00:00:00"/>
    <x v="2"/>
    <s v="JE-15610"/>
    <s v="Jim Epp"/>
    <x v="1"/>
    <s v="United States"/>
    <s v="Lakeland"/>
    <x v="2"/>
    <n v="33801"/>
    <x v="0"/>
    <s v="FUR-CH-10003312"/>
    <x v="0"/>
    <x v="1"/>
    <x v="296"/>
    <n v="1123.92"/>
    <n v="5"/>
    <x v="2"/>
    <n v="-182.637"/>
  </r>
  <r>
    <n v="3120"/>
    <x v="1548"/>
    <x v="1"/>
    <x v="832"/>
    <d v="2012-06-12T00:00:00"/>
    <x v="2"/>
    <s v="JE-15610"/>
    <s v="Jim Epp"/>
    <x v="1"/>
    <s v="United States"/>
    <s v="Lakeland"/>
    <x v="2"/>
    <n v="33801"/>
    <x v="0"/>
    <s v="TEC-PH-10002496"/>
    <x v="2"/>
    <x v="7"/>
    <x v="490"/>
    <n v="249.584"/>
    <n v="2"/>
    <x v="2"/>
    <n v="31.198"/>
  </r>
  <r>
    <n v="3121"/>
    <x v="1548"/>
    <x v="1"/>
    <x v="832"/>
    <d v="2012-06-12T00:00:00"/>
    <x v="2"/>
    <s v="JE-15610"/>
    <s v="Jim Epp"/>
    <x v="1"/>
    <s v="United States"/>
    <s v="Lakeland"/>
    <x v="2"/>
    <n v="33801"/>
    <x v="0"/>
    <s v="FUR-FU-10003464"/>
    <x v="0"/>
    <x v="5"/>
    <x v="1470"/>
    <n v="48.671999999999997"/>
    <n v="3"/>
    <x v="2"/>
    <n v="7.3007999999999997"/>
  </r>
  <r>
    <n v="3122"/>
    <x v="1548"/>
    <x v="1"/>
    <x v="832"/>
    <d v="2012-06-12T00:00:00"/>
    <x v="2"/>
    <s v="JE-15610"/>
    <s v="Jim Epp"/>
    <x v="1"/>
    <s v="United States"/>
    <s v="Lakeland"/>
    <x v="2"/>
    <n v="33801"/>
    <x v="0"/>
    <s v="OFF-AR-10000380"/>
    <x v="1"/>
    <x v="6"/>
    <x v="108"/>
    <n v="60.768000000000001"/>
    <n v="2"/>
    <x v="2"/>
    <n v="7.5960000000000001"/>
  </r>
  <r>
    <n v="3123"/>
    <x v="1548"/>
    <x v="1"/>
    <x v="832"/>
    <d v="2012-06-12T00:00:00"/>
    <x v="2"/>
    <s v="JE-15610"/>
    <s v="Jim Epp"/>
    <x v="1"/>
    <s v="United States"/>
    <s v="Lakeland"/>
    <x v="2"/>
    <n v="33801"/>
    <x v="0"/>
    <s v="OFF-BI-10004593"/>
    <x v="1"/>
    <x v="8"/>
    <x v="267"/>
    <n v="78.599999999999994"/>
    <n v="5"/>
    <x v="6"/>
    <n v="-62.88"/>
  </r>
  <r>
    <n v="3124"/>
    <x v="1548"/>
    <x v="1"/>
    <x v="832"/>
    <d v="2012-06-12T00:00:00"/>
    <x v="2"/>
    <s v="JE-15610"/>
    <s v="Jim Epp"/>
    <x v="1"/>
    <s v="United States"/>
    <s v="Lakeland"/>
    <x v="2"/>
    <n v="33801"/>
    <x v="0"/>
    <s v="OFF-BI-10001308"/>
    <x v="1"/>
    <x v="8"/>
    <x v="1351"/>
    <n v="3.7679999999999998"/>
    <n v="2"/>
    <x v="6"/>
    <n v="-3.14"/>
  </r>
  <r>
    <n v="3125"/>
    <x v="1548"/>
    <x v="1"/>
    <x v="832"/>
    <d v="2012-06-12T00:00:00"/>
    <x v="2"/>
    <s v="JE-15610"/>
    <s v="Jim Epp"/>
    <x v="1"/>
    <s v="United States"/>
    <s v="Lakeland"/>
    <x v="2"/>
    <n v="33801"/>
    <x v="0"/>
    <s v="OFF-ST-10001780"/>
    <x v="1"/>
    <x v="4"/>
    <x v="481"/>
    <n v="1036.624"/>
    <n v="2"/>
    <x v="2"/>
    <n v="51.831200000000003"/>
  </r>
  <r>
    <n v="3126"/>
    <x v="1548"/>
    <x v="1"/>
    <x v="832"/>
    <d v="2012-06-12T00:00:00"/>
    <x v="2"/>
    <s v="JE-15610"/>
    <s v="Jim Epp"/>
    <x v="1"/>
    <s v="United States"/>
    <s v="Lakeland"/>
    <x v="2"/>
    <n v="33801"/>
    <x v="0"/>
    <s v="OFF-ST-10003816"/>
    <x v="1"/>
    <x v="4"/>
    <x v="710"/>
    <n v="563.80799999999999"/>
    <n v="4"/>
    <x v="2"/>
    <n v="21.142800000000001"/>
  </r>
  <r>
    <n v="3127"/>
    <x v="1549"/>
    <x v="3"/>
    <x v="565"/>
    <d v="2014-09-13T00:00:00"/>
    <x v="1"/>
    <s v="EB-14110"/>
    <s v="Eugene Barchas"/>
    <x v="0"/>
    <s v="United States"/>
    <s v="Philadelphia"/>
    <x v="9"/>
    <n v="19134"/>
    <x v="3"/>
    <s v="TEC-PH-10002200"/>
    <x v="2"/>
    <x v="7"/>
    <x v="1471"/>
    <n v="258.52800000000002"/>
    <n v="2"/>
    <x v="10"/>
    <n v="-47.396799999999999"/>
  </r>
  <r>
    <n v="3128"/>
    <x v="1550"/>
    <x v="3"/>
    <x v="280"/>
    <d v="2014-10-07T00:00:00"/>
    <x v="1"/>
    <s v="BP-11155"/>
    <s v="Becky Pak"/>
    <x v="0"/>
    <s v="United States"/>
    <s v="New York City"/>
    <x v="15"/>
    <n v="10011"/>
    <x v="3"/>
    <s v="OFF-PA-10004438"/>
    <x v="1"/>
    <x v="10"/>
    <x v="1472"/>
    <n v="49.12"/>
    <n v="4"/>
    <x v="0"/>
    <n v="23.086400000000001"/>
  </r>
  <r>
    <n v="3129"/>
    <x v="1551"/>
    <x v="2"/>
    <x v="757"/>
    <d v="2011-12-17T00:00:00"/>
    <x v="2"/>
    <s v="CC-12100"/>
    <s v="Chad Cunningham"/>
    <x v="2"/>
    <s v="United States"/>
    <s v="Los Angeles"/>
    <x v="1"/>
    <n v="90049"/>
    <x v="1"/>
    <s v="FUR-FU-10004090"/>
    <x v="0"/>
    <x v="5"/>
    <x v="636"/>
    <n v="44.46"/>
    <n v="2"/>
    <x v="0"/>
    <n v="14.671799999999999"/>
  </r>
  <r>
    <n v="3130"/>
    <x v="1551"/>
    <x v="2"/>
    <x v="757"/>
    <d v="2011-12-17T00:00:00"/>
    <x v="2"/>
    <s v="CC-12100"/>
    <s v="Chad Cunningham"/>
    <x v="2"/>
    <s v="United States"/>
    <s v="Los Angeles"/>
    <x v="1"/>
    <n v="90049"/>
    <x v="1"/>
    <s v="FUR-CH-10002602"/>
    <x v="0"/>
    <x v="1"/>
    <x v="288"/>
    <n v="241.56800000000001"/>
    <n v="2"/>
    <x v="2"/>
    <n v="18.117599999999999"/>
  </r>
  <r>
    <n v="3131"/>
    <x v="1551"/>
    <x v="2"/>
    <x v="757"/>
    <d v="2011-12-17T00:00:00"/>
    <x v="2"/>
    <s v="CC-12100"/>
    <s v="Chad Cunningham"/>
    <x v="2"/>
    <s v="United States"/>
    <s v="Los Angeles"/>
    <x v="1"/>
    <n v="90049"/>
    <x v="1"/>
    <s v="TEC-AC-10001142"/>
    <x v="2"/>
    <x v="11"/>
    <x v="546"/>
    <n v="395"/>
    <n v="5"/>
    <x v="0"/>
    <n v="39.5"/>
  </r>
  <r>
    <n v="3132"/>
    <x v="1551"/>
    <x v="2"/>
    <x v="757"/>
    <d v="2011-12-17T00:00:00"/>
    <x v="2"/>
    <s v="CC-12100"/>
    <s v="Chad Cunningham"/>
    <x v="2"/>
    <s v="United States"/>
    <s v="Los Angeles"/>
    <x v="1"/>
    <n v="90049"/>
    <x v="1"/>
    <s v="TEC-PH-10004977"/>
    <x v="2"/>
    <x v="7"/>
    <x v="34"/>
    <n v="627.16800000000001"/>
    <n v="4"/>
    <x v="2"/>
    <n v="70.556399999999996"/>
  </r>
  <r>
    <n v="3133"/>
    <x v="1552"/>
    <x v="2"/>
    <x v="829"/>
    <d v="2011-08-26T00:00:00"/>
    <x v="2"/>
    <s v="JP-15460"/>
    <s v="Jennifer Patt"/>
    <x v="1"/>
    <s v="United States"/>
    <s v="Oceanside"/>
    <x v="15"/>
    <n v="11572"/>
    <x v="3"/>
    <s v="FUR-FU-10004586"/>
    <x v="0"/>
    <x v="5"/>
    <x v="1473"/>
    <n v="13.28"/>
    <n v="2"/>
    <x v="0"/>
    <n v="6.3743999999999996"/>
  </r>
  <r>
    <n v="3134"/>
    <x v="1552"/>
    <x v="2"/>
    <x v="829"/>
    <d v="2011-08-26T00:00:00"/>
    <x v="2"/>
    <s v="JP-15460"/>
    <s v="Jennifer Patt"/>
    <x v="1"/>
    <s v="United States"/>
    <s v="Oceanside"/>
    <x v="15"/>
    <n v="11572"/>
    <x v="3"/>
    <s v="OFF-BI-10001116"/>
    <x v="1"/>
    <x v="8"/>
    <x v="1066"/>
    <n v="12.672000000000001"/>
    <n v="3"/>
    <x v="2"/>
    <n v="4.4352"/>
  </r>
  <r>
    <n v="3135"/>
    <x v="1553"/>
    <x v="3"/>
    <x v="105"/>
    <d v="2014-11-19T00:00:00"/>
    <x v="1"/>
    <s v="LS-16975"/>
    <s v="Lindsay Shagiari"/>
    <x v="2"/>
    <s v="United States"/>
    <s v="Dallas"/>
    <x v="5"/>
    <n v="75081"/>
    <x v="2"/>
    <s v="OFF-BI-10000666"/>
    <x v="1"/>
    <x v="8"/>
    <x v="980"/>
    <n v="30.56"/>
    <n v="5"/>
    <x v="3"/>
    <n v="-45.84"/>
  </r>
  <r>
    <n v="3136"/>
    <x v="1553"/>
    <x v="3"/>
    <x v="105"/>
    <d v="2014-11-19T00:00:00"/>
    <x v="1"/>
    <s v="LS-16975"/>
    <s v="Lindsay Shagiari"/>
    <x v="2"/>
    <s v="United States"/>
    <s v="Dallas"/>
    <x v="5"/>
    <n v="75081"/>
    <x v="2"/>
    <s v="OFF-ST-10002583"/>
    <x v="1"/>
    <x v="4"/>
    <x v="566"/>
    <n v="77.951999999999998"/>
    <n v="3"/>
    <x v="2"/>
    <n v="-15.590400000000001"/>
  </r>
  <r>
    <n v="3137"/>
    <x v="1553"/>
    <x v="3"/>
    <x v="105"/>
    <d v="2014-11-19T00:00:00"/>
    <x v="1"/>
    <s v="LS-16975"/>
    <s v="Lindsay Shagiari"/>
    <x v="2"/>
    <s v="United States"/>
    <s v="Dallas"/>
    <x v="5"/>
    <n v="75081"/>
    <x v="2"/>
    <s v="TEC-PH-10004908"/>
    <x v="2"/>
    <x v="7"/>
    <x v="1474"/>
    <n v="67.992000000000004"/>
    <n v="1"/>
    <x v="2"/>
    <n v="8.4990000000000006"/>
  </r>
  <r>
    <n v="3138"/>
    <x v="1553"/>
    <x v="3"/>
    <x v="105"/>
    <d v="2014-11-19T00:00:00"/>
    <x v="1"/>
    <s v="LS-16975"/>
    <s v="Lindsay Shagiari"/>
    <x v="2"/>
    <s v="United States"/>
    <s v="Dallas"/>
    <x v="5"/>
    <n v="75081"/>
    <x v="2"/>
    <s v="OFF-EN-10001219"/>
    <x v="1"/>
    <x v="12"/>
    <x v="583"/>
    <n v="12.224"/>
    <n v="2"/>
    <x v="2"/>
    <n v="4.4311999999999996"/>
  </r>
  <r>
    <n v="3139"/>
    <x v="1553"/>
    <x v="3"/>
    <x v="105"/>
    <d v="2014-11-19T00:00:00"/>
    <x v="1"/>
    <s v="LS-16975"/>
    <s v="Lindsay Shagiari"/>
    <x v="2"/>
    <s v="United States"/>
    <s v="Dallas"/>
    <x v="5"/>
    <n v="75081"/>
    <x v="2"/>
    <s v="TEC-AC-10004568"/>
    <x v="2"/>
    <x v="11"/>
    <x v="1109"/>
    <n v="44.783999999999999"/>
    <n v="2"/>
    <x v="2"/>
    <n v="-0.55979999999999996"/>
  </r>
  <r>
    <n v="3140"/>
    <x v="1553"/>
    <x v="3"/>
    <x v="105"/>
    <d v="2014-11-19T00:00:00"/>
    <x v="1"/>
    <s v="LS-16975"/>
    <s v="Lindsay Shagiari"/>
    <x v="2"/>
    <s v="United States"/>
    <s v="Dallas"/>
    <x v="5"/>
    <n v="75081"/>
    <x v="2"/>
    <s v="FUR-FU-10001756"/>
    <x v="0"/>
    <x v="5"/>
    <x v="282"/>
    <n v="22.847999999999999"/>
    <n v="3"/>
    <x v="7"/>
    <n v="-17.7072"/>
  </r>
  <r>
    <n v="3141"/>
    <x v="1554"/>
    <x v="1"/>
    <x v="334"/>
    <d v="2012-04-28T00:00:00"/>
    <x v="2"/>
    <s v="JL-15850"/>
    <s v="John Lucas"/>
    <x v="0"/>
    <s v="United States"/>
    <s v="New York City"/>
    <x v="15"/>
    <n v="10035"/>
    <x v="3"/>
    <s v="OFF-AP-10002311"/>
    <x v="1"/>
    <x v="9"/>
    <x v="14"/>
    <n v="206.43"/>
    <n v="3"/>
    <x v="0"/>
    <n v="90.8292"/>
  </r>
  <r>
    <n v="3142"/>
    <x v="1555"/>
    <x v="2"/>
    <x v="432"/>
    <d v="2011-12-12T00:00:00"/>
    <x v="3"/>
    <s v="CY-12745"/>
    <s v="Craig Yedwab"/>
    <x v="1"/>
    <s v="United States"/>
    <s v="San Antonio"/>
    <x v="5"/>
    <n v="78207"/>
    <x v="2"/>
    <s v="OFF-BI-10003650"/>
    <x v="1"/>
    <x v="8"/>
    <x v="115"/>
    <n v="210.392"/>
    <n v="2"/>
    <x v="3"/>
    <n v="-336.62720000000002"/>
  </r>
  <r>
    <n v="3143"/>
    <x v="1556"/>
    <x v="3"/>
    <x v="145"/>
    <d v="2014-09-28T00:00:00"/>
    <x v="0"/>
    <s v="RB-19360"/>
    <s v="Raymond Buch"/>
    <x v="0"/>
    <s v="United States"/>
    <s v="Cincinnati"/>
    <x v="24"/>
    <n v="45231"/>
    <x v="3"/>
    <s v="TEC-AC-10003628"/>
    <x v="2"/>
    <x v="11"/>
    <x v="244"/>
    <n v="119.96"/>
    <n v="5"/>
    <x v="2"/>
    <n v="35.988"/>
  </r>
  <r>
    <n v="3144"/>
    <x v="1556"/>
    <x v="3"/>
    <x v="145"/>
    <d v="2014-09-28T00:00:00"/>
    <x v="0"/>
    <s v="RB-19360"/>
    <s v="Raymond Buch"/>
    <x v="0"/>
    <s v="United States"/>
    <s v="Cincinnati"/>
    <x v="24"/>
    <n v="45231"/>
    <x v="3"/>
    <s v="OFF-AR-10001547"/>
    <x v="1"/>
    <x v="6"/>
    <x v="147"/>
    <n v="10.608000000000001"/>
    <n v="6"/>
    <x v="2"/>
    <n v="0.92820000000000003"/>
  </r>
  <r>
    <n v="3145"/>
    <x v="1557"/>
    <x v="0"/>
    <x v="64"/>
    <d v="2013-09-12T00:00:00"/>
    <x v="1"/>
    <s v="AR-10825"/>
    <s v="Anthony Rawles"/>
    <x v="1"/>
    <s v="United States"/>
    <s v="Austin"/>
    <x v="5"/>
    <n v="78745"/>
    <x v="2"/>
    <s v="FUR-CH-10002647"/>
    <x v="0"/>
    <x v="1"/>
    <x v="470"/>
    <n v="347.80200000000002"/>
    <n v="7"/>
    <x v="4"/>
    <n v="-24.843"/>
  </r>
  <r>
    <n v="3146"/>
    <x v="1558"/>
    <x v="3"/>
    <x v="512"/>
    <d v="2014-02-14T00:00:00"/>
    <x v="0"/>
    <s v="CS-11845"/>
    <s v="Cari Sayre"/>
    <x v="1"/>
    <s v="United States"/>
    <s v="Seattle"/>
    <x v="4"/>
    <n v="98105"/>
    <x v="1"/>
    <s v="FUR-CH-10004495"/>
    <x v="0"/>
    <x v="1"/>
    <x v="1475"/>
    <n v="963.13599999999997"/>
    <n v="4"/>
    <x v="2"/>
    <n v="108.3528"/>
  </r>
  <r>
    <n v="3147"/>
    <x v="1558"/>
    <x v="3"/>
    <x v="512"/>
    <d v="2014-02-14T00:00:00"/>
    <x v="0"/>
    <s v="CS-11845"/>
    <s v="Cari Sayre"/>
    <x v="1"/>
    <s v="United States"/>
    <s v="Seattle"/>
    <x v="4"/>
    <n v="98105"/>
    <x v="1"/>
    <s v="TEC-PH-10002923"/>
    <x v="2"/>
    <x v="7"/>
    <x v="680"/>
    <n v="88.775999999999996"/>
    <n v="3"/>
    <x v="2"/>
    <n v="7.7679"/>
  </r>
  <r>
    <n v="3148"/>
    <x v="1559"/>
    <x v="2"/>
    <x v="479"/>
    <d v="2011-07-03T00:00:00"/>
    <x v="0"/>
    <s v="AR-10825"/>
    <s v="Anthony Rawles"/>
    <x v="1"/>
    <s v="United States"/>
    <s v="Los Angeles"/>
    <x v="1"/>
    <n v="90004"/>
    <x v="1"/>
    <s v="OFF-AR-10001374"/>
    <x v="1"/>
    <x v="6"/>
    <x v="310"/>
    <n v="32.4"/>
    <n v="5"/>
    <x v="0"/>
    <n v="10.368"/>
  </r>
  <r>
    <n v="3149"/>
    <x v="1560"/>
    <x v="0"/>
    <x v="843"/>
    <d v="2013-06-11T00:00:00"/>
    <x v="2"/>
    <s v="RD-19810"/>
    <s v="Ross DeVincentis"/>
    <x v="2"/>
    <s v="United States"/>
    <s v="New York City"/>
    <x v="15"/>
    <n v="10035"/>
    <x v="3"/>
    <s v="OFF-PA-10003441"/>
    <x v="1"/>
    <x v="10"/>
    <x v="485"/>
    <n v="32.4"/>
    <n v="5"/>
    <x v="0"/>
    <n v="15.552"/>
  </r>
  <r>
    <n v="3150"/>
    <x v="1561"/>
    <x v="2"/>
    <x v="414"/>
    <d v="2011-12-25T00:00:00"/>
    <x v="1"/>
    <s v="KH-16510"/>
    <s v="Keith Herrera"/>
    <x v="0"/>
    <s v="United States"/>
    <s v="Seattle"/>
    <x v="4"/>
    <n v="98103"/>
    <x v="1"/>
    <s v="OFF-LA-10002043"/>
    <x v="1"/>
    <x v="2"/>
    <x v="252"/>
    <n v="31.05"/>
    <n v="3"/>
    <x v="0"/>
    <n v="14.904"/>
  </r>
  <r>
    <n v="3151"/>
    <x v="1562"/>
    <x v="1"/>
    <x v="83"/>
    <d v="2012-12-18T00:00:00"/>
    <x v="2"/>
    <s v="NF-18385"/>
    <s v="Natalie Fritzler"/>
    <x v="0"/>
    <s v="United States"/>
    <s v="Newark"/>
    <x v="24"/>
    <n v="43055"/>
    <x v="3"/>
    <s v="TEC-AC-10002049"/>
    <x v="2"/>
    <x v="11"/>
    <x v="1053"/>
    <n v="2025.36"/>
    <n v="6"/>
    <x v="2"/>
    <n v="607.60799999999995"/>
  </r>
  <r>
    <n v="3152"/>
    <x v="1562"/>
    <x v="1"/>
    <x v="83"/>
    <d v="2012-12-18T00:00:00"/>
    <x v="2"/>
    <s v="NF-18385"/>
    <s v="Natalie Fritzler"/>
    <x v="0"/>
    <s v="United States"/>
    <s v="Newark"/>
    <x v="24"/>
    <n v="43055"/>
    <x v="3"/>
    <s v="TEC-MA-10000418"/>
    <x v="2"/>
    <x v="15"/>
    <x v="1476"/>
    <n v="1799.9939999999999"/>
    <n v="2"/>
    <x v="6"/>
    <n v="-2639.9911999999999"/>
  </r>
  <r>
    <n v="3153"/>
    <x v="1562"/>
    <x v="1"/>
    <x v="83"/>
    <d v="2012-12-18T00:00:00"/>
    <x v="2"/>
    <s v="NF-18385"/>
    <s v="Natalie Fritzler"/>
    <x v="0"/>
    <s v="United States"/>
    <s v="Newark"/>
    <x v="24"/>
    <n v="43055"/>
    <x v="3"/>
    <s v="TEC-PH-10004908"/>
    <x v="2"/>
    <x v="7"/>
    <x v="1474"/>
    <n v="101.988"/>
    <n v="2"/>
    <x v="10"/>
    <n v="-16.998000000000001"/>
  </r>
  <r>
    <n v="3154"/>
    <x v="1562"/>
    <x v="1"/>
    <x v="83"/>
    <d v="2012-12-18T00:00:00"/>
    <x v="2"/>
    <s v="NF-18385"/>
    <s v="Natalie Fritzler"/>
    <x v="0"/>
    <s v="United States"/>
    <s v="Newark"/>
    <x v="24"/>
    <n v="43055"/>
    <x v="3"/>
    <s v="FUR-FU-10004091"/>
    <x v="0"/>
    <x v="5"/>
    <x v="264"/>
    <n v="262.86399999999998"/>
    <n v="7"/>
    <x v="2"/>
    <n v="69.001800000000003"/>
  </r>
  <r>
    <n v="3155"/>
    <x v="1563"/>
    <x v="3"/>
    <x v="228"/>
    <d v="2014-07-25T00:00:00"/>
    <x v="1"/>
    <s v="SM-20950"/>
    <s v="Suzanne McNair"/>
    <x v="1"/>
    <s v="United States"/>
    <s v="Maple Grove"/>
    <x v="11"/>
    <n v="55369"/>
    <x v="2"/>
    <s v="OFF-BI-10004600"/>
    <x v="1"/>
    <x v="8"/>
    <x v="1477"/>
    <n v="735.98"/>
    <n v="2"/>
    <x v="0"/>
    <n v="331.19099999999997"/>
  </r>
  <r>
    <n v="3156"/>
    <x v="1564"/>
    <x v="2"/>
    <x v="93"/>
    <d v="2011-08-05T00:00:00"/>
    <x v="0"/>
    <s v="GH-14410"/>
    <s v="Gary Hansen"/>
    <x v="2"/>
    <s v="United States"/>
    <s v="Glendale"/>
    <x v="16"/>
    <n v="85301"/>
    <x v="1"/>
    <s v="OFF-PA-10001289"/>
    <x v="1"/>
    <x v="10"/>
    <x v="952"/>
    <n v="93.024000000000001"/>
    <n v="3"/>
    <x v="2"/>
    <n v="33.721200000000003"/>
  </r>
  <r>
    <n v="3157"/>
    <x v="1565"/>
    <x v="1"/>
    <x v="252"/>
    <d v="2012-08-28T00:00:00"/>
    <x v="1"/>
    <s v="EM-13810"/>
    <s v="Eleni McCrary"/>
    <x v="1"/>
    <s v="United States"/>
    <s v="New York City"/>
    <x v="15"/>
    <n v="10009"/>
    <x v="3"/>
    <s v="FUR-TA-10001539"/>
    <x v="0"/>
    <x v="3"/>
    <x v="10"/>
    <n v="284.36399999999998"/>
    <n v="2"/>
    <x v="10"/>
    <n v="-75.830399999999997"/>
  </r>
  <r>
    <n v="3158"/>
    <x v="1565"/>
    <x v="1"/>
    <x v="252"/>
    <d v="2012-08-28T00:00:00"/>
    <x v="1"/>
    <s v="EM-13810"/>
    <s v="Eleni McCrary"/>
    <x v="1"/>
    <s v="United States"/>
    <s v="New York City"/>
    <x v="15"/>
    <n v="10009"/>
    <x v="3"/>
    <s v="TEC-AC-10001266"/>
    <x v="2"/>
    <x v="11"/>
    <x v="196"/>
    <n v="26"/>
    <n v="2"/>
    <x v="0"/>
    <n v="11.7"/>
  </r>
  <r>
    <n v="3159"/>
    <x v="1566"/>
    <x v="0"/>
    <x v="253"/>
    <d v="2013-03-28T00:00:00"/>
    <x v="2"/>
    <s v="DB-13210"/>
    <s v="Dean Braden"/>
    <x v="0"/>
    <s v="United States"/>
    <s v="Jacksonville"/>
    <x v="3"/>
    <n v="28540"/>
    <x v="0"/>
    <s v="OFF-ST-10001291"/>
    <x v="1"/>
    <x v="4"/>
    <x v="1017"/>
    <n v="67.64"/>
    <n v="5"/>
    <x v="2"/>
    <n v="5.9184999999999999"/>
  </r>
  <r>
    <n v="3160"/>
    <x v="1566"/>
    <x v="0"/>
    <x v="253"/>
    <d v="2013-03-28T00:00:00"/>
    <x v="2"/>
    <s v="DB-13210"/>
    <s v="Dean Braden"/>
    <x v="0"/>
    <s v="United States"/>
    <s v="Jacksonville"/>
    <x v="3"/>
    <n v="28540"/>
    <x v="0"/>
    <s v="TEC-AC-10001314"/>
    <x v="2"/>
    <x v="11"/>
    <x v="943"/>
    <n v="119.976"/>
    <n v="3"/>
    <x v="2"/>
    <n v="-17.996400000000001"/>
  </r>
  <r>
    <n v="3161"/>
    <x v="1567"/>
    <x v="2"/>
    <x v="171"/>
    <d v="2011-09-16T00:00:00"/>
    <x v="0"/>
    <s v="PT-19090"/>
    <s v="Pete Takahito"/>
    <x v="0"/>
    <s v="United States"/>
    <s v="Houston"/>
    <x v="5"/>
    <n v="77070"/>
    <x v="2"/>
    <s v="OFF-BI-10004040"/>
    <x v="1"/>
    <x v="8"/>
    <x v="1478"/>
    <n v="5.18"/>
    <n v="5"/>
    <x v="3"/>
    <n v="-8.0289999999999999"/>
  </r>
  <r>
    <n v="3162"/>
    <x v="1568"/>
    <x v="2"/>
    <x v="158"/>
    <d v="2011-09-25T00:00:00"/>
    <x v="1"/>
    <s v="HF-14995"/>
    <s v="Herbert Flentye"/>
    <x v="0"/>
    <s v="United States"/>
    <s v="San Francisco"/>
    <x v="1"/>
    <n v="94109"/>
    <x v="1"/>
    <s v="OFF-EN-10001539"/>
    <x v="1"/>
    <x v="12"/>
    <x v="33"/>
    <n v="15.56"/>
    <n v="2"/>
    <x v="0"/>
    <n v="7.3132000000000001"/>
  </r>
  <r>
    <n v="3163"/>
    <x v="1568"/>
    <x v="2"/>
    <x v="158"/>
    <d v="2011-09-25T00:00:00"/>
    <x v="1"/>
    <s v="HF-14995"/>
    <s v="Herbert Flentye"/>
    <x v="0"/>
    <s v="United States"/>
    <s v="San Francisco"/>
    <x v="1"/>
    <n v="94109"/>
    <x v="1"/>
    <s v="OFF-EN-10004483"/>
    <x v="1"/>
    <x v="12"/>
    <x v="1335"/>
    <n v="78.349999999999994"/>
    <n v="5"/>
    <x v="0"/>
    <n v="36.8245"/>
  </r>
  <r>
    <n v="3164"/>
    <x v="1568"/>
    <x v="2"/>
    <x v="158"/>
    <d v="2011-09-25T00:00:00"/>
    <x v="1"/>
    <s v="HF-14995"/>
    <s v="Herbert Flentye"/>
    <x v="0"/>
    <s v="United States"/>
    <s v="San Francisco"/>
    <x v="1"/>
    <n v="94109"/>
    <x v="1"/>
    <s v="OFF-AR-10001615"/>
    <x v="1"/>
    <x v="6"/>
    <x v="1479"/>
    <n v="59.52"/>
    <n v="3"/>
    <x v="0"/>
    <n v="15.475199999999999"/>
  </r>
  <r>
    <n v="3165"/>
    <x v="1568"/>
    <x v="2"/>
    <x v="158"/>
    <d v="2011-09-25T00:00:00"/>
    <x v="1"/>
    <s v="HF-14995"/>
    <s v="Herbert Flentye"/>
    <x v="0"/>
    <s v="United States"/>
    <s v="San Francisco"/>
    <x v="1"/>
    <n v="94109"/>
    <x v="1"/>
    <s v="OFF-PA-10000327"/>
    <x v="1"/>
    <x v="10"/>
    <x v="1428"/>
    <n v="38.520000000000003"/>
    <n v="9"/>
    <x v="0"/>
    <n v="17.334"/>
  </r>
  <r>
    <n v="3166"/>
    <x v="1568"/>
    <x v="2"/>
    <x v="158"/>
    <d v="2011-09-25T00:00:00"/>
    <x v="1"/>
    <s v="HF-14995"/>
    <s v="Herbert Flentye"/>
    <x v="0"/>
    <s v="United States"/>
    <s v="San Francisco"/>
    <x v="1"/>
    <n v="94109"/>
    <x v="1"/>
    <s v="TEC-PH-10001299"/>
    <x v="2"/>
    <x v="7"/>
    <x v="1480"/>
    <n v="239.98400000000001"/>
    <n v="2"/>
    <x v="2"/>
    <n v="23.9984"/>
  </r>
  <r>
    <n v="3167"/>
    <x v="1568"/>
    <x v="2"/>
    <x v="158"/>
    <d v="2011-09-25T00:00:00"/>
    <x v="1"/>
    <s v="HF-14995"/>
    <s v="Herbert Flentye"/>
    <x v="0"/>
    <s v="United States"/>
    <s v="San Francisco"/>
    <x v="1"/>
    <n v="94109"/>
    <x v="1"/>
    <s v="OFF-PA-10002246"/>
    <x v="1"/>
    <x v="10"/>
    <x v="1386"/>
    <n v="19.350000000000001"/>
    <n v="3"/>
    <x v="0"/>
    <n v="9.4815000000000005"/>
  </r>
  <r>
    <n v="3168"/>
    <x v="1569"/>
    <x v="0"/>
    <x v="517"/>
    <d v="2013-11-01T00:00:00"/>
    <x v="2"/>
    <s v="KW-16435"/>
    <s v="Katrina Willman"/>
    <x v="0"/>
    <s v="United States"/>
    <s v="Lansing"/>
    <x v="12"/>
    <n v="48911"/>
    <x v="2"/>
    <s v="FUR-FU-10002671"/>
    <x v="0"/>
    <x v="5"/>
    <x v="275"/>
    <n v="67"/>
    <n v="5"/>
    <x v="0"/>
    <n v="32.159999999999997"/>
  </r>
  <r>
    <n v="3169"/>
    <x v="1570"/>
    <x v="0"/>
    <x v="316"/>
    <d v="2013-06-04T00:00:00"/>
    <x v="1"/>
    <s v="KC-16675"/>
    <s v="Kimberly Carter"/>
    <x v="1"/>
    <s v="United States"/>
    <s v="Tallahassee"/>
    <x v="2"/>
    <n v="32303"/>
    <x v="0"/>
    <s v="FUR-CH-10003833"/>
    <x v="0"/>
    <x v="1"/>
    <x v="1200"/>
    <n v="390.27199999999999"/>
    <n v="8"/>
    <x v="2"/>
    <n v="-24.391999999999999"/>
  </r>
  <r>
    <n v="3170"/>
    <x v="1570"/>
    <x v="0"/>
    <x v="316"/>
    <d v="2013-06-04T00:00:00"/>
    <x v="1"/>
    <s v="KC-16675"/>
    <s v="Kimberly Carter"/>
    <x v="1"/>
    <s v="United States"/>
    <s v="Tallahassee"/>
    <x v="2"/>
    <n v="32303"/>
    <x v="0"/>
    <s v="OFF-PA-10001667"/>
    <x v="1"/>
    <x v="10"/>
    <x v="453"/>
    <n v="62.192"/>
    <n v="13"/>
    <x v="2"/>
    <n v="19.434999999999999"/>
  </r>
  <r>
    <n v="3171"/>
    <x v="1571"/>
    <x v="3"/>
    <x v="202"/>
    <d v="2014-12-27T00:00:00"/>
    <x v="0"/>
    <s v="PK-19075"/>
    <s v="Pete Kriz"/>
    <x v="0"/>
    <s v="United States"/>
    <s v="Columbia"/>
    <x v="20"/>
    <n v="29203"/>
    <x v="0"/>
    <s v="OFF-BI-10002003"/>
    <x v="1"/>
    <x v="8"/>
    <x v="1384"/>
    <n v="23.88"/>
    <n v="6"/>
    <x v="0"/>
    <n v="11.223599999999999"/>
  </r>
  <r>
    <n v="3172"/>
    <x v="1572"/>
    <x v="0"/>
    <x v="844"/>
    <d v="2013-03-29T00:00:00"/>
    <x v="1"/>
    <s v="KT-16465"/>
    <s v="Kean Takahito"/>
    <x v="0"/>
    <s v="United States"/>
    <s v="Chicago"/>
    <x v="10"/>
    <n v="60623"/>
    <x v="2"/>
    <s v="OFF-BI-10004465"/>
    <x v="1"/>
    <x v="8"/>
    <x v="732"/>
    <n v="3.1680000000000001"/>
    <n v="2"/>
    <x v="3"/>
    <n v="-4.7519999999999998"/>
  </r>
  <r>
    <n v="3173"/>
    <x v="1572"/>
    <x v="0"/>
    <x v="844"/>
    <d v="2013-03-29T00:00:00"/>
    <x v="1"/>
    <s v="KT-16465"/>
    <s v="Kean Takahito"/>
    <x v="0"/>
    <s v="United States"/>
    <s v="Chicago"/>
    <x v="10"/>
    <n v="60623"/>
    <x v="2"/>
    <s v="FUR-CH-10000665"/>
    <x v="0"/>
    <x v="1"/>
    <x v="656"/>
    <n v="528.42999999999995"/>
    <n v="5"/>
    <x v="4"/>
    <n v="0"/>
  </r>
  <r>
    <n v="3174"/>
    <x v="1572"/>
    <x v="0"/>
    <x v="844"/>
    <d v="2013-03-29T00:00:00"/>
    <x v="1"/>
    <s v="KT-16465"/>
    <s v="Kean Takahito"/>
    <x v="0"/>
    <s v="United States"/>
    <s v="Chicago"/>
    <x v="10"/>
    <n v="60623"/>
    <x v="2"/>
    <s v="OFF-AR-10004956"/>
    <x v="1"/>
    <x v="6"/>
    <x v="1235"/>
    <n v="13.391999999999999"/>
    <n v="3"/>
    <x v="2"/>
    <n v="1.5065999999999999"/>
  </r>
  <r>
    <n v="3175"/>
    <x v="1573"/>
    <x v="3"/>
    <x v="343"/>
    <d v="2014-11-19T00:00:00"/>
    <x v="1"/>
    <s v="EP-13915"/>
    <s v="Emily Phan"/>
    <x v="0"/>
    <s v="United States"/>
    <s v="Detroit"/>
    <x v="12"/>
    <n v="48227"/>
    <x v="2"/>
    <s v="OFF-AR-10004260"/>
    <x v="1"/>
    <x v="6"/>
    <x v="1481"/>
    <n v="181.86"/>
    <n v="7"/>
    <x v="0"/>
    <n v="50.9208"/>
  </r>
  <r>
    <n v="3176"/>
    <x v="1574"/>
    <x v="3"/>
    <x v="397"/>
    <d v="2014-09-30T00:00:00"/>
    <x v="1"/>
    <s v="AP-10915"/>
    <s v="Arthur Prichep"/>
    <x v="0"/>
    <s v="United States"/>
    <s v="Fort Collins"/>
    <x v="22"/>
    <n v="80525"/>
    <x v="1"/>
    <s v="FUR-BO-10001811"/>
    <x v="0"/>
    <x v="0"/>
    <x v="779"/>
    <n v="180.58799999999999"/>
    <n v="2"/>
    <x v="6"/>
    <n v="-240.78399999999999"/>
  </r>
  <r>
    <n v="3177"/>
    <x v="1574"/>
    <x v="3"/>
    <x v="397"/>
    <d v="2014-09-30T00:00:00"/>
    <x v="1"/>
    <s v="AP-10915"/>
    <s v="Arthur Prichep"/>
    <x v="0"/>
    <s v="United States"/>
    <s v="Fort Collins"/>
    <x v="22"/>
    <n v="80525"/>
    <x v="1"/>
    <s v="TEC-AC-10003280"/>
    <x v="2"/>
    <x v="11"/>
    <x v="1028"/>
    <n v="47.984000000000002"/>
    <n v="2"/>
    <x v="2"/>
    <n v="0.5998"/>
  </r>
  <r>
    <n v="3178"/>
    <x v="1575"/>
    <x v="3"/>
    <x v="18"/>
    <d v="2014-09-11T00:00:00"/>
    <x v="3"/>
    <s v="SH-20395"/>
    <s v="Shahid Hopkins"/>
    <x v="0"/>
    <s v="United States"/>
    <s v="New York City"/>
    <x v="15"/>
    <n v="10024"/>
    <x v="3"/>
    <s v="OFF-PA-10004911"/>
    <x v="1"/>
    <x v="10"/>
    <x v="929"/>
    <n v="18.760000000000002"/>
    <n v="2"/>
    <x v="0"/>
    <n v="9.0047999999999995"/>
  </r>
  <r>
    <n v="3179"/>
    <x v="1576"/>
    <x v="3"/>
    <x v="256"/>
    <d v="2014-12-12T00:00:00"/>
    <x v="1"/>
    <s v="SM-20950"/>
    <s v="Suzanne McNair"/>
    <x v="1"/>
    <s v="United States"/>
    <s v="New York City"/>
    <x v="15"/>
    <n v="10011"/>
    <x v="3"/>
    <s v="FUR-FU-10001487"/>
    <x v="0"/>
    <x v="5"/>
    <x v="5"/>
    <n v="20.94"/>
    <n v="3"/>
    <x v="0"/>
    <n v="6.0726000000000004"/>
  </r>
  <r>
    <n v="3180"/>
    <x v="1576"/>
    <x v="3"/>
    <x v="256"/>
    <d v="2014-12-12T00:00:00"/>
    <x v="1"/>
    <s v="SM-20950"/>
    <s v="Suzanne McNair"/>
    <x v="1"/>
    <s v="United States"/>
    <s v="New York City"/>
    <x v="15"/>
    <n v="10011"/>
    <x v="3"/>
    <s v="FUR-FU-10000521"/>
    <x v="0"/>
    <x v="5"/>
    <x v="138"/>
    <n v="58.68"/>
    <n v="2"/>
    <x v="0"/>
    <n v="18.190799999999999"/>
  </r>
  <r>
    <n v="3181"/>
    <x v="1576"/>
    <x v="3"/>
    <x v="256"/>
    <d v="2014-12-12T00:00:00"/>
    <x v="1"/>
    <s v="SM-20950"/>
    <s v="Suzanne McNair"/>
    <x v="1"/>
    <s v="United States"/>
    <s v="New York City"/>
    <x v="15"/>
    <n v="10011"/>
    <x v="3"/>
    <s v="OFF-AP-10001271"/>
    <x v="1"/>
    <x v="9"/>
    <x v="469"/>
    <n v="254.9"/>
    <n v="5"/>
    <x v="0"/>
    <n v="68.822999999999993"/>
  </r>
  <r>
    <n v="3182"/>
    <x v="1577"/>
    <x v="3"/>
    <x v="45"/>
    <d v="2014-11-13T00:00:00"/>
    <x v="0"/>
    <s v="BM-11650"/>
    <s v="Brian Moss"/>
    <x v="1"/>
    <s v="United States"/>
    <s v="Columbia"/>
    <x v="39"/>
    <n v="21044"/>
    <x v="3"/>
    <s v="OFF-BI-10004728"/>
    <x v="1"/>
    <x v="8"/>
    <x v="539"/>
    <n v="9.64"/>
    <n v="2"/>
    <x v="0"/>
    <n v="4.4344000000000001"/>
  </r>
  <r>
    <n v="3183"/>
    <x v="1577"/>
    <x v="3"/>
    <x v="45"/>
    <d v="2014-11-13T00:00:00"/>
    <x v="0"/>
    <s v="BM-11650"/>
    <s v="Brian Moss"/>
    <x v="1"/>
    <s v="United States"/>
    <s v="Columbia"/>
    <x v="39"/>
    <n v="21044"/>
    <x v="3"/>
    <s v="TEC-AC-10004666"/>
    <x v="2"/>
    <x v="11"/>
    <x v="709"/>
    <n v="826.62"/>
    <n v="3"/>
    <x v="0"/>
    <n v="355.44659999999999"/>
  </r>
  <r>
    <n v="3184"/>
    <x v="1577"/>
    <x v="3"/>
    <x v="45"/>
    <d v="2014-11-13T00:00:00"/>
    <x v="0"/>
    <s v="BM-11650"/>
    <s v="Brian Moss"/>
    <x v="1"/>
    <s v="United States"/>
    <s v="Columbia"/>
    <x v="39"/>
    <n v="21044"/>
    <x v="3"/>
    <s v="OFF-ST-10003208"/>
    <x v="1"/>
    <x v="4"/>
    <x v="243"/>
    <n v="1633.14"/>
    <n v="9"/>
    <x v="0"/>
    <n v="473.61059999999998"/>
  </r>
  <r>
    <n v="3185"/>
    <x v="1577"/>
    <x v="3"/>
    <x v="45"/>
    <d v="2014-11-13T00:00:00"/>
    <x v="0"/>
    <s v="BM-11650"/>
    <s v="Brian Moss"/>
    <x v="1"/>
    <s v="United States"/>
    <s v="Columbia"/>
    <x v="39"/>
    <n v="21044"/>
    <x v="3"/>
    <s v="OFF-ST-10003208"/>
    <x v="1"/>
    <x v="4"/>
    <x v="243"/>
    <n v="544.38"/>
    <n v="3"/>
    <x v="0"/>
    <n v="157.87020000000001"/>
  </r>
  <r>
    <n v="3186"/>
    <x v="1578"/>
    <x v="2"/>
    <x v="845"/>
    <d v="2011-11-09T00:00:00"/>
    <x v="2"/>
    <s v="TC-20980"/>
    <s v="Tamara Chand"/>
    <x v="1"/>
    <s v="United States"/>
    <s v="Houston"/>
    <x v="5"/>
    <n v="77041"/>
    <x v="2"/>
    <s v="OFF-BI-10000632"/>
    <x v="1"/>
    <x v="8"/>
    <x v="1288"/>
    <n v="26.045999999999999"/>
    <n v="3"/>
    <x v="3"/>
    <n v="-44.278199999999998"/>
  </r>
  <r>
    <n v="3187"/>
    <x v="1578"/>
    <x v="2"/>
    <x v="845"/>
    <d v="2011-11-09T00:00:00"/>
    <x v="2"/>
    <s v="TC-20980"/>
    <s v="Tamara Chand"/>
    <x v="1"/>
    <s v="United States"/>
    <s v="Houston"/>
    <x v="5"/>
    <n v="77041"/>
    <x v="2"/>
    <s v="OFF-EN-10004773"/>
    <x v="1"/>
    <x v="12"/>
    <x v="33"/>
    <n v="74.352000000000004"/>
    <n v="3"/>
    <x v="2"/>
    <n v="26.9526"/>
  </r>
  <r>
    <n v="3188"/>
    <x v="1579"/>
    <x v="3"/>
    <x v="846"/>
    <d v="2014-03-18T00:00:00"/>
    <x v="1"/>
    <s v="KB-16585"/>
    <s v="Ken Black"/>
    <x v="1"/>
    <s v="United States"/>
    <s v="Lowell"/>
    <x v="31"/>
    <n v="1852"/>
    <x v="3"/>
    <s v="TEC-PH-10004700"/>
    <x v="2"/>
    <x v="7"/>
    <x v="843"/>
    <n v="69.930000000000007"/>
    <n v="7"/>
    <x v="0"/>
    <n v="32.1678"/>
  </r>
  <r>
    <n v="3189"/>
    <x v="1580"/>
    <x v="3"/>
    <x v="179"/>
    <d v="2014-10-23T00:00:00"/>
    <x v="0"/>
    <s v="JE-16165"/>
    <s v="Justin Ellison"/>
    <x v="1"/>
    <s v="United States"/>
    <s v="Woodland"/>
    <x v="1"/>
    <n v="95695"/>
    <x v="1"/>
    <s v="OFF-LA-10003714"/>
    <x v="1"/>
    <x v="2"/>
    <x v="1148"/>
    <n v="3.75"/>
    <n v="1"/>
    <x v="0"/>
    <n v="1.8"/>
  </r>
  <r>
    <n v="3190"/>
    <x v="1580"/>
    <x v="3"/>
    <x v="179"/>
    <d v="2014-10-23T00:00:00"/>
    <x v="0"/>
    <s v="JE-16165"/>
    <s v="Justin Ellison"/>
    <x v="1"/>
    <s v="United States"/>
    <s v="Woodland"/>
    <x v="1"/>
    <n v="95695"/>
    <x v="1"/>
    <s v="OFF-BI-10001787"/>
    <x v="1"/>
    <x v="8"/>
    <x v="1482"/>
    <n v="20.928000000000001"/>
    <n v="4"/>
    <x v="2"/>
    <n v="7.5864000000000003"/>
  </r>
  <r>
    <n v="3191"/>
    <x v="1581"/>
    <x v="1"/>
    <x v="17"/>
    <d v="2013-01-01T00:00:00"/>
    <x v="1"/>
    <s v="DR-12940"/>
    <s v="Daniel Raglin"/>
    <x v="2"/>
    <s v="United States"/>
    <s v="Chicago"/>
    <x v="10"/>
    <n v="60610"/>
    <x v="2"/>
    <s v="OFF-ST-10002957"/>
    <x v="1"/>
    <x v="4"/>
    <x v="1483"/>
    <n v="12.672000000000001"/>
    <n v="3"/>
    <x v="2"/>
    <n v="-3.1680000000000001"/>
  </r>
  <r>
    <n v="3192"/>
    <x v="1582"/>
    <x v="3"/>
    <x v="280"/>
    <d v="2014-10-09T00:00:00"/>
    <x v="1"/>
    <s v="RW-19630"/>
    <s v="Rob Williams"/>
    <x v="1"/>
    <s v="United States"/>
    <s v="New York City"/>
    <x v="15"/>
    <n v="10035"/>
    <x v="3"/>
    <s v="TEC-PH-10002115"/>
    <x v="2"/>
    <x v="7"/>
    <x v="793"/>
    <n v="65.989999999999995"/>
    <n v="1"/>
    <x v="0"/>
    <n v="17.157399999999999"/>
  </r>
  <r>
    <n v="3193"/>
    <x v="1583"/>
    <x v="3"/>
    <x v="400"/>
    <d v="2014-06-09T00:00:00"/>
    <x v="1"/>
    <s v="ML-18040"/>
    <s v="Michelle Lonsdale"/>
    <x v="1"/>
    <s v="United States"/>
    <s v="Missouri City"/>
    <x v="5"/>
    <n v="77489"/>
    <x v="2"/>
    <s v="OFF-BI-10002557"/>
    <x v="1"/>
    <x v="8"/>
    <x v="246"/>
    <n v="6.37"/>
    <n v="7"/>
    <x v="3"/>
    <n v="-9.5549999999999997"/>
  </r>
  <r>
    <n v="3194"/>
    <x v="1584"/>
    <x v="2"/>
    <x v="416"/>
    <d v="2011-09-04T00:00:00"/>
    <x v="2"/>
    <s v="JL-15130"/>
    <s v="Jack Lebron"/>
    <x v="0"/>
    <s v="United States"/>
    <s v="Houston"/>
    <x v="5"/>
    <n v="77036"/>
    <x v="2"/>
    <s v="OFF-BI-10002949"/>
    <x v="1"/>
    <x v="8"/>
    <x v="520"/>
    <n v="3.6480000000000001"/>
    <n v="3"/>
    <x v="3"/>
    <n v="-6.0191999999999997"/>
  </r>
  <r>
    <n v="3195"/>
    <x v="1584"/>
    <x v="2"/>
    <x v="416"/>
    <d v="2011-09-04T00:00:00"/>
    <x v="2"/>
    <s v="JL-15130"/>
    <s v="Jack Lebron"/>
    <x v="0"/>
    <s v="United States"/>
    <s v="Houston"/>
    <x v="5"/>
    <n v="77036"/>
    <x v="2"/>
    <s v="OFF-PA-10004100"/>
    <x v="1"/>
    <x v="10"/>
    <x v="257"/>
    <n v="31.103999999999999"/>
    <n v="6"/>
    <x v="2"/>
    <n v="10.8864"/>
  </r>
  <r>
    <n v="3196"/>
    <x v="1585"/>
    <x v="0"/>
    <x v="590"/>
    <d v="2013-08-14T00:00:00"/>
    <x v="1"/>
    <s v="CM-12655"/>
    <s v="Corinna Mitchell"/>
    <x v="2"/>
    <s v="United States"/>
    <s v="Jackson"/>
    <x v="35"/>
    <n v="39212"/>
    <x v="0"/>
    <s v="OFF-FA-10001883"/>
    <x v="1"/>
    <x v="13"/>
    <x v="1484"/>
    <n v="23.34"/>
    <n v="3"/>
    <x v="0"/>
    <n v="0.2334"/>
  </r>
  <r>
    <n v="3197"/>
    <x v="1586"/>
    <x v="3"/>
    <x v="847"/>
    <d v="2014-07-29T00:00:00"/>
    <x v="1"/>
    <s v="FH-14365"/>
    <s v="Fred Hopkins"/>
    <x v="1"/>
    <s v="United States"/>
    <s v="New York City"/>
    <x v="15"/>
    <n v="10009"/>
    <x v="3"/>
    <s v="TEC-PH-10000702"/>
    <x v="2"/>
    <x v="7"/>
    <x v="309"/>
    <n v="29.97"/>
    <n v="3"/>
    <x v="0"/>
    <n v="14.085900000000001"/>
  </r>
  <r>
    <n v="3198"/>
    <x v="1587"/>
    <x v="1"/>
    <x v="848"/>
    <d v="2012-07-10T00:00:00"/>
    <x v="3"/>
    <s v="EH-13945"/>
    <s v="Eric Hoffmann"/>
    <x v="0"/>
    <s v="United States"/>
    <s v="Tempe"/>
    <x v="16"/>
    <n v="85281"/>
    <x v="1"/>
    <s v="OFF-BI-10003196"/>
    <x v="1"/>
    <x v="8"/>
    <x v="1367"/>
    <n v="3.3660000000000001"/>
    <n v="3"/>
    <x v="6"/>
    <n v="-2.2440000000000002"/>
  </r>
  <r>
    <n v="3199"/>
    <x v="1588"/>
    <x v="2"/>
    <x v="588"/>
    <d v="2011-12-07T00:00:00"/>
    <x v="1"/>
    <s v="TB-21280"/>
    <s v="Toby Braunhardt"/>
    <x v="0"/>
    <s v="United States"/>
    <s v="Jacksonville"/>
    <x v="3"/>
    <n v="28540"/>
    <x v="0"/>
    <s v="TEC-PH-10001644"/>
    <x v="2"/>
    <x v="7"/>
    <x v="1485"/>
    <n v="95.968000000000004"/>
    <n v="4"/>
    <x v="2"/>
    <n v="9.5968"/>
  </r>
  <r>
    <n v="3200"/>
    <x v="1589"/>
    <x v="3"/>
    <x v="404"/>
    <d v="2014-12-23T00:00:00"/>
    <x v="1"/>
    <s v="AH-10030"/>
    <s v="Aaron Hawkins"/>
    <x v="1"/>
    <s v="United States"/>
    <s v="Philadelphia"/>
    <x v="9"/>
    <n v="19134"/>
    <x v="3"/>
    <s v="OFF-AR-10003183"/>
    <x v="1"/>
    <x v="6"/>
    <x v="1390"/>
    <n v="18.704000000000001"/>
    <n v="7"/>
    <x v="2"/>
    <n v="2.3380000000000001"/>
  </r>
  <r>
    <n v="3201"/>
    <x v="1590"/>
    <x v="2"/>
    <x v="598"/>
    <d v="2011-05-20T00:00:00"/>
    <x v="0"/>
    <s v="TT-21070"/>
    <s v="Ted Trevino"/>
    <x v="0"/>
    <s v="United States"/>
    <s v="Akron"/>
    <x v="24"/>
    <n v="44312"/>
    <x v="3"/>
    <s v="FUR-FU-10000308"/>
    <x v="0"/>
    <x v="5"/>
    <x v="1269"/>
    <n v="149.232"/>
    <n v="3"/>
    <x v="2"/>
    <n v="3.7307999999999999"/>
  </r>
  <r>
    <n v="3202"/>
    <x v="1590"/>
    <x v="2"/>
    <x v="598"/>
    <d v="2011-05-20T00:00:00"/>
    <x v="0"/>
    <s v="TT-21070"/>
    <s v="Ted Trevino"/>
    <x v="0"/>
    <s v="United States"/>
    <s v="Akron"/>
    <x v="24"/>
    <n v="44312"/>
    <x v="3"/>
    <s v="OFF-PA-10001526"/>
    <x v="1"/>
    <x v="10"/>
    <x v="1030"/>
    <n v="15.936"/>
    <n v="4"/>
    <x v="2"/>
    <n v="5.7767999999999997"/>
  </r>
  <r>
    <n v="3203"/>
    <x v="1591"/>
    <x v="2"/>
    <x v="849"/>
    <d v="2011-11-16T00:00:00"/>
    <x v="1"/>
    <s v="RD-19900"/>
    <s v="Ruben Dartt"/>
    <x v="0"/>
    <s v="United States"/>
    <s v="San Diego"/>
    <x v="1"/>
    <n v="92037"/>
    <x v="1"/>
    <s v="TEC-PH-10002103"/>
    <x v="2"/>
    <x v="7"/>
    <x v="534"/>
    <n v="601.53599999999994"/>
    <n v="8"/>
    <x v="2"/>
    <n v="60.153599999999997"/>
  </r>
  <r>
    <n v="3204"/>
    <x v="1591"/>
    <x v="2"/>
    <x v="849"/>
    <d v="2011-11-16T00:00:00"/>
    <x v="1"/>
    <s v="RD-19900"/>
    <s v="Ruben Dartt"/>
    <x v="0"/>
    <s v="United States"/>
    <s v="San Diego"/>
    <x v="1"/>
    <n v="92037"/>
    <x v="1"/>
    <s v="TEC-AC-10004209"/>
    <x v="2"/>
    <x v="11"/>
    <x v="899"/>
    <n v="10.99"/>
    <n v="1"/>
    <x v="0"/>
    <n v="4.2861000000000002"/>
  </r>
  <r>
    <n v="3205"/>
    <x v="1591"/>
    <x v="2"/>
    <x v="849"/>
    <d v="2011-11-16T00:00:00"/>
    <x v="1"/>
    <s v="RD-19900"/>
    <s v="Ruben Dartt"/>
    <x v="0"/>
    <s v="United States"/>
    <s v="San Diego"/>
    <x v="1"/>
    <n v="92037"/>
    <x v="1"/>
    <s v="FUR-FU-10000397"/>
    <x v="0"/>
    <x v="5"/>
    <x v="63"/>
    <n v="39.880000000000003"/>
    <n v="2"/>
    <x v="0"/>
    <n v="11.166399999999999"/>
  </r>
  <r>
    <n v="3206"/>
    <x v="1591"/>
    <x v="2"/>
    <x v="849"/>
    <d v="2011-11-16T00:00:00"/>
    <x v="1"/>
    <s v="RD-19900"/>
    <s v="Ruben Dartt"/>
    <x v="0"/>
    <s v="United States"/>
    <s v="San Diego"/>
    <x v="1"/>
    <n v="92037"/>
    <x v="1"/>
    <s v="OFF-PA-10002137"/>
    <x v="1"/>
    <x v="10"/>
    <x v="560"/>
    <n v="62.24"/>
    <n v="8"/>
    <x v="0"/>
    <n v="28.007999999999999"/>
  </r>
  <r>
    <n v="3207"/>
    <x v="1591"/>
    <x v="2"/>
    <x v="849"/>
    <d v="2011-11-16T00:00:00"/>
    <x v="1"/>
    <s v="RD-19900"/>
    <s v="Ruben Dartt"/>
    <x v="0"/>
    <s v="United States"/>
    <s v="San Diego"/>
    <x v="1"/>
    <n v="92037"/>
    <x v="1"/>
    <s v="FUR-FU-10001867"/>
    <x v="0"/>
    <x v="5"/>
    <x v="867"/>
    <n v="53.2"/>
    <n v="5"/>
    <x v="0"/>
    <n v="14.896000000000001"/>
  </r>
  <r>
    <n v="3208"/>
    <x v="1591"/>
    <x v="2"/>
    <x v="849"/>
    <d v="2011-11-16T00:00:00"/>
    <x v="1"/>
    <s v="RD-19900"/>
    <s v="Ruben Dartt"/>
    <x v="0"/>
    <s v="United States"/>
    <s v="San Diego"/>
    <x v="1"/>
    <n v="92037"/>
    <x v="1"/>
    <s v="OFF-LA-10000407"/>
    <x v="1"/>
    <x v="2"/>
    <x v="1486"/>
    <n v="39.840000000000003"/>
    <n v="8"/>
    <x v="0"/>
    <n v="18.3264"/>
  </r>
  <r>
    <n v="3209"/>
    <x v="1592"/>
    <x v="0"/>
    <x v="850"/>
    <d v="2013-01-15T00:00:00"/>
    <x v="1"/>
    <s v="LA-16780"/>
    <s v="Laura Armstrong"/>
    <x v="1"/>
    <s v="United States"/>
    <s v="Fresno"/>
    <x v="1"/>
    <n v="93727"/>
    <x v="1"/>
    <s v="TEC-AC-10000420"/>
    <x v="2"/>
    <x v="11"/>
    <x v="1487"/>
    <n v="349.95"/>
    <n v="5"/>
    <x v="0"/>
    <n v="118.983"/>
  </r>
  <r>
    <n v="3210"/>
    <x v="1592"/>
    <x v="0"/>
    <x v="850"/>
    <d v="2013-01-15T00:00:00"/>
    <x v="1"/>
    <s v="LA-16780"/>
    <s v="Laura Armstrong"/>
    <x v="1"/>
    <s v="United States"/>
    <s v="Fresno"/>
    <x v="1"/>
    <n v="93727"/>
    <x v="1"/>
    <s v="TEC-PH-10002726"/>
    <x v="2"/>
    <x v="7"/>
    <x v="66"/>
    <n v="377.928"/>
    <n v="9"/>
    <x v="2"/>
    <n v="141.72300000000001"/>
  </r>
  <r>
    <n v="3211"/>
    <x v="1593"/>
    <x v="3"/>
    <x v="585"/>
    <d v="2014-09-28T00:00:00"/>
    <x v="1"/>
    <s v="SH-19975"/>
    <s v="Sally Hughsby"/>
    <x v="1"/>
    <s v="United States"/>
    <s v="Pearland"/>
    <x v="5"/>
    <n v="77581"/>
    <x v="2"/>
    <s v="OFF-EN-10001415"/>
    <x v="1"/>
    <x v="12"/>
    <x v="33"/>
    <n v="13.391999999999999"/>
    <n v="3"/>
    <x v="2"/>
    <n v="5.0220000000000002"/>
  </r>
  <r>
    <n v="3212"/>
    <x v="1593"/>
    <x v="3"/>
    <x v="585"/>
    <d v="2014-09-28T00:00:00"/>
    <x v="1"/>
    <s v="SH-19975"/>
    <s v="Sally Hughsby"/>
    <x v="1"/>
    <s v="United States"/>
    <s v="Pearland"/>
    <x v="5"/>
    <n v="77581"/>
    <x v="2"/>
    <s v="OFF-BI-10000773"/>
    <x v="1"/>
    <x v="8"/>
    <x v="381"/>
    <n v="11.228"/>
    <n v="7"/>
    <x v="3"/>
    <n v="-18.526199999999999"/>
  </r>
  <r>
    <n v="3213"/>
    <x v="1594"/>
    <x v="2"/>
    <x v="851"/>
    <d v="2011-12-28T00:00:00"/>
    <x v="1"/>
    <s v="SF-20200"/>
    <s v="Sarah Foster"/>
    <x v="0"/>
    <s v="United States"/>
    <s v="Richmond"/>
    <x v="14"/>
    <n v="47374"/>
    <x v="2"/>
    <s v="OFF-AP-10002350"/>
    <x v="1"/>
    <x v="9"/>
    <x v="545"/>
    <n v="207.24"/>
    <n v="11"/>
    <x v="0"/>
    <n v="58.027200000000001"/>
  </r>
  <r>
    <n v="3214"/>
    <x v="1595"/>
    <x v="0"/>
    <x v="439"/>
    <d v="2013-06-02T00:00:00"/>
    <x v="1"/>
    <s v="TH-21235"/>
    <s v="Tiffany House"/>
    <x v="1"/>
    <s v="United States"/>
    <s v="Philadelphia"/>
    <x v="9"/>
    <n v="19134"/>
    <x v="3"/>
    <s v="OFF-AR-10001919"/>
    <x v="1"/>
    <x v="6"/>
    <x v="853"/>
    <n v="1.504"/>
    <n v="1"/>
    <x v="2"/>
    <n v="0.16919999999999999"/>
  </r>
  <r>
    <n v="3215"/>
    <x v="1595"/>
    <x v="0"/>
    <x v="439"/>
    <d v="2013-06-02T00:00:00"/>
    <x v="1"/>
    <s v="TH-21235"/>
    <s v="Tiffany House"/>
    <x v="1"/>
    <s v="United States"/>
    <s v="Philadelphia"/>
    <x v="9"/>
    <n v="19134"/>
    <x v="3"/>
    <s v="OFF-AP-10002082"/>
    <x v="1"/>
    <x v="9"/>
    <x v="1092"/>
    <n v="34.847999999999999"/>
    <n v="2"/>
    <x v="2"/>
    <n v="6.5339999999999998"/>
  </r>
  <r>
    <n v="3216"/>
    <x v="1596"/>
    <x v="3"/>
    <x v="141"/>
    <d v="2014-07-11T00:00:00"/>
    <x v="2"/>
    <s v="VG-21790"/>
    <s v="Vivek Gonzalez"/>
    <x v="0"/>
    <s v="United States"/>
    <s v="San Mateo"/>
    <x v="1"/>
    <n v="94403"/>
    <x v="1"/>
    <s v="OFF-LA-10002762"/>
    <x v="1"/>
    <x v="2"/>
    <x v="49"/>
    <n v="75.180000000000007"/>
    <n v="6"/>
    <x v="0"/>
    <n v="35.334600000000002"/>
  </r>
  <r>
    <n v="3217"/>
    <x v="1597"/>
    <x v="2"/>
    <x v="8"/>
    <d v="2011-05-17T00:00:00"/>
    <x v="1"/>
    <s v="NP-18325"/>
    <s v="Naresj Patel"/>
    <x v="0"/>
    <s v="United States"/>
    <s v="Oakland"/>
    <x v="1"/>
    <n v="94601"/>
    <x v="1"/>
    <s v="TEC-AC-10002800"/>
    <x v="2"/>
    <x v="11"/>
    <x v="1207"/>
    <n v="149.97"/>
    <n v="3"/>
    <x v="0"/>
    <n v="52.4895"/>
  </r>
  <r>
    <n v="3218"/>
    <x v="1598"/>
    <x v="3"/>
    <x v="468"/>
    <d v="2014-11-17T00:00:00"/>
    <x v="1"/>
    <s v="FH-14275"/>
    <s v="Frank Hawley"/>
    <x v="1"/>
    <s v="United States"/>
    <s v="New York City"/>
    <x v="15"/>
    <n v="10024"/>
    <x v="3"/>
    <s v="OFF-BI-10003925"/>
    <x v="1"/>
    <x v="8"/>
    <x v="751"/>
    <n v="931.17600000000004"/>
    <n v="3"/>
    <x v="2"/>
    <n v="314.27190000000002"/>
  </r>
  <r>
    <n v="3219"/>
    <x v="1598"/>
    <x v="3"/>
    <x v="468"/>
    <d v="2014-11-17T00:00:00"/>
    <x v="1"/>
    <s v="FH-14275"/>
    <s v="Frank Hawley"/>
    <x v="1"/>
    <s v="United States"/>
    <s v="New York City"/>
    <x v="15"/>
    <n v="10024"/>
    <x v="3"/>
    <s v="TEC-PH-10002200"/>
    <x v="2"/>
    <x v="7"/>
    <x v="1471"/>
    <n v="430.88"/>
    <n v="2"/>
    <x v="0"/>
    <n v="124.9552"/>
  </r>
  <r>
    <n v="3220"/>
    <x v="1599"/>
    <x v="1"/>
    <x v="653"/>
    <d v="2012-10-08T00:00:00"/>
    <x v="1"/>
    <s v="JP-15460"/>
    <s v="Jennifer Patt"/>
    <x v="1"/>
    <s v="United States"/>
    <s v="Lakewood"/>
    <x v="30"/>
    <n v="8701"/>
    <x v="3"/>
    <s v="OFF-PA-10001295"/>
    <x v="1"/>
    <x v="10"/>
    <x v="1211"/>
    <n v="94.85"/>
    <n v="5"/>
    <x v="0"/>
    <n v="45.527999999999999"/>
  </r>
  <r>
    <n v="3221"/>
    <x v="1599"/>
    <x v="1"/>
    <x v="653"/>
    <d v="2012-10-08T00:00:00"/>
    <x v="1"/>
    <s v="JP-15460"/>
    <s v="Jennifer Patt"/>
    <x v="1"/>
    <s v="United States"/>
    <s v="Lakewood"/>
    <x v="30"/>
    <n v="8701"/>
    <x v="3"/>
    <s v="OFF-EN-10002500"/>
    <x v="1"/>
    <x v="12"/>
    <x v="118"/>
    <n v="51.12"/>
    <n v="4"/>
    <x v="0"/>
    <n v="23.004000000000001"/>
  </r>
  <r>
    <n v="3222"/>
    <x v="1599"/>
    <x v="1"/>
    <x v="653"/>
    <d v="2012-10-08T00:00:00"/>
    <x v="1"/>
    <s v="JP-15460"/>
    <s v="Jennifer Patt"/>
    <x v="1"/>
    <s v="United States"/>
    <s v="Lakewood"/>
    <x v="30"/>
    <n v="8701"/>
    <x v="3"/>
    <s v="TEC-AC-10000892"/>
    <x v="2"/>
    <x v="11"/>
    <x v="290"/>
    <n v="90"/>
    <n v="1"/>
    <x v="0"/>
    <n v="32.4"/>
  </r>
  <r>
    <n v="3223"/>
    <x v="1600"/>
    <x v="2"/>
    <x v="852"/>
    <d v="2011-10-05T00:00:00"/>
    <x v="2"/>
    <s v="ES-14080"/>
    <s v="Erin Smith"/>
    <x v="1"/>
    <s v="United States"/>
    <s v="Tempe"/>
    <x v="16"/>
    <n v="85281"/>
    <x v="1"/>
    <s v="OFF-PA-10001838"/>
    <x v="1"/>
    <x v="10"/>
    <x v="999"/>
    <n v="9.4079999999999995"/>
    <n v="2"/>
    <x v="2"/>
    <n v="3.4104000000000001"/>
  </r>
  <r>
    <n v="3224"/>
    <x v="1600"/>
    <x v="2"/>
    <x v="852"/>
    <d v="2011-10-05T00:00:00"/>
    <x v="2"/>
    <s v="ES-14080"/>
    <s v="Erin Smith"/>
    <x v="1"/>
    <s v="United States"/>
    <s v="Tempe"/>
    <x v="16"/>
    <n v="85281"/>
    <x v="1"/>
    <s v="OFF-FA-10000735"/>
    <x v="1"/>
    <x v="13"/>
    <x v="33"/>
    <n v="4.6719999999999997"/>
    <n v="2"/>
    <x v="2"/>
    <n v="1.46"/>
  </r>
  <r>
    <n v="3225"/>
    <x v="1600"/>
    <x v="2"/>
    <x v="852"/>
    <d v="2011-10-05T00:00:00"/>
    <x v="2"/>
    <s v="ES-14080"/>
    <s v="Erin Smith"/>
    <x v="1"/>
    <s v="United States"/>
    <s v="Tempe"/>
    <x v="16"/>
    <n v="85281"/>
    <x v="1"/>
    <s v="TEC-PH-10001760"/>
    <x v="2"/>
    <x v="7"/>
    <x v="254"/>
    <n v="318.39999999999998"/>
    <n v="2"/>
    <x v="2"/>
    <n v="107.46"/>
  </r>
  <r>
    <n v="3226"/>
    <x v="1600"/>
    <x v="2"/>
    <x v="852"/>
    <d v="2011-10-05T00:00:00"/>
    <x v="2"/>
    <s v="ES-14080"/>
    <s v="Erin Smith"/>
    <x v="1"/>
    <s v="United States"/>
    <s v="Tempe"/>
    <x v="16"/>
    <n v="85281"/>
    <x v="1"/>
    <s v="OFF-EN-10004846"/>
    <x v="1"/>
    <x v="12"/>
    <x v="1488"/>
    <n v="12.768000000000001"/>
    <n v="6"/>
    <x v="2"/>
    <n v="4.6284000000000001"/>
  </r>
  <r>
    <n v="3227"/>
    <x v="1600"/>
    <x v="2"/>
    <x v="852"/>
    <d v="2011-10-05T00:00:00"/>
    <x v="2"/>
    <s v="ES-14080"/>
    <s v="Erin Smith"/>
    <x v="1"/>
    <s v="United States"/>
    <s v="Tempe"/>
    <x v="16"/>
    <n v="85281"/>
    <x v="1"/>
    <s v="OFF-SU-10003567"/>
    <x v="1"/>
    <x v="14"/>
    <x v="1489"/>
    <n v="15.36"/>
    <n v="2"/>
    <x v="2"/>
    <n v="-3.2639999999999998"/>
  </r>
  <r>
    <n v="3228"/>
    <x v="1600"/>
    <x v="2"/>
    <x v="852"/>
    <d v="2011-10-05T00:00:00"/>
    <x v="2"/>
    <s v="ES-14080"/>
    <s v="Erin Smith"/>
    <x v="1"/>
    <s v="United States"/>
    <s v="Tempe"/>
    <x v="16"/>
    <n v="85281"/>
    <x v="1"/>
    <s v="TEC-PH-10001557"/>
    <x v="2"/>
    <x v="7"/>
    <x v="658"/>
    <n v="230.376"/>
    <n v="3"/>
    <x v="2"/>
    <n v="20.157900000000001"/>
  </r>
  <r>
    <n v="3229"/>
    <x v="1600"/>
    <x v="2"/>
    <x v="852"/>
    <d v="2011-10-05T00:00:00"/>
    <x v="2"/>
    <s v="ES-14080"/>
    <s v="Erin Smith"/>
    <x v="1"/>
    <s v="United States"/>
    <s v="Tempe"/>
    <x v="16"/>
    <n v="85281"/>
    <x v="1"/>
    <s v="TEC-AC-10003038"/>
    <x v="2"/>
    <x v="11"/>
    <x v="1024"/>
    <n v="7.16"/>
    <n v="1"/>
    <x v="2"/>
    <n v="-8.9499999999999996E-2"/>
  </r>
  <r>
    <n v="3230"/>
    <x v="1601"/>
    <x v="2"/>
    <x v="430"/>
    <d v="2011-08-16T00:00:00"/>
    <x v="1"/>
    <s v="KL-16645"/>
    <s v="Ken Lonsdale"/>
    <x v="0"/>
    <s v="United States"/>
    <s v="New York City"/>
    <x v="15"/>
    <n v="10035"/>
    <x v="3"/>
    <s v="OFF-ST-10004459"/>
    <x v="1"/>
    <x v="4"/>
    <x v="454"/>
    <n v="375.34"/>
    <n v="1"/>
    <x v="0"/>
    <n v="18.766999999999999"/>
  </r>
  <r>
    <n v="3231"/>
    <x v="1602"/>
    <x v="3"/>
    <x v="853"/>
    <d v="2014-09-06T00:00:00"/>
    <x v="0"/>
    <s v="BN-11515"/>
    <s v="Bradley Nguyen"/>
    <x v="0"/>
    <s v="United States"/>
    <s v="New York City"/>
    <x v="15"/>
    <n v="10009"/>
    <x v="3"/>
    <s v="FUR-FU-10004960"/>
    <x v="0"/>
    <x v="5"/>
    <x v="919"/>
    <n v="114.9"/>
    <n v="5"/>
    <x v="0"/>
    <n v="39.066000000000003"/>
  </r>
  <r>
    <n v="3232"/>
    <x v="1603"/>
    <x v="3"/>
    <x v="513"/>
    <d v="2014-04-23T00:00:00"/>
    <x v="1"/>
    <s v="ND-18370"/>
    <s v="Natalie DeCherney"/>
    <x v="0"/>
    <s v="United States"/>
    <s v="Houston"/>
    <x v="5"/>
    <n v="77095"/>
    <x v="2"/>
    <s v="OFF-BI-10000632"/>
    <x v="1"/>
    <x v="8"/>
    <x v="1288"/>
    <n v="26.045999999999999"/>
    <n v="3"/>
    <x v="3"/>
    <n v="-44.278199999999998"/>
  </r>
  <r>
    <n v="3233"/>
    <x v="1603"/>
    <x v="3"/>
    <x v="513"/>
    <d v="2014-04-23T00:00:00"/>
    <x v="1"/>
    <s v="ND-18370"/>
    <s v="Natalie DeCherney"/>
    <x v="0"/>
    <s v="United States"/>
    <s v="Houston"/>
    <x v="5"/>
    <n v="77095"/>
    <x v="2"/>
    <s v="OFF-BI-10001107"/>
    <x v="1"/>
    <x v="8"/>
    <x v="492"/>
    <n v="2.8959999999999999"/>
    <n v="1"/>
    <x v="3"/>
    <n v="-4.7784000000000004"/>
  </r>
  <r>
    <n v="3234"/>
    <x v="1603"/>
    <x v="3"/>
    <x v="513"/>
    <d v="2014-04-23T00:00:00"/>
    <x v="1"/>
    <s v="ND-18370"/>
    <s v="Natalie DeCherney"/>
    <x v="0"/>
    <s v="United States"/>
    <s v="Houston"/>
    <x v="5"/>
    <n v="77095"/>
    <x v="2"/>
    <s v="OFF-ST-10002301"/>
    <x v="1"/>
    <x v="4"/>
    <x v="1490"/>
    <n v="32.543999999999997"/>
    <n v="2"/>
    <x v="2"/>
    <n v="-7.7291999999999996"/>
  </r>
  <r>
    <n v="3235"/>
    <x v="1604"/>
    <x v="0"/>
    <x v="423"/>
    <d v="2013-04-28T00:00:00"/>
    <x v="2"/>
    <s v="JL-15130"/>
    <s v="Jack Lebron"/>
    <x v="0"/>
    <s v="United States"/>
    <s v="Riverside"/>
    <x v="1"/>
    <n v="92503"/>
    <x v="1"/>
    <s v="OFF-BI-10003355"/>
    <x v="1"/>
    <x v="8"/>
    <x v="586"/>
    <n v="3.984"/>
    <n v="1"/>
    <x v="2"/>
    <n v="1.3944000000000001"/>
  </r>
  <r>
    <n v="3236"/>
    <x v="1605"/>
    <x v="0"/>
    <x v="804"/>
    <d v="2013-01-15T00:00:00"/>
    <x v="3"/>
    <s v="RC-19825"/>
    <s v="Roy Collins"/>
    <x v="0"/>
    <s v="United States"/>
    <s v="Fairfield"/>
    <x v="29"/>
    <n v="6824"/>
    <x v="3"/>
    <s v="FUR-TA-10002903"/>
    <x v="0"/>
    <x v="3"/>
    <x v="255"/>
    <n v="181.797"/>
    <n v="1"/>
    <x v="4"/>
    <n v="-15.582599999999999"/>
  </r>
  <r>
    <n v="3237"/>
    <x v="1606"/>
    <x v="0"/>
    <x v="440"/>
    <d v="2013-05-03T00:00:00"/>
    <x v="3"/>
    <s v="CC-12475"/>
    <s v="Cindy Chapman"/>
    <x v="0"/>
    <s v="United States"/>
    <s v="New York City"/>
    <x v="15"/>
    <n v="10024"/>
    <x v="3"/>
    <s v="OFF-ST-10001580"/>
    <x v="1"/>
    <x v="4"/>
    <x v="351"/>
    <n v="44.94"/>
    <n v="3"/>
    <x v="0"/>
    <n v="12.5832"/>
  </r>
  <r>
    <n v="3238"/>
    <x v="1606"/>
    <x v="0"/>
    <x v="440"/>
    <d v="2013-05-03T00:00:00"/>
    <x v="3"/>
    <s v="CC-12475"/>
    <s v="Cindy Chapman"/>
    <x v="0"/>
    <s v="United States"/>
    <s v="New York City"/>
    <x v="15"/>
    <n v="10024"/>
    <x v="3"/>
    <s v="OFF-BI-10000315"/>
    <x v="1"/>
    <x v="8"/>
    <x v="407"/>
    <n v="45.576000000000001"/>
    <n v="3"/>
    <x v="2"/>
    <n v="15.951599999999999"/>
  </r>
  <r>
    <n v="3239"/>
    <x v="1607"/>
    <x v="0"/>
    <x v="73"/>
    <d v="2013-11-28T00:00:00"/>
    <x v="1"/>
    <s v="DW-13195"/>
    <s v="David Wiener"/>
    <x v="1"/>
    <s v="United States"/>
    <s v="Houston"/>
    <x v="5"/>
    <n v="77095"/>
    <x v="2"/>
    <s v="FUR-CH-10003774"/>
    <x v="0"/>
    <x v="1"/>
    <x v="1185"/>
    <n v="318.43"/>
    <n v="5"/>
    <x v="4"/>
    <n v="-77.332999999999998"/>
  </r>
  <r>
    <n v="3240"/>
    <x v="1607"/>
    <x v="0"/>
    <x v="73"/>
    <d v="2013-11-28T00:00:00"/>
    <x v="1"/>
    <s v="DW-13195"/>
    <s v="David Wiener"/>
    <x v="1"/>
    <s v="United States"/>
    <s v="Houston"/>
    <x v="5"/>
    <n v="77095"/>
    <x v="2"/>
    <s v="TEC-PH-10003095"/>
    <x v="2"/>
    <x v="7"/>
    <x v="1491"/>
    <n v="122.92"/>
    <n v="7"/>
    <x v="2"/>
    <n v="46.094999999999999"/>
  </r>
  <r>
    <n v="3241"/>
    <x v="1607"/>
    <x v="0"/>
    <x v="73"/>
    <d v="2013-11-28T00:00:00"/>
    <x v="1"/>
    <s v="DW-13195"/>
    <s v="David Wiener"/>
    <x v="1"/>
    <s v="United States"/>
    <s v="Houston"/>
    <x v="5"/>
    <n v="77095"/>
    <x v="2"/>
    <s v="FUR-FU-10000023"/>
    <x v="0"/>
    <x v="5"/>
    <x v="322"/>
    <n v="7.0679999999999996"/>
    <n v="3"/>
    <x v="7"/>
    <n v="-2.8271999999999999"/>
  </r>
  <r>
    <n v="3242"/>
    <x v="1608"/>
    <x v="0"/>
    <x v="854"/>
    <d v="2013-02-03T00:00:00"/>
    <x v="2"/>
    <s v="CK-12760"/>
    <s v="Cyma Kinney"/>
    <x v="1"/>
    <s v="United States"/>
    <s v="Arlington"/>
    <x v="17"/>
    <n v="22204"/>
    <x v="0"/>
    <s v="OFF-ST-10002214"/>
    <x v="1"/>
    <x v="4"/>
    <x v="994"/>
    <n v="56.45"/>
    <n v="5"/>
    <x v="0"/>
    <n v="14.677"/>
  </r>
  <r>
    <n v="3243"/>
    <x v="1609"/>
    <x v="3"/>
    <x v="185"/>
    <d v="2014-04-06T00:00:00"/>
    <x v="0"/>
    <s v="EG-13900"/>
    <s v="Emily Grady"/>
    <x v="0"/>
    <s v="United States"/>
    <s v="Chicago"/>
    <x v="10"/>
    <n v="60623"/>
    <x v="2"/>
    <s v="OFF-BI-10002799"/>
    <x v="1"/>
    <x v="8"/>
    <x v="1450"/>
    <n v="13.468"/>
    <n v="13"/>
    <x v="3"/>
    <n v="-22.895600000000002"/>
  </r>
  <r>
    <n v="3244"/>
    <x v="1610"/>
    <x v="3"/>
    <x v="96"/>
    <d v="2014-12-06T00:00:00"/>
    <x v="1"/>
    <s v="SJ-20215"/>
    <s v="Sarah Jordon"/>
    <x v="0"/>
    <s v="United States"/>
    <s v="Grand Prairie"/>
    <x v="5"/>
    <n v="75051"/>
    <x v="2"/>
    <s v="TEC-PH-10004912"/>
    <x v="2"/>
    <x v="7"/>
    <x v="1492"/>
    <n v="219.8"/>
    <n v="5"/>
    <x v="2"/>
    <n v="24.727499999999999"/>
  </r>
  <r>
    <n v="3245"/>
    <x v="1610"/>
    <x v="3"/>
    <x v="96"/>
    <d v="2014-12-06T00:00:00"/>
    <x v="1"/>
    <s v="SJ-20215"/>
    <s v="Sarah Jordon"/>
    <x v="0"/>
    <s v="United States"/>
    <s v="Grand Prairie"/>
    <x v="5"/>
    <n v="75051"/>
    <x v="2"/>
    <s v="FUR-CH-10002602"/>
    <x v="0"/>
    <x v="1"/>
    <x v="288"/>
    <n v="317.05799999999999"/>
    <n v="3"/>
    <x v="4"/>
    <n v="-18.117599999999999"/>
  </r>
  <r>
    <n v="3246"/>
    <x v="1611"/>
    <x v="3"/>
    <x v="389"/>
    <d v="2014-12-13T00:00:00"/>
    <x v="0"/>
    <s v="BP-11185"/>
    <s v="Ben Peterman"/>
    <x v="1"/>
    <s v="United States"/>
    <s v="Seattle"/>
    <x v="4"/>
    <n v="98103"/>
    <x v="1"/>
    <s v="TEC-AC-10004510"/>
    <x v="2"/>
    <x v="11"/>
    <x v="944"/>
    <n v="49.08"/>
    <n v="3"/>
    <x v="0"/>
    <n v="4.9080000000000004"/>
  </r>
  <r>
    <n v="3247"/>
    <x v="1611"/>
    <x v="3"/>
    <x v="389"/>
    <d v="2014-12-13T00:00:00"/>
    <x v="0"/>
    <s v="BP-11185"/>
    <s v="Ben Peterman"/>
    <x v="1"/>
    <s v="United States"/>
    <s v="Seattle"/>
    <x v="4"/>
    <n v="98103"/>
    <x v="1"/>
    <s v="OFF-ST-10000060"/>
    <x v="1"/>
    <x v="4"/>
    <x v="387"/>
    <n v="324.89999999999998"/>
    <n v="5"/>
    <x v="0"/>
    <n v="38.988"/>
  </r>
  <r>
    <n v="3248"/>
    <x v="1611"/>
    <x v="3"/>
    <x v="389"/>
    <d v="2014-12-13T00:00:00"/>
    <x v="0"/>
    <s v="BP-11185"/>
    <s v="Ben Peterman"/>
    <x v="1"/>
    <s v="United States"/>
    <s v="Seattle"/>
    <x v="4"/>
    <n v="98103"/>
    <x v="1"/>
    <s v="OFF-AR-10000799"/>
    <x v="1"/>
    <x v="6"/>
    <x v="1493"/>
    <n v="18.239999999999998"/>
    <n v="3"/>
    <x v="0"/>
    <n v="5.2896000000000001"/>
  </r>
  <r>
    <n v="3249"/>
    <x v="1612"/>
    <x v="0"/>
    <x v="42"/>
    <d v="2013-09-22T00:00:00"/>
    <x v="1"/>
    <s v="SJ-20125"/>
    <s v="Sanjit Jacobs"/>
    <x v="2"/>
    <s v="United States"/>
    <s v="Seattle"/>
    <x v="4"/>
    <n v="98103"/>
    <x v="1"/>
    <s v="FUR-CH-10004875"/>
    <x v="0"/>
    <x v="1"/>
    <x v="1436"/>
    <n v="113.88800000000001"/>
    <n v="2"/>
    <x v="2"/>
    <n v="9.9651999999999994"/>
  </r>
  <r>
    <n v="3250"/>
    <x v="1612"/>
    <x v="0"/>
    <x v="42"/>
    <d v="2013-09-22T00:00:00"/>
    <x v="1"/>
    <s v="SJ-20125"/>
    <s v="Sanjit Jacobs"/>
    <x v="2"/>
    <s v="United States"/>
    <s v="Seattle"/>
    <x v="4"/>
    <n v="98103"/>
    <x v="1"/>
    <s v="TEC-PH-10002085"/>
    <x v="2"/>
    <x v="7"/>
    <x v="659"/>
    <n v="105.584"/>
    <n v="2"/>
    <x v="2"/>
    <n v="7.9188000000000001"/>
  </r>
  <r>
    <n v="3251"/>
    <x v="1613"/>
    <x v="0"/>
    <x v="443"/>
    <d v="2013-12-30T00:00:00"/>
    <x v="1"/>
    <s v="MC-17590"/>
    <s v="Matt Collister"/>
    <x v="1"/>
    <s v="United States"/>
    <s v="Grand Rapids"/>
    <x v="12"/>
    <n v="49505"/>
    <x v="2"/>
    <s v="OFF-FA-10000992"/>
    <x v="1"/>
    <x v="13"/>
    <x v="1033"/>
    <n v="24.85"/>
    <n v="7"/>
    <x v="0"/>
    <n v="11.679500000000001"/>
  </r>
  <r>
    <n v="3252"/>
    <x v="1614"/>
    <x v="3"/>
    <x v="827"/>
    <d v="2014-04-20T00:00:00"/>
    <x v="2"/>
    <s v="BG-11740"/>
    <s v="Bruce Geld"/>
    <x v="0"/>
    <s v="United States"/>
    <s v="Philadelphia"/>
    <x v="9"/>
    <n v="19120"/>
    <x v="3"/>
    <s v="FUR-FU-10001473"/>
    <x v="0"/>
    <x v="5"/>
    <x v="1244"/>
    <n v="60.311999999999998"/>
    <n v="3"/>
    <x v="2"/>
    <n v="5.2773000000000003"/>
  </r>
  <r>
    <n v="3253"/>
    <x v="1615"/>
    <x v="3"/>
    <x v="855"/>
    <d v="2014-10-31T00:00:00"/>
    <x v="0"/>
    <s v="MA-17560"/>
    <s v="Matt Abelman"/>
    <x v="2"/>
    <s v="United States"/>
    <s v="Chicago"/>
    <x v="10"/>
    <n v="60610"/>
    <x v="2"/>
    <s v="OFF-AR-10003045"/>
    <x v="1"/>
    <x v="6"/>
    <x v="420"/>
    <n v="7.056"/>
    <n v="3"/>
    <x v="2"/>
    <n v="2.2050000000000001"/>
  </r>
  <r>
    <n v="3254"/>
    <x v="1615"/>
    <x v="3"/>
    <x v="855"/>
    <d v="2014-10-31T00:00:00"/>
    <x v="0"/>
    <s v="MA-17560"/>
    <s v="Matt Abelman"/>
    <x v="2"/>
    <s v="United States"/>
    <s v="Chicago"/>
    <x v="10"/>
    <n v="60610"/>
    <x v="2"/>
    <s v="TEC-PH-10001536"/>
    <x v="2"/>
    <x v="7"/>
    <x v="1234"/>
    <n v="27.184000000000001"/>
    <n v="2"/>
    <x v="2"/>
    <n v="2.0388000000000002"/>
  </r>
  <r>
    <n v="3255"/>
    <x v="1616"/>
    <x v="0"/>
    <x v="630"/>
    <d v="2013-07-15T00:00:00"/>
    <x v="1"/>
    <s v="CC-12220"/>
    <s v="Chris Cortes"/>
    <x v="0"/>
    <s v="United States"/>
    <s v="Seattle"/>
    <x v="4"/>
    <n v="98105"/>
    <x v="1"/>
    <s v="TEC-PH-10001580"/>
    <x v="2"/>
    <x v="7"/>
    <x v="231"/>
    <n v="107.98399999999999"/>
    <n v="1"/>
    <x v="2"/>
    <n v="9.4486000000000008"/>
  </r>
  <r>
    <n v="3256"/>
    <x v="1616"/>
    <x v="0"/>
    <x v="630"/>
    <d v="2013-07-15T00:00:00"/>
    <x v="1"/>
    <s v="CC-12220"/>
    <s v="Chris Cortes"/>
    <x v="0"/>
    <s v="United States"/>
    <s v="Seattle"/>
    <x v="4"/>
    <n v="98105"/>
    <x v="1"/>
    <s v="OFF-BI-10004209"/>
    <x v="1"/>
    <x v="8"/>
    <x v="1206"/>
    <n v="19.295999999999999"/>
    <n v="3"/>
    <x v="2"/>
    <n v="6.03"/>
  </r>
  <r>
    <n v="3257"/>
    <x v="1617"/>
    <x v="1"/>
    <x v="101"/>
    <d v="2012-08-14T00:00:00"/>
    <x v="1"/>
    <s v="RA-19885"/>
    <s v="Ruben Ausman"/>
    <x v="1"/>
    <s v="United States"/>
    <s v="Jacksonville"/>
    <x v="2"/>
    <n v="32216"/>
    <x v="0"/>
    <s v="OFF-LA-10001613"/>
    <x v="1"/>
    <x v="2"/>
    <x v="736"/>
    <n v="4.6079999999999997"/>
    <n v="2"/>
    <x v="2"/>
    <n v="1.6704000000000001"/>
  </r>
  <r>
    <n v="3258"/>
    <x v="1618"/>
    <x v="0"/>
    <x v="10"/>
    <d v="2013-12-15T00:00:00"/>
    <x v="0"/>
    <s v="DK-12835"/>
    <s v="Damala Kotsonis"/>
    <x v="1"/>
    <s v="United States"/>
    <s v="Franklin"/>
    <x v="18"/>
    <n v="37064"/>
    <x v="0"/>
    <s v="FUR-TA-10001676"/>
    <x v="0"/>
    <x v="3"/>
    <x v="957"/>
    <n v="79.974000000000004"/>
    <n v="3"/>
    <x v="10"/>
    <n v="-29.323799999999999"/>
  </r>
  <r>
    <n v="3259"/>
    <x v="1618"/>
    <x v="0"/>
    <x v="10"/>
    <d v="2013-12-15T00:00:00"/>
    <x v="0"/>
    <s v="DK-12835"/>
    <s v="Damala Kotsonis"/>
    <x v="1"/>
    <s v="United States"/>
    <s v="Franklin"/>
    <x v="18"/>
    <n v="37064"/>
    <x v="0"/>
    <s v="OFF-BI-10003712"/>
    <x v="1"/>
    <x v="8"/>
    <x v="689"/>
    <n v="2.9460000000000002"/>
    <n v="2"/>
    <x v="6"/>
    <n v="-2.0621999999999998"/>
  </r>
  <r>
    <n v="3260"/>
    <x v="1619"/>
    <x v="0"/>
    <x v="373"/>
    <d v="2013-11-18T00:00:00"/>
    <x v="1"/>
    <s v="LB-16795"/>
    <s v="Laurel Beltran"/>
    <x v="2"/>
    <s v="United States"/>
    <s v="Highland Park"/>
    <x v="10"/>
    <n v="60035"/>
    <x v="2"/>
    <s v="OFF-BI-10000285"/>
    <x v="1"/>
    <x v="8"/>
    <x v="456"/>
    <n v="3.1360000000000001"/>
    <n v="2"/>
    <x v="3"/>
    <n v="-4.7039999999999997"/>
  </r>
  <r>
    <n v="3261"/>
    <x v="1620"/>
    <x v="2"/>
    <x v="687"/>
    <d v="2011-11-15T00:00:00"/>
    <x v="2"/>
    <s v="CM-11815"/>
    <s v="Candace McMahon"/>
    <x v="1"/>
    <s v="United States"/>
    <s v="Pasadena"/>
    <x v="5"/>
    <n v="77506"/>
    <x v="2"/>
    <s v="OFF-PA-10004609"/>
    <x v="1"/>
    <x v="10"/>
    <x v="1494"/>
    <n v="20.736000000000001"/>
    <n v="4"/>
    <x v="2"/>
    <n v="7.2576000000000001"/>
  </r>
  <r>
    <n v="3262"/>
    <x v="1621"/>
    <x v="2"/>
    <x v="664"/>
    <d v="2011-11-19T00:00:00"/>
    <x v="2"/>
    <s v="TS-21205"/>
    <s v="Thomas Seio"/>
    <x v="1"/>
    <s v="United States"/>
    <s v="San Francisco"/>
    <x v="1"/>
    <n v="94109"/>
    <x v="1"/>
    <s v="TEC-AC-10001314"/>
    <x v="2"/>
    <x v="11"/>
    <x v="943"/>
    <n v="99.98"/>
    <n v="2"/>
    <x v="0"/>
    <n v="7.9984000000000002"/>
  </r>
  <r>
    <n v="3263"/>
    <x v="1621"/>
    <x v="2"/>
    <x v="664"/>
    <d v="2011-11-19T00:00:00"/>
    <x v="2"/>
    <s v="TS-21205"/>
    <s v="Thomas Seio"/>
    <x v="1"/>
    <s v="United States"/>
    <s v="San Francisco"/>
    <x v="1"/>
    <n v="94109"/>
    <x v="1"/>
    <s v="OFF-PA-10003395"/>
    <x v="1"/>
    <x v="10"/>
    <x v="650"/>
    <n v="733.95"/>
    <n v="7"/>
    <x v="0"/>
    <n v="352.29599999999999"/>
  </r>
  <r>
    <n v="3264"/>
    <x v="1621"/>
    <x v="2"/>
    <x v="664"/>
    <d v="2011-11-19T00:00:00"/>
    <x v="2"/>
    <s v="TS-21205"/>
    <s v="Thomas Seio"/>
    <x v="1"/>
    <s v="United States"/>
    <s v="San Francisco"/>
    <x v="1"/>
    <n v="94109"/>
    <x v="1"/>
    <s v="OFF-AP-10001242"/>
    <x v="1"/>
    <x v="9"/>
    <x v="1408"/>
    <n v="241.44"/>
    <n v="3"/>
    <x v="0"/>
    <n v="72.432000000000002"/>
  </r>
  <r>
    <n v="3265"/>
    <x v="1622"/>
    <x v="0"/>
    <x v="758"/>
    <d v="2013-03-09T00:00:00"/>
    <x v="0"/>
    <s v="RF-19345"/>
    <s v="Randy Ferguson"/>
    <x v="1"/>
    <s v="United States"/>
    <s v="Miami"/>
    <x v="2"/>
    <n v="33180"/>
    <x v="0"/>
    <s v="OFF-LA-10001641"/>
    <x v="1"/>
    <x v="2"/>
    <x v="1022"/>
    <n v="10.08"/>
    <n v="4"/>
    <x v="2"/>
    <n v="3.528"/>
  </r>
  <r>
    <n v="3266"/>
    <x v="1623"/>
    <x v="2"/>
    <x v="856"/>
    <d v="2011-10-15T00:00:00"/>
    <x v="1"/>
    <s v="JF-15565"/>
    <s v="Jill Fjeld"/>
    <x v="0"/>
    <s v="United States"/>
    <s v="Philadelphia"/>
    <x v="9"/>
    <n v="19120"/>
    <x v="3"/>
    <s v="OFF-ST-10003816"/>
    <x v="1"/>
    <x v="4"/>
    <x v="710"/>
    <n v="281.904"/>
    <n v="2"/>
    <x v="2"/>
    <n v="10.571400000000001"/>
  </r>
  <r>
    <n v="3267"/>
    <x v="1623"/>
    <x v="2"/>
    <x v="856"/>
    <d v="2011-10-15T00:00:00"/>
    <x v="1"/>
    <s v="JF-15565"/>
    <s v="Jill Fjeld"/>
    <x v="0"/>
    <s v="United States"/>
    <s v="Philadelphia"/>
    <x v="9"/>
    <n v="19120"/>
    <x v="3"/>
    <s v="OFF-EN-10002230"/>
    <x v="1"/>
    <x v="12"/>
    <x v="550"/>
    <n v="201.43199999999999"/>
    <n v="3"/>
    <x v="2"/>
    <n v="67.9833"/>
  </r>
  <r>
    <n v="3268"/>
    <x v="1624"/>
    <x v="2"/>
    <x v="857"/>
    <d v="2011-05-29T00:00:00"/>
    <x v="1"/>
    <s v="EH-14185"/>
    <s v="Evan Henry"/>
    <x v="0"/>
    <s v="United States"/>
    <s v="Decatur"/>
    <x v="19"/>
    <n v="35601"/>
    <x v="0"/>
    <s v="TEC-PH-10002660"/>
    <x v="2"/>
    <x v="7"/>
    <x v="697"/>
    <n v="135.97999999999999"/>
    <n v="2"/>
    <x v="0"/>
    <n v="33.994999999999997"/>
  </r>
  <r>
    <n v="3269"/>
    <x v="1624"/>
    <x v="2"/>
    <x v="857"/>
    <d v="2011-05-29T00:00:00"/>
    <x v="1"/>
    <s v="EH-14185"/>
    <s v="Evan Henry"/>
    <x v="0"/>
    <s v="United States"/>
    <s v="Decatur"/>
    <x v="19"/>
    <n v="35601"/>
    <x v="0"/>
    <s v="TEC-PH-10003171"/>
    <x v="2"/>
    <x v="7"/>
    <x v="1495"/>
    <n v="44.95"/>
    <n v="1"/>
    <x v="0"/>
    <n v="12.586"/>
  </r>
  <r>
    <n v="3270"/>
    <x v="1625"/>
    <x v="2"/>
    <x v="858"/>
    <d v="2011-07-19T00:00:00"/>
    <x v="1"/>
    <s v="VW-21775"/>
    <s v="Victoria Wilson"/>
    <x v="1"/>
    <s v="United States"/>
    <s v="Sioux Falls"/>
    <x v="44"/>
    <n v="57103"/>
    <x v="2"/>
    <s v="TEC-AC-10003709"/>
    <x v="2"/>
    <x v="11"/>
    <x v="1404"/>
    <n v="2.97"/>
    <n v="3"/>
    <x v="0"/>
    <n v="1.3068"/>
  </r>
  <r>
    <n v="3271"/>
    <x v="1625"/>
    <x v="2"/>
    <x v="858"/>
    <d v="2011-07-19T00:00:00"/>
    <x v="1"/>
    <s v="VW-21775"/>
    <s v="Victoria Wilson"/>
    <x v="1"/>
    <s v="United States"/>
    <s v="Sioux Falls"/>
    <x v="44"/>
    <n v="57103"/>
    <x v="2"/>
    <s v="OFF-FA-10000304"/>
    <x v="1"/>
    <x v="13"/>
    <x v="52"/>
    <n v="6.54"/>
    <n v="3"/>
    <x v="0"/>
    <n v="2.6814"/>
  </r>
  <r>
    <n v="3272"/>
    <x v="1626"/>
    <x v="1"/>
    <x v="17"/>
    <d v="2012-12-29T00:00:00"/>
    <x v="0"/>
    <s v="KN-16450"/>
    <s v="Kean Nguyen"/>
    <x v="1"/>
    <s v="United States"/>
    <s v="Visalia"/>
    <x v="1"/>
    <n v="93277"/>
    <x v="1"/>
    <s v="TEC-AC-10003709"/>
    <x v="2"/>
    <x v="11"/>
    <x v="1404"/>
    <n v="7.92"/>
    <n v="8"/>
    <x v="0"/>
    <n v="3.4847999999999999"/>
  </r>
  <r>
    <n v="3273"/>
    <x v="1627"/>
    <x v="1"/>
    <x v="97"/>
    <d v="2012-02-16T00:00:00"/>
    <x v="1"/>
    <s v="SJ-20215"/>
    <s v="Sarah Jordon"/>
    <x v="0"/>
    <s v="United States"/>
    <s v="Los Angeles"/>
    <x v="1"/>
    <n v="90049"/>
    <x v="1"/>
    <s v="FUR-CH-10002774"/>
    <x v="0"/>
    <x v="1"/>
    <x v="23"/>
    <n v="203.92"/>
    <n v="5"/>
    <x v="2"/>
    <n v="22.940999999999999"/>
  </r>
  <r>
    <n v="3274"/>
    <x v="1628"/>
    <x v="3"/>
    <x v="540"/>
    <d v="2014-05-13T00:00:00"/>
    <x v="1"/>
    <s v="PS-19045"/>
    <s v="Penelope Sewall"/>
    <x v="2"/>
    <s v="United States"/>
    <s v="Los Angeles"/>
    <x v="1"/>
    <n v="90032"/>
    <x v="1"/>
    <s v="TEC-CO-10001046"/>
    <x v="2"/>
    <x v="16"/>
    <x v="874"/>
    <n v="3359.9520000000002"/>
    <n v="6"/>
    <x v="2"/>
    <n v="1049.9849999999999"/>
  </r>
  <r>
    <n v="3275"/>
    <x v="1629"/>
    <x v="3"/>
    <x v="808"/>
    <d v="2014-11-07T00:00:00"/>
    <x v="1"/>
    <s v="KM-16225"/>
    <s v="Kalyca Meade"/>
    <x v="1"/>
    <s v="United States"/>
    <s v="Overland Park"/>
    <x v="41"/>
    <n v="66212"/>
    <x v="2"/>
    <s v="OFF-FA-10003495"/>
    <x v="1"/>
    <x v="13"/>
    <x v="33"/>
    <n v="18.239999999999998"/>
    <n v="3"/>
    <x v="0"/>
    <n v="9.1199999999999992"/>
  </r>
  <r>
    <n v="3276"/>
    <x v="1629"/>
    <x v="3"/>
    <x v="808"/>
    <d v="2014-11-07T00:00:00"/>
    <x v="1"/>
    <s v="KM-16225"/>
    <s v="Kalyca Meade"/>
    <x v="1"/>
    <s v="United States"/>
    <s v="Overland Park"/>
    <x v="41"/>
    <n v="66212"/>
    <x v="2"/>
    <s v="OFF-AR-10004685"/>
    <x v="1"/>
    <x v="6"/>
    <x v="181"/>
    <n v="27.78"/>
    <n v="6"/>
    <x v="0"/>
    <n v="9.1674000000000007"/>
  </r>
  <r>
    <n v="3277"/>
    <x v="1630"/>
    <x v="2"/>
    <x v="267"/>
    <d v="2011-04-09T00:00:00"/>
    <x v="0"/>
    <s v="GM-14695"/>
    <s v="Greg Maxwell"/>
    <x v="1"/>
    <s v="United States"/>
    <s v="Alexandria"/>
    <x v="17"/>
    <n v="22304"/>
    <x v="0"/>
    <s v="OFF-AR-10004757"/>
    <x v="1"/>
    <x v="6"/>
    <x v="342"/>
    <n v="22.96"/>
    <n v="7"/>
    <x v="0"/>
    <n v="7.5768000000000004"/>
  </r>
  <r>
    <n v="3278"/>
    <x v="1630"/>
    <x v="2"/>
    <x v="267"/>
    <d v="2011-04-09T00:00:00"/>
    <x v="0"/>
    <s v="GM-14695"/>
    <s v="Greg Maxwell"/>
    <x v="1"/>
    <s v="United States"/>
    <s v="Alexandria"/>
    <x v="17"/>
    <n v="22304"/>
    <x v="0"/>
    <s v="TEC-PH-10001615"/>
    <x v="2"/>
    <x v="7"/>
    <x v="1108"/>
    <n v="28.99"/>
    <n v="1"/>
    <x v="0"/>
    <n v="8.4070999999999998"/>
  </r>
  <r>
    <n v="3279"/>
    <x v="1630"/>
    <x v="2"/>
    <x v="267"/>
    <d v="2011-04-09T00:00:00"/>
    <x v="0"/>
    <s v="GM-14695"/>
    <s v="Greg Maxwell"/>
    <x v="1"/>
    <s v="United States"/>
    <s v="Alexandria"/>
    <x v="17"/>
    <n v="22304"/>
    <x v="0"/>
    <s v="OFF-PA-10003349"/>
    <x v="1"/>
    <x v="10"/>
    <x v="218"/>
    <n v="12.96"/>
    <n v="2"/>
    <x v="0"/>
    <n v="6.3503999999999996"/>
  </r>
  <r>
    <n v="3280"/>
    <x v="1630"/>
    <x v="2"/>
    <x v="267"/>
    <d v="2011-04-09T00:00:00"/>
    <x v="0"/>
    <s v="GM-14695"/>
    <s v="Greg Maxwell"/>
    <x v="1"/>
    <s v="United States"/>
    <s v="Alexandria"/>
    <x v="17"/>
    <n v="22304"/>
    <x v="0"/>
    <s v="OFF-AR-10000127"/>
    <x v="1"/>
    <x v="6"/>
    <x v="1186"/>
    <n v="22.96"/>
    <n v="7"/>
    <x v="0"/>
    <n v="6.6584000000000003"/>
  </r>
  <r>
    <n v="3281"/>
    <x v="1630"/>
    <x v="2"/>
    <x v="267"/>
    <d v="2011-04-09T00:00:00"/>
    <x v="0"/>
    <s v="GM-14695"/>
    <s v="Greg Maxwell"/>
    <x v="1"/>
    <s v="United States"/>
    <s v="Alexandria"/>
    <x v="17"/>
    <n v="22304"/>
    <x v="0"/>
    <s v="OFF-SU-10002881"/>
    <x v="1"/>
    <x v="14"/>
    <x v="461"/>
    <n v="4164.05"/>
    <n v="5"/>
    <x v="0"/>
    <n v="83.281000000000006"/>
  </r>
  <r>
    <n v="3282"/>
    <x v="1631"/>
    <x v="2"/>
    <x v="328"/>
    <d v="2011-09-24T00:00:00"/>
    <x v="1"/>
    <s v="KT-16465"/>
    <s v="Kean Takahito"/>
    <x v="0"/>
    <s v="United States"/>
    <s v="Raleigh"/>
    <x v="3"/>
    <n v="27604"/>
    <x v="0"/>
    <s v="TEC-AC-10001109"/>
    <x v="2"/>
    <x v="11"/>
    <x v="998"/>
    <n v="47.984000000000002"/>
    <n v="2"/>
    <x v="2"/>
    <n v="13.195600000000001"/>
  </r>
  <r>
    <n v="3283"/>
    <x v="1631"/>
    <x v="2"/>
    <x v="328"/>
    <d v="2011-09-24T00:00:00"/>
    <x v="1"/>
    <s v="KT-16465"/>
    <s v="Kean Takahito"/>
    <x v="0"/>
    <s v="United States"/>
    <s v="Raleigh"/>
    <x v="3"/>
    <n v="27604"/>
    <x v="0"/>
    <s v="OFF-PA-10000682"/>
    <x v="1"/>
    <x v="10"/>
    <x v="859"/>
    <n v="4.6239999999999997"/>
    <n v="1"/>
    <x v="2"/>
    <n v="1.6761999999999999"/>
  </r>
  <r>
    <n v="3284"/>
    <x v="1632"/>
    <x v="2"/>
    <x v="587"/>
    <d v="2011-10-06T00:00:00"/>
    <x v="1"/>
    <s v="MH-17785"/>
    <s v="Maya Herman"/>
    <x v="1"/>
    <s v="United States"/>
    <s v="New York City"/>
    <x v="15"/>
    <n v="10035"/>
    <x v="3"/>
    <s v="FUR-FU-10000221"/>
    <x v="0"/>
    <x v="5"/>
    <x v="529"/>
    <n v="15.24"/>
    <n v="3"/>
    <x v="0"/>
    <n v="5.1816000000000004"/>
  </r>
  <r>
    <n v="3285"/>
    <x v="1633"/>
    <x v="2"/>
    <x v="171"/>
    <d v="2011-09-17T00:00:00"/>
    <x v="1"/>
    <s v="AF-10885"/>
    <s v="Art Foster"/>
    <x v="0"/>
    <s v="United States"/>
    <s v="Fairfield"/>
    <x v="24"/>
    <n v="45014"/>
    <x v="3"/>
    <s v="OFF-BI-10002429"/>
    <x v="1"/>
    <x v="8"/>
    <x v="467"/>
    <n v="63.923999999999999"/>
    <n v="7"/>
    <x v="6"/>
    <n v="-46.877600000000001"/>
  </r>
  <r>
    <n v="3286"/>
    <x v="1634"/>
    <x v="3"/>
    <x v="297"/>
    <d v="2014-02-26T00:00:00"/>
    <x v="1"/>
    <s v="JP-16135"/>
    <s v="Julie Prescott"/>
    <x v="2"/>
    <s v="United States"/>
    <s v="Muskogee"/>
    <x v="26"/>
    <n v="74403"/>
    <x v="2"/>
    <s v="OFF-AR-10002375"/>
    <x v="1"/>
    <x v="6"/>
    <x v="823"/>
    <n v="6.56"/>
    <n v="2"/>
    <x v="0"/>
    <n v="1.9024000000000001"/>
  </r>
  <r>
    <n v="3287"/>
    <x v="1634"/>
    <x v="3"/>
    <x v="297"/>
    <d v="2014-02-26T00:00:00"/>
    <x v="1"/>
    <s v="JP-16135"/>
    <s v="Julie Prescott"/>
    <x v="2"/>
    <s v="United States"/>
    <s v="Muskogee"/>
    <x v="26"/>
    <n v="74403"/>
    <x v="2"/>
    <s v="OFF-AP-10000595"/>
    <x v="1"/>
    <x v="9"/>
    <x v="1496"/>
    <n v="13.11"/>
    <n v="3"/>
    <x v="0"/>
    <n v="3.4085999999999999"/>
  </r>
  <r>
    <n v="3288"/>
    <x v="1635"/>
    <x v="1"/>
    <x v="350"/>
    <d v="2012-12-15T00:00:00"/>
    <x v="2"/>
    <s v="RD-19585"/>
    <s v="Rob Dowd"/>
    <x v="0"/>
    <s v="United States"/>
    <s v="Temecula"/>
    <x v="1"/>
    <n v="92592"/>
    <x v="1"/>
    <s v="TEC-PH-10001530"/>
    <x v="2"/>
    <x v="7"/>
    <x v="752"/>
    <n v="494.37599999999998"/>
    <n v="3"/>
    <x v="2"/>
    <n v="49.437600000000003"/>
  </r>
  <r>
    <n v="3289"/>
    <x v="1635"/>
    <x v="1"/>
    <x v="350"/>
    <d v="2012-12-15T00:00:00"/>
    <x v="2"/>
    <s v="RD-19585"/>
    <s v="Rob Dowd"/>
    <x v="0"/>
    <s v="United States"/>
    <s v="Temecula"/>
    <x v="1"/>
    <n v="92592"/>
    <x v="1"/>
    <s v="OFF-BI-10000050"/>
    <x v="1"/>
    <x v="8"/>
    <x v="343"/>
    <n v="29.2"/>
    <n v="5"/>
    <x v="2"/>
    <n v="9.8550000000000004"/>
  </r>
  <r>
    <n v="3290"/>
    <x v="1635"/>
    <x v="1"/>
    <x v="350"/>
    <d v="2012-12-15T00:00:00"/>
    <x v="2"/>
    <s v="RD-19585"/>
    <s v="Rob Dowd"/>
    <x v="0"/>
    <s v="United States"/>
    <s v="Temecula"/>
    <x v="1"/>
    <n v="92592"/>
    <x v="1"/>
    <s v="TEC-AC-10001552"/>
    <x v="2"/>
    <x v="11"/>
    <x v="100"/>
    <n v="248.85"/>
    <n v="5"/>
    <x v="0"/>
    <n v="27.3735"/>
  </r>
  <r>
    <n v="3291"/>
    <x v="1635"/>
    <x v="1"/>
    <x v="350"/>
    <d v="2012-12-15T00:00:00"/>
    <x v="2"/>
    <s v="RD-19585"/>
    <s v="Rob Dowd"/>
    <x v="0"/>
    <s v="United States"/>
    <s v="Temecula"/>
    <x v="1"/>
    <n v="92592"/>
    <x v="1"/>
    <s v="TEC-AC-10003399"/>
    <x v="2"/>
    <x v="11"/>
    <x v="1497"/>
    <n v="36.24"/>
    <n v="1"/>
    <x v="0"/>
    <n v="15.220800000000001"/>
  </r>
  <r>
    <n v="3292"/>
    <x v="1636"/>
    <x v="0"/>
    <x v="859"/>
    <d v="2013-11-05T00:00:00"/>
    <x v="1"/>
    <s v="JF-15295"/>
    <s v="Jason Fortune-"/>
    <x v="0"/>
    <s v="United States"/>
    <s v="Sterling Heights"/>
    <x v="12"/>
    <n v="48310"/>
    <x v="2"/>
    <s v="OFF-AR-10004078"/>
    <x v="1"/>
    <x v="6"/>
    <x v="507"/>
    <n v="11.68"/>
    <n v="2"/>
    <x v="0"/>
    <n v="3.504"/>
  </r>
  <r>
    <n v="3293"/>
    <x v="1637"/>
    <x v="2"/>
    <x v="58"/>
    <d v="2011-12-30T00:00:00"/>
    <x v="1"/>
    <s v="CK-12595"/>
    <s v="Clytie Kelty"/>
    <x v="0"/>
    <s v="United States"/>
    <s v="San Diego"/>
    <x v="1"/>
    <n v="92024"/>
    <x v="1"/>
    <s v="OFF-SU-10002189"/>
    <x v="1"/>
    <x v="14"/>
    <x v="167"/>
    <n v="11.91"/>
    <n v="3"/>
    <x v="0"/>
    <n v="0.1191"/>
  </r>
  <r>
    <n v="3294"/>
    <x v="1637"/>
    <x v="2"/>
    <x v="58"/>
    <d v="2011-12-30T00:00:00"/>
    <x v="1"/>
    <s v="CK-12595"/>
    <s v="Clytie Kelty"/>
    <x v="0"/>
    <s v="United States"/>
    <s v="San Diego"/>
    <x v="1"/>
    <n v="92024"/>
    <x v="1"/>
    <s v="FUR-FU-10001852"/>
    <x v="0"/>
    <x v="5"/>
    <x v="837"/>
    <n v="3.48"/>
    <n v="2"/>
    <x v="0"/>
    <n v="1.1135999999999999"/>
  </r>
  <r>
    <n v="3295"/>
    <x v="1638"/>
    <x v="2"/>
    <x v="860"/>
    <d v="2011-08-18T00:00:00"/>
    <x v="2"/>
    <s v="KH-16510"/>
    <s v="Keith Herrera"/>
    <x v="0"/>
    <s v="United States"/>
    <s v="Dallas"/>
    <x v="5"/>
    <n v="75081"/>
    <x v="2"/>
    <s v="OFF-BI-10003638"/>
    <x v="1"/>
    <x v="8"/>
    <x v="607"/>
    <n v="30.96"/>
    <n v="8"/>
    <x v="3"/>
    <n v="-52.631999999999998"/>
  </r>
  <r>
    <n v="3296"/>
    <x v="1639"/>
    <x v="3"/>
    <x v="172"/>
    <d v="2014-10-04T00:00:00"/>
    <x v="2"/>
    <s v="CM-12655"/>
    <s v="Corinna Mitchell"/>
    <x v="2"/>
    <s v="United States"/>
    <s v="New York City"/>
    <x v="15"/>
    <n v="10035"/>
    <x v="3"/>
    <s v="TEC-MA-10002428"/>
    <x v="2"/>
    <x v="15"/>
    <x v="1498"/>
    <n v="1704.89"/>
    <n v="11"/>
    <x v="0"/>
    <n v="767.20050000000003"/>
  </r>
  <r>
    <n v="3297"/>
    <x v="1640"/>
    <x v="1"/>
    <x v="293"/>
    <d v="2012-05-30T00:00:00"/>
    <x v="1"/>
    <s v="EB-13870"/>
    <s v="Emily Burns"/>
    <x v="0"/>
    <s v="United States"/>
    <s v="Phoenix"/>
    <x v="16"/>
    <n v="85023"/>
    <x v="1"/>
    <s v="OFF-BI-10001036"/>
    <x v="1"/>
    <x v="8"/>
    <x v="618"/>
    <n v="19.193999999999999"/>
    <n v="7"/>
    <x v="6"/>
    <n v="-12.795999999999999"/>
  </r>
  <r>
    <n v="3298"/>
    <x v="1640"/>
    <x v="1"/>
    <x v="293"/>
    <d v="2012-05-30T00:00:00"/>
    <x v="1"/>
    <s v="EB-13870"/>
    <s v="Emily Burns"/>
    <x v="0"/>
    <s v="United States"/>
    <s v="Phoenix"/>
    <x v="16"/>
    <n v="85023"/>
    <x v="1"/>
    <s v="OFF-AP-10004708"/>
    <x v="1"/>
    <x v="9"/>
    <x v="508"/>
    <n v="121.792"/>
    <n v="4"/>
    <x v="2"/>
    <n v="13.701599999999999"/>
  </r>
  <r>
    <n v="3299"/>
    <x v="1641"/>
    <x v="3"/>
    <x v="673"/>
    <d v="2014-11-17T00:00:00"/>
    <x v="3"/>
    <s v="MW-18235"/>
    <s v="Mitch Willingham"/>
    <x v="1"/>
    <s v="United States"/>
    <s v="San Francisco"/>
    <x v="1"/>
    <n v="94122"/>
    <x v="1"/>
    <s v="TEC-MA-10000488"/>
    <x v="2"/>
    <x v="15"/>
    <x v="1129"/>
    <n v="1919.9760000000001"/>
    <n v="3"/>
    <x v="2"/>
    <n v="215.9973"/>
  </r>
  <r>
    <n v="3300"/>
    <x v="1642"/>
    <x v="2"/>
    <x v="728"/>
    <d v="2011-11-22T00:00:00"/>
    <x v="1"/>
    <s v="CS-11950"/>
    <s v="Carlos Soltero"/>
    <x v="0"/>
    <s v="United States"/>
    <s v="Philadelphia"/>
    <x v="9"/>
    <n v="19140"/>
    <x v="3"/>
    <s v="OFF-BI-10003656"/>
    <x v="1"/>
    <x v="8"/>
    <x v="13"/>
    <n v="50.997"/>
    <n v="1"/>
    <x v="6"/>
    <n v="-40.797600000000003"/>
  </r>
  <r>
    <n v="3301"/>
    <x v="1642"/>
    <x v="2"/>
    <x v="728"/>
    <d v="2011-11-22T00:00:00"/>
    <x v="1"/>
    <s v="CS-11950"/>
    <s v="Carlos Soltero"/>
    <x v="0"/>
    <s v="United States"/>
    <s v="Philadelphia"/>
    <x v="9"/>
    <n v="19140"/>
    <x v="3"/>
    <s v="OFF-ST-10003656"/>
    <x v="1"/>
    <x v="4"/>
    <x v="82"/>
    <n v="76.792000000000002"/>
    <n v="1"/>
    <x v="2"/>
    <n v="-16.318300000000001"/>
  </r>
  <r>
    <n v="3302"/>
    <x v="1642"/>
    <x v="2"/>
    <x v="728"/>
    <d v="2011-11-22T00:00:00"/>
    <x v="1"/>
    <s v="CS-11950"/>
    <s v="Carlos Soltero"/>
    <x v="0"/>
    <s v="United States"/>
    <s v="Philadelphia"/>
    <x v="9"/>
    <n v="19140"/>
    <x v="3"/>
    <s v="TEC-PH-10001128"/>
    <x v="2"/>
    <x v="7"/>
    <x v="1499"/>
    <n v="539.96400000000006"/>
    <n v="6"/>
    <x v="10"/>
    <n v="-107.9928"/>
  </r>
  <r>
    <n v="3303"/>
    <x v="1642"/>
    <x v="2"/>
    <x v="728"/>
    <d v="2011-11-22T00:00:00"/>
    <x v="1"/>
    <s v="CS-11950"/>
    <s v="Carlos Soltero"/>
    <x v="0"/>
    <s v="United States"/>
    <s v="Philadelphia"/>
    <x v="9"/>
    <n v="19140"/>
    <x v="3"/>
    <s v="FUR-FU-10001473"/>
    <x v="0"/>
    <x v="5"/>
    <x v="1244"/>
    <n v="60.311999999999998"/>
    <n v="3"/>
    <x v="2"/>
    <n v="5.2773000000000003"/>
  </r>
  <r>
    <n v="3304"/>
    <x v="1642"/>
    <x v="2"/>
    <x v="728"/>
    <d v="2011-11-22T00:00:00"/>
    <x v="1"/>
    <s v="CS-11950"/>
    <s v="Carlos Soltero"/>
    <x v="0"/>
    <s v="United States"/>
    <s v="Philadelphia"/>
    <x v="9"/>
    <n v="19140"/>
    <x v="3"/>
    <s v="OFF-BI-10004656"/>
    <x v="1"/>
    <x v="8"/>
    <x v="855"/>
    <n v="1.944"/>
    <n v="3"/>
    <x v="6"/>
    <n v="-1.4256"/>
  </r>
  <r>
    <n v="3305"/>
    <x v="1643"/>
    <x v="2"/>
    <x v="125"/>
    <d v="2012-01-01T00:00:00"/>
    <x v="0"/>
    <s v="SP-20620"/>
    <s v="Stefania Perrino"/>
    <x v="1"/>
    <s v="United States"/>
    <s v="Laredo"/>
    <x v="5"/>
    <n v="78041"/>
    <x v="2"/>
    <s v="OFF-EN-10004955"/>
    <x v="1"/>
    <x v="12"/>
    <x v="881"/>
    <n v="12.984"/>
    <n v="3"/>
    <x v="2"/>
    <n v="4.7066999999999997"/>
  </r>
  <r>
    <n v="3306"/>
    <x v="1643"/>
    <x v="2"/>
    <x v="125"/>
    <d v="2012-01-01T00:00:00"/>
    <x v="0"/>
    <s v="SP-20620"/>
    <s v="Stefania Perrino"/>
    <x v="1"/>
    <s v="United States"/>
    <s v="Laredo"/>
    <x v="5"/>
    <n v="78041"/>
    <x v="2"/>
    <s v="TEC-PH-10002468"/>
    <x v="2"/>
    <x v="7"/>
    <x v="1210"/>
    <n v="217.584"/>
    <n v="2"/>
    <x v="2"/>
    <n v="19.038599999999999"/>
  </r>
  <r>
    <n v="3307"/>
    <x v="1643"/>
    <x v="2"/>
    <x v="125"/>
    <d v="2012-01-01T00:00:00"/>
    <x v="0"/>
    <s v="SP-20620"/>
    <s v="Stefania Perrino"/>
    <x v="1"/>
    <s v="United States"/>
    <s v="Laredo"/>
    <x v="5"/>
    <n v="78041"/>
    <x v="2"/>
    <s v="TEC-PH-10000576"/>
    <x v="2"/>
    <x v="7"/>
    <x v="807"/>
    <n v="328.77600000000001"/>
    <n v="3"/>
    <x v="2"/>
    <n v="28.767900000000001"/>
  </r>
  <r>
    <n v="3308"/>
    <x v="1643"/>
    <x v="2"/>
    <x v="125"/>
    <d v="2012-01-01T00:00:00"/>
    <x v="0"/>
    <s v="SP-20620"/>
    <s v="Stefania Perrino"/>
    <x v="1"/>
    <s v="United States"/>
    <s v="Laredo"/>
    <x v="5"/>
    <n v="78041"/>
    <x v="2"/>
    <s v="OFF-BI-10002160"/>
    <x v="1"/>
    <x v="8"/>
    <x v="312"/>
    <n v="2.286"/>
    <n v="3"/>
    <x v="3"/>
    <n v="-3.6576"/>
  </r>
  <r>
    <n v="3309"/>
    <x v="1643"/>
    <x v="2"/>
    <x v="125"/>
    <d v="2012-01-01T00:00:00"/>
    <x v="0"/>
    <s v="SP-20620"/>
    <s v="Stefania Perrino"/>
    <x v="1"/>
    <s v="United States"/>
    <s v="Laredo"/>
    <x v="5"/>
    <n v="78041"/>
    <x v="2"/>
    <s v="TEC-AC-10003628"/>
    <x v="2"/>
    <x v="11"/>
    <x v="244"/>
    <n v="47.984000000000002"/>
    <n v="2"/>
    <x v="2"/>
    <n v="14.395200000000001"/>
  </r>
  <r>
    <n v="3310"/>
    <x v="1644"/>
    <x v="1"/>
    <x v="599"/>
    <d v="2012-11-11T00:00:00"/>
    <x v="1"/>
    <s v="GT-14635"/>
    <s v="Grant Thornton"/>
    <x v="1"/>
    <s v="United States"/>
    <s v="New York City"/>
    <x v="15"/>
    <n v="10009"/>
    <x v="3"/>
    <s v="OFF-BI-10001116"/>
    <x v="1"/>
    <x v="8"/>
    <x v="1066"/>
    <n v="25.344000000000001"/>
    <n v="6"/>
    <x v="2"/>
    <n v="8.8704000000000001"/>
  </r>
  <r>
    <n v="3311"/>
    <x v="1645"/>
    <x v="0"/>
    <x v="42"/>
    <d v="2013-09-23T00:00:00"/>
    <x v="1"/>
    <s v="LW-17215"/>
    <s v="Luke Weiss"/>
    <x v="0"/>
    <s v="United States"/>
    <s v="New York City"/>
    <x v="15"/>
    <n v="10035"/>
    <x v="3"/>
    <s v="OFF-BI-10002026"/>
    <x v="1"/>
    <x v="8"/>
    <x v="903"/>
    <n v="232.4"/>
    <n v="5"/>
    <x v="2"/>
    <n v="78.435000000000002"/>
  </r>
  <r>
    <n v="3312"/>
    <x v="1646"/>
    <x v="0"/>
    <x v="231"/>
    <d v="2013-03-26T00:00:00"/>
    <x v="0"/>
    <s v="AH-10030"/>
    <s v="Aaron Hawkins"/>
    <x v="1"/>
    <s v="United States"/>
    <s v="Gulfport"/>
    <x v="35"/>
    <n v="39503"/>
    <x v="0"/>
    <s v="FUR-FU-10003691"/>
    <x v="0"/>
    <x v="5"/>
    <x v="877"/>
    <n v="86.45"/>
    <n v="7"/>
    <x v="0"/>
    <n v="38.037999999999997"/>
  </r>
  <r>
    <n v="3313"/>
    <x v="1647"/>
    <x v="2"/>
    <x v="127"/>
    <d v="2011-10-01T00:00:00"/>
    <x v="1"/>
    <s v="TH-21100"/>
    <s v="Thea Hendricks"/>
    <x v="0"/>
    <s v="United States"/>
    <s v="San Diego"/>
    <x v="1"/>
    <n v="92037"/>
    <x v="1"/>
    <s v="FUR-CH-10002602"/>
    <x v="0"/>
    <x v="1"/>
    <x v="288"/>
    <n v="603.91999999999996"/>
    <n v="5"/>
    <x v="2"/>
    <n v="45.293999999999997"/>
  </r>
  <r>
    <n v="3314"/>
    <x v="1647"/>
    <x v="2"/>
    <x v="127"/>
    <d v="2011-10-01T00:00:00"/>
    <x v="1"/>
    <s v="TH-21100"/>
    <s v="Thea Hendricks"/>
    <x v="0"/>
    <s v="United States"/>
    <s v="San Diego"/>
    <x v="1"/>
    <n v="92037"/>
    <x v="1"/>
    <s v="OFF-PA-10000675"/>
    <x v="1"/>
    <x v="10"/>
    <x v="1106"/>
    <n v="81.98"/>
    <n v="2"/>
    <x v="0"/>
    <n v="40.170200000000001"/>
  </r>
  <r>
    <n v="3315"/>
    <x v="1648"/>
    <x v="3"/>
    <x v="165"/>
    <d v="2014-12-29T00:00:00"/>
    <x v="1"/>
    <s v="HG-15025"/>
    <s v="Hunter Glantz"/>
    <x v="0"/>
    <s v="United States"/>
    <s v="Oceanside"/>
    <x v="15"/>
    <n v="11572"/>
    <x v="3"/>
    <s v="FUR-CH-10002602"/>
    <x v="0"/>
    <x v="1"/>
    <x v="288"/>
    <n v="271.76400000000001"/>
    <n v="2"/>
    <x v="9"/>
    <n v="48.313600000000001"/>
  </r>
  <r>
    <n v="3316"/>
    <x v="1648"/>
    <x v="3"/>
    <x v="165"/>
    <d v="2014-12-29T00:00:00"/>
    <x v="1"/>
    <s v="HG-15025"/>
    <s v="Hunter Glantz"/>
    <x v="0"/>
    <s v="United States"/>
    <s v="Oceanside"/>
    <x v="15"/>
    <n v="11572"/>
    <x v="3"/>
    <s v="OFF-BI-10001900"/>
    <x v="1"/>
    <x v="8"/>
    <x v="1099"/>
    <n v="14.375999999999999"/>
    <n v="3"/>
    <x v="2"/>
    <n v="4.8518999999999997"/>
  </r>
  <r>
    <n v="3317"/>
    <x v="1649"/>
    <x v="3"/>
    <x v="468"/>
    <d v="2014-11-16T00:00:00"/>
    <x v="0"/>
    <s v="EB-13750"/>
    <s v="Edward Becker"/>
    <x v="1"/>
    <s v="United States"/>
    <s v="Round Rock"/>
    <x v="5"/>
    <n v="78664"/>
    <x v="2"/>
    <s v="FUR-FU-10001468"/>
    <x v="0"/>
    <x v="5"/>
    <x v="1280"/>
    <n v="341.96"/>
    <n v="5"/>
    <x v="7"/>
    <n v="-427.45"/>
  </r>
  <r>
    <n v="3318"/>
    <x v="1650"/>
    <x v="1"/>
    <x v="861"/>
    <d v="2012-09-15T00:00:00"/>
    <x v="1"/>
    <s v="SC-20725"/>
    <s v="Steven Cartwright"/>
    <x v="0"/>
    <s v="United States"/>
    <s v="Redlands"/>
    <x v="1"/>
    <n v="92374"/>
    <x v="1"/>
    <s v="OFF-AR-10004648"/>
    <x v="1"/>
    <x v="6"/>
    <x v="620"/>
    <n v="181.35"/>
    <n v="9"/>
    <x v="0"/>
    <n v="48.964500000000001"/>
  </r>
  <r>
    <n v="3319"/>
    <x v="1650"/>
    <x v="1"/>
    <x v="861"/>
    <d v="2012-09-15T00:00:00"/>
    <x v="1"/>
    <s v="SC-20725"/>
    <s v="Steven Cartwright"/>
    <x v="0"/>
    <s v="United States"/>
    <s v="Redlands"/>
    <x v="1"/>
    <n v="92374"/>
    <x v="1"/>
    <s v="OFF-LA-10003190"/>
    <x v="1"/>
    <x v="2"/>
    <x v="1163"/>
    <n v="8.64"/>
    <n v="3"/>
    <x v="0"/>
    <n v="4.2336"/>
  </r>
  <r>
    <n v="3320"/>
    <x v="1651"/>
    <x v="2"/>
    <x v="414"/>
    <d v="2011-12-25T00:00:00"/>
    <x v="1"/>
    <s v="TS-21505"/>
    <s v="Tony Sayre"/>
    <x v="0"/>
    <s v="United States"/>
    <s v="Columbia"/>
    <x v="18"/>
    <n v="38401"/>
    <x v="0"/>
    <s v="OFF-AP-10004868"/>
    <x v="1"/>
    <x v="9"/>
    <x v="1018"/>
    <n v="43.512"/>
    <n v="7"/>
    <x v="2"/>
    <n v="3.8073000000000001"/>
  </r>
  <r>
    <n v="3321"/>
    <x v="1651"/>
    <x v="2"/>
    <x v="414"/>
    <d v="2011-12-25T00:00:00"/>
    <x v="1"/>
    <s v="TS-21505"/>
    <s v="Tony Sayre"/>
    <x v="0"/>
    <s v="United States"/>
    <s v="Columbia"/>
    <x v="18"/>
    <n v="38401"/>
    <x v="0"/>
    <s v="FUR-CH-10004287"/>
    <x v="0"/>
    <x v="1"/>
    <x v="156"/>
    <n v="662.88"/>
    <n v="3"/>
    <x v="2"/>
    <n v="74.573999999999998"/>
  </r>
  <r>
    <n v="3322"/>
    <x v="1651"/>
    <x v="2"/>
    <x v="414"/>
    <d v="2011-12-25T00:00:00"/>
    <x v="1"/>
    <s v="TS-21505"/>
    <s v="Tony Sayre"/>
    <x v="0"/>
    <s v="United States"/>
    <s v="Columbia"/>
    <x v="18"/>
    <n v="38401"/>
    <x v="0"/>
    <s v="OFF-PA-10002689"/>
    <x v="1"/>
    <x v="10"/>
    <x v="1057"/>
    <n v="25.92"/>
    <n v="5"/>
    <x v="2"/>
    <n v="9.0719999999999992"/>
  </r>
  <r>
    <n v="3323"/>
    <x v="1652"/>
    <x v="1"/>
    <x v="862"/>
    <d v="2012-07-27T00:00:00"/>
    <x v="1"/>
    <s v="TH-21550"/>
    <s v="Tracy Hopkins"/>
    <x v="2"/>
    <s v="United States"/>
    <s v="New York City"/>
    <x v="15"/>
    <n v="10009"/>
    <x v="3"/>
    <s v="OFF-AP-10002892"/>
    <x v="1"/>
    <x v="9"/>
    <x v="9"/>
    <n v="68.94"/>
    <n v="3"/>
    <x v="0"/>
    <n v="20.681999999999999"/>
  </r>
  <r>
    <n v="3324"/>
    <x v="1652"/>
    <x v="1"/>
    <x v="862"/>
    <d v="2012-07-27T00:00:00"/>
    <x v="1"/>
    <s v="TH-21550"/>
    <s v="Tracy Hopkins"/>
    <x v="2"/>
    <s v="United States"/>
    <s v="New York City"/>
    <x v="15"/>
    <n v="10009"/>
    <x v="3"/>
    <s v="FUR-FU-10002253"/>
    <x v="0"/>
    <x v="5"/>
    <x v="587"/>
    <n v="128.82"/>
    <n v="3"/>
    <x v="0"/>
    <n v="50.239800000000002"/>
  </r>
  <r>
    <n v="3325"/>
    <x v="1653"/>
    <x v="2"/>
    <x v="7"/>
    <d v="2011-11-15T00:00:00"/>
    <x v="1"/>
    <s v="KD-16270"/>
    <s v="Karen Daniels"/>
    <x v="0"/>
    <s v="United States"/>
    <s v="Houston"/>
    <x v="5"/>
    <n v="77095"/>
    <x v="2"/>
    <s v="OFF-BI-10001359"/>
    <x v="1"/>
    <x v="8"/>
    <x v="1153"/>
    <n v="896.99"/>
    <n v="5"/>
    <x v="3"/>
    <n v="-1480.0335"/>
  </r>
  <r>
    <n v="3326"/>
    <x v="1653"/>
    <x v="2"/>
    <x v="7"/>
    <d v="2011-11-15T00:00:00"/>
    <x v="1"/>
    <s v="KD-16270"/>
    <s v="Karen Daniels"/>
    <x v="0"/>
    <s v="United States"/>
    <s v="Houston"/>
    <x v="5"/>
    <n v="77095"/>
    <x v="2"/>
    <s v="OFF-BI-10001267"/>
    <x v="1"/>
    <x v="8"/>
    <x v="1466"/>
    <n v="1.234"/>
    <n v="1"/>
    <x v="3"/>
    <n v="-1.9743999999999999"/>
  </r>
  <r>
    <n v="3327"/>
    <x v="1653"/>
    <x v="2"/>
    <x v="7"/>
    <d v="2011-11-15T00:00:00"/>
    <x v="1"/>
    <s v="KD-16270"/>
    <s v="Karen Daniels"/>
    <x v="0"/>
    <s v="United States"/>
    <s v="Houston"/>
    <x v="5"/>
    <n v="77095"/>
    <x v="2"/>
    <s v="OFF-AR-10003582"/>
    <x v="1"/>
    <x v="6"/>
    <x v="1451"/>
    <n v="67.56"/>
    <n v="3"/>
    <x v="2"/>
    <n v="6.7560000000000002"/>
  </r>
  <r>
    <n v="3328"/>
    <x v="1653"/>
    <x v="2"/>
    <x v="7"/>
    <d v="2011-11-15T00:00:00"/>
    <x v="1"/>
    <s v="KD-16270"/>
    <s v="Karen Daniels"/>
    <x v="0"/>
    <s v="United States"/>
    <s v="Houston"/>
    <x v="5"/>
    <n v="77095"/>
    <x v="2"/>
    <s v="OFF-PA-10003724"/>
    <x v="1"/>
    <x v="10"/>
    <x v="357"/>
    <n v="21.72"/>
    <n v="5"/>
    <x v="2"/>
    <n v="7.8734999999999999"/>
  </r>
  <r>
    <n v="3329"/>
    <x v="1653"/>
    <x v="2"/>
    <x v="7"/>
    <d v="2011-11-15T00:00:00"/>
    <x v="1"/>
    <s v="KD-16270"/>
    <s v="Karen Daniels"/>
    <x v="0"/>
    <s v="United States"/>
    <s v="Houston"/>
    <x v="5"/>
    <n v="77095"/>
    <x v="2"/>
    <s v="OFF-PA-10001033"/>
    <x v="1"/>
    <x v="10"/>
    <x v="1500"/>
    <n v="262.33600000000001"/>
    <n v="8"/>
    <x v="2"/>
    <n v="95.096800000000002"/>
  </r>
  <r>
    <n v="3330"/>
    <x v="1653"/>
    <x v="2"/>
    <x v="7"/>
    <d v="2011-11-15T00:00:00"/>
    <x v="1"/>
    <s v="KD-16270"/>
    <s v="Karen Daniels"/>
    <x v="0"/>
    <s v="United States"/>
    <s v="Houston"/>
    <x v="5"/>
    <n v="77095"/>
    <x v="2"/>
    <s v="TEC-PH-10003505"/>
    <x v="2"/>
    <x v="7"/>
    <x v="901"/>
    <n v="148.47999999999999"/>
    <n v="2"/>
    <x v="2"/>
    <n v="16.704000000000001"/>
  </r>
  <r>
    <n v="3331"/>
    <x v="1653"/>
    <x v="2"/>
    <x v="7"/>
    <d v="2011-11-15T00:00:00"/>
    <x v="1"/>
    <s v="KD-16270"/>
    <s v="Karen Daniels"/>
    <x v="0"/>
    <s v="United States"/>
    <s v="Houston"/>
    <x v="5"/>
    <n v="77095"/>
    <x v="2"/>
    <s v="TEC-PH-10004959"/>
    <x v="2"/>
    <x v="7"/>
    <x v="1139"/>
    <n v="241.17599999999999"/>
    <n v="3"/>
    <x v="2"/>
    <n v="15.073499999999999"/>
  </r>
  <r>
    <n v="3332"/>
    <x v="1654"/>
    <x v="3"/>
    <x v="817"/>
    <d v="2014-12-21T00:00:00"/>
    <x v="1"/>
    <s v="GM-14455"/>
    <s v="Gary Mitchum"/>
    <x v="2"/>
    <s v="United States"/>
    <s v="Chicago"/>
    <x v="10"/>
    <n v="60653"/>
    <x v="2"/>
    <s v="TEC-AC-10000474"/>
    <x v="2"/>
    <x v="11"/>
    <x v="1501"/>
    <n v="227.976"/>
    <n v="3"/>
    <x v="2"/>
    <n v="28.497"/>
  </r>
  <r>
    <n v="3333"/>
    <x v="1654"/>
    <x v="3"/>
    <x v="817"/>
    <d v="2014-12-21T00:00:00"/>
    <x v="1"/>
    <s v="GM-14455"/>
    <s v="Gary Mitchum"/>
    <x v="2"/>
    <s v="United States"/>
    <s v="Chicago"/>
    <x v="10"/>
    <n v="60653"/>
    <x v="2"/>
    <s v="TEC-PH-10003095"/>
    <x v="2"/>
    <x v="7"/>
    <x v="1491"/>
    <n v="52.68"/>
    <n v="3"/>
    <x v="2"/>
    <n v="19.754999999999999"/>
  </r>
  <r>
    <n v="3334"/>
    <x v="1654"/>
    <x v="3"/>
    <x v="817"/>
    <d v="2014-12-21T00:00:00"/>
    <x v="1"/>
    <s v="GM-14455"/>
    <s v="Gary Mitchum"/>
    <x v="2"/>
    <s v="United States"/>
    <s v="Chicago"/>
    <x v="10"/>
    <n v="60653"/>
    <x v="2"/>
    <s v="FUR-FU-10002963"/>
    <x v="0"/>
    <x v="5"/>
    <x v="1502"/>
    <n v="2.032"/>
    <n v="1"/>
    <x v="7"/>
    <n v="-1.3208"/>
  </r>
  <r>
    <n v="3335"/>
    <x v="1655"/>
    <x v="3"/>
    <x v="170"/>
    <d v="2014-08-23T00:00:00"/>
    <x v="2"/>
    <s v="PR-18880"/>
    <s v="Patrick Ryan"/>
    <x v="0"/>
    <s v="United States"/>
    <s v="Oakland"/>
    <x v="1"/>
    <n v="94601"/>
    <x v="1"/>
    <s v="OFF-AR-10000203"/>
    <x v="1"/>
    <x v="6"/>
    <x v="777"/>
    <n v="17.12"/>
    <n v="4"/>
    <x v="0"/>
    <n v="4.9648000000000003"/>
  </r>
  <r>
    <n v="3336"/>
    <x v="1655"/>
    <x v="3"/>
    <x v="170"/>
    <d v="2014-08-23T00:00:00"/>
    <x v="2"/>
    <s v="PR-18880"/>
    <s v="Patrick Ryan"/>
    <x v="0"/>
    <s v="United States"/>
    <s v="Oakland"/>
    <x v="1"/>
    <n v="94601"/>
    <x v="1"/>
    <s v="TEC-PH-10004667"/>
    <x v="2"/>
    <x v="7"/>
    <x v="519"/>
    <n v="431.96800000000002"/>
    <n v="4"/>
    <x v="2"/>
    <n v="37.797199999999997"/>
  </r>
  <r>
    <n v="3337"/>
    <x v="1655"/>
    <x v="3"/>
    <x v="170"/>
    <d v="2014-08-23T00:00:00"/>
    <x v="2"/>
    <s v="PR-18880"/>
    <s v="Patrick Ryan"/>
    <x v="0"/>
    <s v="United States"/>
    <s v="Oakland"/>
    <x v="1"/>
    <n v="94601"/>
    <x v="1"/>
    <s v="FUR-FU-10000193"/>
    <x v="0"/>
    <x v="5"/>
    <x v="1503"/>
    <n v="129.91999999999999"/>
    <n v="4"/>
    <x v="0"/>
    <n v="10.393599999999999"/>
  </r>
  <r>
    <n v="3338"/>
    <x v="1655"/>
    <x v="3"/>
    <x v="170"/>
    <d v="2014-08-23T00:00:00"/>
    <x v="2"/>
    <s v="PR-18880"/>
    <s v="Patrick Ryan"/>
    <x v="0"/>
    <s v="United States"/>
    <s v="Oakland"/>
    <x v="1"/>
    <n v="94601"/>
    <x v="1"/>
    <s v="FUR-TA-10001539"/>
    <x v="0"/>
    <x v="3"/>
    <x v="10"/>
    <n v="568.72799999999995"/>
    <n v="3"/>
    <x v="2"/>
    <n v="28.436399999999999"/>
  </r>
  <r>
    <n v="3339"/>
    <x v="1655"/>
    <x v="3"/>
    <x v="170"/>
    <d v="2014-08-23T00:00:00"/>
    <x v="2"/>
    <s v="PR-18880"/>
    <s v="Patrick Ryan"/>
    <x v="0"/>
    <s v="United States"/>
    <s v="Oakland"/>
    <x v="1"/>
    <n v="94601"/>
    <x v="1"/>
    <s v="OFF-BI-10000962"/>
    <x v="1"/>
    <x v="8"/>
    <x v="1504"/>
    <n v="117.14400000000001"/>
    <n v="9"/>
    <x v="2"/>
    <n v="42.464700000000001"/>
  </r>
  <r>
    <n v="3340"/>
    <x v="1655"/>
    <x v="3"/>
    <x v="170"/>
    <d v="2014-08-23T00:00:00"/>
    <x v="2"/>
    <s v="PR-18880"/>
    <s v="Patrick Ryan"/>
    <x v="0"/>
    <s v="United States"/>
    <s v="Oakland"/>
    <x v="1"/>
    <n v="94601"/>
    <x v="1"/>
    <s v="OFF-AP-10002867"/>
    <x v="1"/>
    <x v="9"/>
    <x v="1505"/>
    <n v="203.52"/>
    <n v="3"/>
    <x v="0"/>
    <n v="54.950400000000002"/>
  </r>
  <r>
    <n v="3341"/>
    <x v="1655"/>
    <x v="3"/>
    <x v="170"/>
    <d v="2014-08-23T00:00:00"/>
    <x v="2"/>
    <s v="PR-18880"/>
    <s v="Patrick Ryan"/>
    <x v="0"/>
    <s v="United States"/>
    <s v="Oakland"/>
    <x v="1"/>
    <n v="94601"/>
    <x v="1"/>
    <s v="OFF-LA-10001158"/>
    <x v="1"/>
    <x v="2"/>
    <x v="319"/>
    <n v="51.75"/>
    <n v="5"/>
    <x v="0"/>
    <n v="24.84"/>
  </r>
  <r>
    <n v="3342"/>
    <x v="1656"/>
    <x v="0"/>
    <x v="278"/>
    <d v="2013-09-02T00:00:00"/>
    <x v="0"/>
    <s v="TB-21055"/>
    <s v="Ted Butterfield"/>
    <x v="0"/>
    <s v="United States"/>
    <s v="Quincy"/>
    <x v="31"/>
    <n v="2169"/>
    <x v="3"/>
    <s v="OFF-PA-10000675"/>
    <x v="1"/>
    <x v="10"/>
    <x v="1106"/>
    <n v="122.97"/>
    <n v="3"/>
    <x v="0"/>
    <n v="60.255299999999998"/>
  </r>
  <r>
    <n v="3343"/>
    <x v="1656"/>
    <x v="0"/>
    <x v="278"/>
    <d v="2013-09-02T00:00:00"/>
    <x v="0"/>
    <s v="TB-21055"/>
    <s v="Ted Butterfield"/>
    <x v="0"/>
    <s v="United States"/>
    <s v="Quincy"/>
    <x v="31"/>
    <n v="2169"/>
    <x v="3"/>
    <s v="FUR-TA-10001307"/>
    <x v="0"/>
    <x v="3"/>
    <x v="1090"/>
    <n v="244.61500000000001"/>
    <n v="1"/>
    <x v="4"/>
    <n v="20.966999999999999"/>
  </r>
  <r>
    <n v="3344"/>
    <x v="1656"/>
    <x v="0"/>
    <x v="278"/>
    <d v="2013-09-02T00:00:00"/>
    <x v="0"/>
    <s v="TB-21055"/>
    <s v="Ted Butterfield"/>
    <x v="0"/>
    <s v="United States"/>
    <s v="Quincy"/>
    <x v="31"/>
    <n v="2169"/>
    <x v="3"/>
    <s v="TEC-PH-10000011"/>
    <x v="2"/>
    <x v="7"/>
    <x v="220"/>
    <n v="59.97"/>
    <n v="3"/>
    <x v="0"/>
    <n v="28.785599999999999"/>
  </r>
  <r>
    <n v="3345"/>
    <x v="1656"/>
    <x v="0"/>
    <x v="278"/>
    <d v="2013-09-02T00:00:00"/>
    <x v="0"/>
    <s v="TB-21055"/>
    <s v="Ted Butterfield"/>
    <x v="0"/>
    <s v="United States"/>
    <s v="Quincy"/>
    <x v="31"/>
    <n v="2169"/>
    <x v="3"/>
    <s v="OFF-PA-10002666"/>
    <x v="1"/>
    <x v="10"/>
    <x v="186"/>
    <n v="81.540000000000006"/>
    <n v="9"/>
    <x v="0"/>
    <n v="36.692999999999998"/>
  </r>
  <r>
    <n v="3346"/>
    <x v="1656"/>
    <x v="0"/>
    <x v="278"/>
    <d v="2013-09-02T00:00:00"/>
    <x v="0"/>
    <s v="TB-21055"/>
    <s v="Ted Butterfield"/>
    <x v="0"/>
    <s v="United States"/>
    <s v="Quincy"/>
    <x v="31"/>
    <n v="2169"/>
    <x v="3"/>
    <s v="OFF-FA-10000735"/>
    <x v="1"/>
    <x v="13"/>
    <x v="33"/>
    <n v="11.68"/>
    <n v="4"/>
    <x v="0"/>
    <n v="5.2560000000000002"/>
  </r>
  <r>
    <n v="3347"/>
    <x v="1656"/>
    <x v="0"/>
    <x v="278"/>
    <d v="2013-09-02T00:00:00"/>
    <x v="0"/>
    <s v="TB-21055"/>
    <s v="Ted Butterfield"/>
    <x v="0"/>
    <s v="United States"/>
    <s v="Quincy"/>
    <x v="31"/>
    <n v="2169"/>
    <x v="3"/>
    <s v="OFF-BI-10000174"/>
    <x v="1"/>
    <x v="8"/>
    <x v="1435"/>
    <n v="29"/>
    <n v="5"/>
    <x v="0"/>
    <n v="13.92"/>
  </r>
  <r>
    <n v="3348"/>
    <x v="1657"/>
    <x v="1"/>
    <x v="863"/>
    <d v="2012-08-20T00:00:00"/>
    <x v="1"/>
    <s v="ON-18715"/>
    <s v="Odella Nelson"/>
    <x v="1"/>
    <s v="United States"/>
    <s v="Yucaipa"/>
    <x v="1"/>
    <n v="92399"/>
    <x v="1"/>
    <s v="OFF-AR-10003156"/>
    <x v="1"/>
    <x v="6"/>
    <x v="396"/>
    <n v="50.8"/>
    <n v="5"/>
    <x v="0"/>
    <n v="13.208"/>
  </r>
  <r>
    <n v="3349"/>
    <x v="1658"/>
    <x v="3"/>
    <x v="60"/>
    <d v="2014-11-08T00:00:00"/>
    <x v="2"/>
    <s v="AH-10195"/>
    <s v="Alan Haines"/>
    <x v="1"/>
    <s v="United States"/>
    <s v="Chicago"/>
    <x v="10"/>
    <n v="60623"/>
    <x v="2"/>
    <s v="OFF-BI-10000474"/>
    <x v="1"/>
    <x v="8"/>
    <x v="27"/>
    <n v="16.03"/>
    <n v="5"/>
    <x v="3"/>
    <n v="-25.648"/>
  </r>
  <r>
    <n v="3350"/>
    <x v="1659"/>
    <x v="0"/>
    <x v="864"/>
    <d v="2013-08-22T00:00:00"/>
    <x v="1"/>
    <s v="NM-18520"/>
    <s v="Neoma Murray"/>
    <x v="0"/>
    <s v="United States"/>
    <s v="Seattle"/>
    <x v="4"/>
    <n v="98105"/>
    <x v="1"/>
    <s v="OFF-BI-10003712"/>
    <x v="1"/>
    <x v="8"/>
    <x v="689"/>
    <n v="15.712"/>
    <n v="4"/>
    <x v="2"/>
    <n v="5.6955999999999998"/>
  </r>
  <r>
    <n v="3351"/>
    <x v="1660"/>
    <x v="0"/>
    <x v="482"/>
    <d v="2014-01-01T00:00:00"/>
    <x v="1"/>
    <s v="AR-10510"/>
    <s v="Andrew Roberts"/>
    <x v="0"/>
    <s v="United States"/>
    <s v="New York City"/>
    <x v="15"/>
    <n v="10024"/>
    <x v="3"/>
    <s v="TEC-AC-10003280"/>
    <x v="2"/>
    <x v="11"/>
    <x v="1028"/>
    <n v="89.97"/>
    <n v="3"/>
    <x v="0"/>
    <n v="18.893699999999999"/>
  </r>
  <r>
    <n v="3352"/>
    <x v="1661"/>
    <x v="2"/>
    <x v="865"/>
    <d v="2011-09-28T00:00:00"/>
    <x v="1"/>
    <s v="BM-11650"/>
    <s v="Brian Moss"/>
    <x v="1"/>
    <s v="United States"/>
    <s v="San Diego"/>
    <x v="1"/>
    <n v="92037"/>
    <x v="1"/>
    <s v="FUR-BO-10002916"/>
    <x v="0"/>
    <x v="0"/>
    <x v="1506"/>
    <n v="435.99900000000002"/>
    <n v="3"/>
    <x v="11"/>
    <n v="20.517600000000002"/>
  </r>
  <r>
    <n v="3353"/>
    <x v="1661"/>
    <x v="2"/>
    <x v="865"/>
    <d v="2011-09-28T00:00:00"/>
    <x v="1"/>
    <s v="BM-11650"/>
    <s v="Brian Moss"/>
    <x v="1"/>
    <s v="United States"/>
    <s v="San Diego"/>
    <x v="1"/>
    <n v="92037"/>
    <x v="1"/>
    <s v="TEC-PH-10002726"/>
    <x v="2"/>
    <x v="7"/>
    <x v="66"/>
    <n v="83.983999999999995"/>
    <n v="2"/>
    <x v="2"/>
    <n v="31.494"/>
  </r>
  <r>
    <n v="3354"/>
    <x v="1662"/>
    <x v="2"/>
    <x v="866"/>
    <d v="2011-07-24T00:00:00"/>
    <x v="1"/>
    <s v="CA-12310"/>
    <s v="Christine Abelman"/>
    <x v="1"/>
    <s v="United States"/>
    <s v="Bristol"/>
    <x v="29"/>
    <n v="6010"/>
    <x v="3"/>
    <s v="TEC-PH-10000895"/>
    <x v="2"/>
    <x v="7"/>
    <x v="1128"/>
    <n v="359.98"/>
    <n v="2"/>
    <x v="0"/>
    <n v="93.594800000000006"/>
  </r>
  <r>
    <n v="3355"/>
    <x v="1662"/>
    <x v="2"/>
    <x v="866"/>
    <d v="2011-07-24T00:00:00"/>
    <x v="1"/>
    <s v="CA-12310"/>
    <s v="Christine Abelman"/>
    <x v="1"/>
    <s v="United States"/>
    <s v="Bristol"/>
    <x v="29"/>
    <n v="6010"/>
    <x v="3"/>
    <s v="FUR-TA-10004152"/>
    <x v="0"/>
    <x v="3"/>
    <x v="1507"/>
    <n v="70.56"/>
    <n v="1"/>
    <x v="4"/>
    <n v="-4.032"/>
  </r>
  <r>
    <n v="3356"/>
    <x v="1662"/>
    <x v="2"/>
    <x v="866"/>
    <d v="2011-07-24T00:00:00"/>
    <x v="1"/>
    <s v="CA-12310"/>
    <s v="Christine Abelman"/>
    <x v="1"/>
    <s v="United States"/>
    <s v="Bristol"/>
    <x v="29"/>
    <n v="6010"/>
    <x v="3"/>
    <s v="OFF-BI-10003694"/>
    <x v="1"/>
    <x v="8"/>
    <x v="850"/>
    <n v="20.88"/>
    <n v="2"/>
    <x v="0"/>
    <n v="9.6047999999999991"/>
  </r>
  <r>
    <n v="3357"/>
    <x v="1662"/>
    <x v="2"/>
    <x v="866"/>
    <d v="2011-07-24T00:00:00"/>
    <x v="1"/>
    <s v="CA-12310"/>
    <s v="Christine Abelman"/>
    <x v="1"/>
    <s v="United States"/>
    <s v="Bristol"/>
    <x v="29"/>
    <n v="6010"/>
    <x v="3"/>
    <s v="OFF-BI-10002160"/>
    <x v="1"/>
    <x v="8"/>
    <x v="312"/>
    <n v="3.81"/>
    <n v="1"/>
    <x v="0"/>
    <n v="1.8288"/>
  </r>
  <r>
    <n v="3358"/>
    <x v="1663"/>
    <x v="3"/>
    <x v="210"/>
    <d v="2014-09-14T00:00:00"/>
    <x v="1"/>
    <s v="NF-18595"/>
    <s v="Nicole Fjeld"/>
    <x v="2"/>
    <s v="United States"/>
    <s v="Chicago"/>
    <x v="10"/>
    <n v="60610"/>
    <x v="2"/>
    <s v="OFF-PA-10001685"/>
    <x v="1"/>
    <x v="10"/>
    <x v="33"/>
    <n v="73.007999999999996"/>
    <n v="9"/>
    <x v="2"/>
    <n v="26.465399999999999"/>
  </r>
  <r>
    <n v="3359"/>
    <x v="1664"/>
    <x v="0"/>
    <x v="715"/>
    <d v="2013-05-11T00:00:00"/>
    <x v="1"/>
    <s v="AF-10870"/>
    <s v="Art Ferguson"/>
    <x v="0"/>
    <s v="United States"/>
    <s v="Chicago"/>
    <x v="10"/>
    <n v="60610"/>
    <x v="2"/>
    <s v="OFF-BI-10000773"/>
    <x v="1"/>
    <x v="8"/>
    <x v="381"/>
    <n v="3.2080000000000002"/>
    <n v="2"/>
    <x v="3"/>
    <n v="-5.2931999999999997"/>
  </r>
  <r>
    <n v="3360"/>
    <x v="1664"/>
    <x v="0"/>
    <x v="715"/>
    <d v="2013-05-11T00:00:00"/>
    <x v="1"/>
    <s v="AF-10870"/>
    <s v="Art Ferguson"/>
    <x v="0"/>
    <s v="United States"/>
    <s v="Chicago"/>
    <x v="10"/>
    <n v="60610"/>
    <x v="2"/>
    <s v="TEC-AC-10004510"/>
    <x v="2"/>
    <x v="11"/>
    <x v="944"/>
    <n v="26.175999999999998"/>
    <n v="2"/>
    <x v="2"/>
    <n v="-3.2719999999999998"/>
  </r>
  <r>
    <n v="3361"/>
    <x v="1665"/>
    <x v="1"/>
    <x v="593"/>
    <d v="2012-06-08T00:00:00"/>
    <x v="0"/>
    <s v="TC-21535"/>
    <s v="Tracy Collins"/>
    <x v="2"/>
    <s v="United States"/>
    <s v="New York City"/>
    <x v="15"/>
    <n v="10024"/>
    <x v="3"/>
    <s v="OFF-PA-10004569"/>
    <x v="1"/>
    <x v="10"/>
    <x v="227"/>
    <n v="30.44"/>
    <n v="4"/>
    <x v="0"/>
    <n v="14.306800000000001"/>
  </r>
  <r>
    <n v="3362"/>
    <x v="1665"/>
    <x v="1"/>
    <x v="593"/>
    <d v="2012-06-08T00:00:00"/>
    <x v="0"/>
    <s v="TC-21535"/>
    <s v="Tracy Collins"/>
    <x v="2"/>
    <s v="United States"/>
    <s v="New York City"/>
    <x v="15"/>
    <n v="10024"/>
    <x v="3"/>
    <s v="FUR-FU-10000672"/>
    <x v="0"/>
    <x v="5"/>
    <x v="1508"/>
    <n v="35.28"/>
    <n v="3"/>
    <x v="0"/>
    <n v="11.995200000000001"/>
  </r>
  <r>
    <n v="3363"/>
    <x v="1666"/>
    <x v="1"/>
    <x v="350"/>
    <d v="2012-12-20T00:00:00"/>
    <x v="1"/>
    <s v="Dp-13240"/>
    <s v="Dean percer"/>
    <x v="2"/>
    <s v="United States"/>
    <s v="Revere"/>
    <x v="31"/>
    <n v="2151"/>
    <x v="3"/>
    <s v="OFF-PA-10004451"/>
    <x v="1"/>
    <x v="10"/>
    <x v="493"/>
    <n v="19.440000000000001"/>
    <n v="3"/>
    <x v="0"/>
    <n v="9.3312000000000008"/>
  </r>
  <r>
    <n v="3364"/>
    <x v="1666"/>
    <x v="1"/>
    <x v="350"/>
    <d v="2012-12-20T00:00:00"/>
    <x v="1"/>
    <s v="Dp-13240"/>
    <s v="Dean percer"/>
    <x v="2"/>
    <s v="United States"/>
    <s v="Revere"/>
    <x v="31"/>
    <n v="2151"/>
    <x v="3"/>
    <s v="OFF-BI-10004738"/>
    <x v="1"/>
    <x v="8"/>
    <x v="92"/>
    <n v="37.880000000000003"/>
    <n v="2"/>
    <x v="0"/>
    <n v="18.940000000000001"/>
  </r>
  <r>
    <n v="3365"/>
    <x v="1667"/>
    <x v="0"/>
    <x v="87"/>
    <d v="2013-07-19T00:00:00"/>
    <x v="0"/>
    <s v="MC-17425"/>
    <s v="Mark Cousins"/>
    <x v="1"/>
    <s v="United States"/>
    <s v="Houston"/>
    <x v="5"/>
    <n v="77036"/>
    <x v="2"/>
    <s v="FUR-FU-10001940"/>
    <x v="0"/>
    <x v="5"/>
    <x v="33"/>
    <n v="9.5519999999999996"/>
    <n v="3"/>
    <x v="7"/>
    <n v="-3.8208000000000002"/>
  </r>
  <r>
    <n v="3366"/>
    <x v="1668"/>
    <x v="2"/>
    <x v="867"/>
    <d v="2011-02-03T00:00:00"/>
    <x v="2"/>
    <s v="LC-17050"/>
    <s v="Liz Carlisle"/>
    <x v="0"/>
    <s v="United States"/>
    <s v="Mission Viejo"/>
    <x v="1"/>
    <n v="92691"/>
    <x v="1"/>
    <s v="FUR-BO-10003966"/>
    <x v="0"/>
    <x v="0"/>
    <x v="1086"/>
    <n v="290.666"/>
    <n v="2"/>
    <x v="11"/>
    <n v="3.4196"/>
  </r>
  <r>
    <n v="3367"/>
    <x v="1669"/>
    <x v="2"/>
    <x v="868"/>
    <d v="2011-07-15T00:00:00"/>
    <x v="1"/>
    <s v="BM-11650"/>
    <s v="Brian Moss"/>
    <x v="1"/>
    <s v="United States"/>
    <s v="Dallas"/>
    <x v="5"/>
    <n v="75217"/>
    <x v="2"/>
    <s v="OFF-PA-10003072"/>
    <x v="1"/>
    <x v="10"/>
    <x v="918"/>
    <n v="10.368"/>
    <n v="2"/>
    <x v="2"/>
    <n v="3.6288"/>
  </r>
  <r>
    <n v="3368"/>
    <x v="1669"/>
    <x v="2"/>
    <x v="868"/>
    <d v="2011-07-15T00:00:00"/>
    <x v="1"/>
    <s v="BM-11650"/>
    <s v="Brian Moss"/>
    <x v="1"/>
    <s v="United States"/>
    <s v="Dallas"/>
    <x v="5"/>
    <n v="75217"/>
    <x v="2"/>
    <s v="OFF-PA-10002245"/>
    <x v="1"/>
    <x v="10"/>
    <x v="1334"/>
    <n v="14.352"/>
    <n v="3"/>
    <x v="2"/>
    <n v="4.4850000000000003"/>
  </r>
  <r>
    <n v="3369"/>
    <x v="1670"/>
    <x v="1"/>
    <x v="82"/>
    <d v="2012-11-25T00:00:00"/>
    <x v="1"/>
    <s v="NW-18400"/>
    <s v="Natalie Webber"/>
    <x v="0"/>
    <s v="United States"/>
    <s v="Las Vegas"/>
    <x v="33"/>
    <n v="89115"/>
    <x v="1"/>
    <s v="FUR-BO-10002598"/>
    <x v="0"/>
    <x v="0"/>
    <x v="1509"/>
    <n v="141.96"/>
    <n v="2"/>
    <x v="0"/>
    <n v="41.168399999999998"/>
  </r>
  <r>
    <n v="3370"/>
    <x v="1670"/>
    <x v="1"/>
    <x v="82"/>
    <d v="2012-11-25T00:00:00"/>
    <x v="1"/>
    <s v="NW-18400"/>
    <s v="Natalie Webber"/>
    <x v="0"/>
    <s v="United States"/>
    <s v="Las Vegas"/>
    <x v="33"/>
    <n v="89115"/>
    <x v="1"/>
    <s v="OFF-BI-10002225"/>
    <x v="1"/>
    <x v="8"/>
    <x v="336"/>
    <n v="66.048000000000002"/>
    <n v="4"/>
    <x v="2"/>
    <n v="23.116800000000001"/>
  </r>
  <r>
    <n v="3371"/>
    <x v="1671"/>
    <x v="0"/>
    <x v="869"/>
    <d v="2013-03-26T00:00:00"/>
    <x v="3"/>
    <s v="TB-21280"/>
    <s v="Toby Braunhardt"/>
    <x v="0"/>
    <s v="United States"/>
    <s v="Norman"/>
    <x v="26"/>
    <n v="73071"/>
    <x v="2"/>
    <s v="TEC-AC-10003832"/>
    <x v="2"/>
    <x v="11"/>
    <x v="216"/>
    <n v="1287.45"/>
    <n v="5"/>
    <x v="0"/>
    <n v="244.6155"/>
  </r>
  <r>
    <n v="3372"/>
    <x v="1672"/>
    <x v="3"/>
    <x v="397"/>
    <d v="2014-10-01T00:00:00"/>
    <x v="1"/>
    <s v="BS-11755"/>
    <s v="Bruce Stewart"/>
    <x v="0"/>
    <s v="United States"/>
    <s v="San Francisco"/>
    <x v="1"/>
    <n v="94122"/>
    <x v="1"/>
    <s v="OFF-BI-10000822"/>
    <x v="1"/>
    <x v="8"/>
    <x v="958"/>
    <n v="25.824000000000002"/>
    <n v="6"/>
    <x v="2"/>
    <n v="9.0383999999999993"/>
  </r>
  <r>
    <n v="3373"/>
    <x v="1672"/>
    <x v="3"/>
    <x v="397"/>
    <d v="2014-10-01T00:00:00"/>
    <x v="1"/>
    <s v="BS-11755"/>
    <s v="Bruce Stewart"/>
    <x v="0"/>
    <s v="United States"/>
    <s v="San Francisco"/>
    <x v="1"/>
    <n v="94122"/>
    <x v="1"/>
    <s v="OFF-AP-10001242"/>
    <x v="1"/>
    <x v="9"/>
    <x v="1408"/>
    <n v="160.96"/>
    <n v="2"/>
    <x v="0"/>
    <n v="48.287999999999997"/>
  </r>
  <r>
    <n v="3374"/>
    <x v="1673"/>
    <x v="1"/>
    <x v="784"/>
    <d v="2012-12-10T00:00:00"/>
    <x v="1"/>
    <s v="SO-20335"/>
    <s v="Sean O'Donnell"/>
    <x v="0"/>
    <s v="United States"/>
    <s v="Hempstead"/>
    <x v="15"/>
    <n v="11550"/>
    <x v="3"/>
    <s v="FUR-FU-10002445"/>
    <x v="0"/>
    <x v="5"/>
    <x v="1439"/>
    <n v="28.44"/>
    <n v="3"/>
    <x v="0"/>
    <n v="11.375999999999999"/>
  </r>
  <r>
    <n v="3375"/>
    <x v="1673"/>
    <x v="1"/>
    <x v="784"/>
    <d v="2012-12-10T00:00:00"/>
    <x v="1"/>
    <s v="SO-20335"/>
    <s v="Sean O'Donnell"/>
    <x v="0"/>
    <s v="United States"/>
    <s v="Hempstead"/>
    <x v="15"/>
    <n v="11550"/>
    <x v="3"/>
    <s v="FUR-CH-10002372"/>
    <x v="0"/>
    <x v="1"/>
    <x v="390"/>
    <n v="364.41"/>
    <n v="5"/>
    <x v="9"/>
    <n v="8.0980000000000008"/>
  </r>
  <r>
    <n v="3376"/>
    <x v="1673"/>
    <x v="1"/>
    <x v="784"/>
    <d v="2012-12-10T00:00:00"/>
    <x v="1"/>
    <s v="SO-20335"/>
    <s v="Sean O'Donnell"/>
    <x v="0"/>
    <s v="United States"/>
    <s v="Hempstead"/>
    <x v="15"/>
    <n v="11550"/>
    <x v="3"/>
    <s v="TEC-PH-10000376"/>
    <x v="2"/>
    <x v="7"/>
    <x v="428"/>
    <n v="39.96"/>
    <n v="4"/>
    <x v="0"/>
    <n v="10.3896"/>
  </r>
  <r>
    <n v="3377"/>
    <x v="1673"/>
    <x v="1"/>
    <x v="784"/>
    <d v="2012-12-10T00:00:00"/>
    <x v="1"/>
    <s v="SO-20335"/>
    <s v="Sean O'Donnell"/>
    <x v="0"/>
    <s v="United States"/>
    <s v="Hempstead"/>
    <x v="15"/>
    <n v="11550"/>
    <x v="3"/>
    <s v="FUR-CH-10002965"/>
    <x v="0"/>
    <x v="1"/>
    <x v="226"/>
    <n v="361.76400000000001"/>
    <n v="2"/>
    <x v="9"/>
    <n v="68.333200000000005"/>
  </r>
  <r>
    <n v="3378"/>
    <x v="1674"/>
    <x v="0"/>
    <x v="474"/>
    <d v="2013-11-05T00:00:00"/>
    <x v="2"/>
    <s v="CS-12490"/>
    <s v="Cindy Schnelling"/>
    <x v="1"/>
    <s v="United States"/>
    <s v="Conroe"/>
    <x v="5"/>
    <n v="77301"/>
    <x v="2"/>
    <s v="OFF-ST-10004950"/>
    <x v="1"/>
    <x v="4"/>
    <x v="1510"/>
    <n v="111.672"/>
    <n v="9"/>
    <x v="2"/>
    <n v="6.9794999999999998"/>
  </r>
  <r>
    <n v="3379"/>
    <x v="1675"/>
    <x v="3"/>
    <x v="294"/>
    <d v="2014-03-22T00:00:00"/>
    <x v="1"/>
    <s v="PO-19180"/>
    <s v="Philisse Overcash"/>
    <x v="2"/>
    <s v="United States"/>
    <s v="Houston"/>
    <x v="5"/>
    <n v="77095"/>
    <x v="2"/>
    <s v="OFF-BI-10003166"/>
    <x v="1"/>
    <x v="8"/>
    <x v="1405"/>
    <n v="13.776"/>
    <n v="6"/>
    <x v="3"/>
    <n v="-22.041599999999999"/>
  </r>
  <r>
    <n v="3380"/>
    <x v="1675"/>
    <x v="3"/>
    <x v="294"/>
    <d v="2014-03-22T00:00:00"/>
    <x v="1"/>
    <s v="PO-19180"/>
    <s v="Philisse Overcash"/>
    <x v="2"/>
    <s v="United States"/>
    <s v="Houston"/>
    <x v="5"/>
    <n v="77095"/>
    <x v="2"/>
    <s v="OFF-PA-10004610"/>
    <x v="1"/>
    <x v="10"/>
    <x v="1511"/>
    <n v="10.272"/>
    <n v="3"/>
    <x v="2"/>
    <n v="3.21"/>
  </r>
  <r>
    <n v="3381"/>
    <x v="1676"/>
    <x v="3"/>
    <x v="51"/>
    <d v="2014-11-25T00:00:00"/>
    <x v="2"/>
    <s v="TD-20995"/>
    <s v="Tamara Dahlen"/>
    <x v="0"/>
    <s v="United States"/>
    <s v="Philadelphia"/>
    <x v="9"/>
    <n v="19120"/>
    <x v="3"/>
    <s v="FUR-FU-10000320"/>
    <x v="0"/>
    <x v="5"/>
    <x v="1512"/>
    <n v="24.047999999999998"/>
    <n v="9"/>
    <x v="2"/>
    <n v="7.2144000000000004"/>
  </r>
  <r>
    <n v="3382"/>
    <x v="1677"/>
    <x v="3"/>
    <x v="151"/>
    <d v="2014-08-31T00:00:00"/>
    <x v="2"/>
    <s v="SP-20620"/>
    <s v="Stefania Perrino"/>
    <x v="1"/>
    <s v="United States"/>
    <s v="Tampa"/>
    <x v="2"/>
    <n v="33614"/>
    <x v="0"/>
    <s v="OFF-EN-10004030"/>
    <x v="1"/>
    <x v="12"/>
    <x v="135"/>
    <n v="2.8959999999999999"/>
    <n v="1"/>
    <x v="2"/>
    <n v="0.97740000000000005"/>
  </r>
  <r>
    <n v="3383"/>
    <x v="1678"/>
    <x v="1"/>
    <x v="784"/>
    <d v="2012-12-09T00:00:00"/>
    <x v="0"/>
    <s v="MS-17365"/>
    <s v="Maribeth Schnelling"/>
    <x v="0"/>
    <s v="United States"/>
    <s v="New York City"/>
    <x v="15"/>
    <n v="10035"/>
    <x v="3"/>
    <s v="OFF-EN-10004147"/>
    <x v="1"/>
    <x v="12"/>
    <x v="1279"/>
    <n v="17.940000000000001"/>
    <n v="3"/>
    <x v="0"/>
    <n v="8.7905999999999995"/>
  </r>
  <r>
    <n v="3384"/>
    <x v="1678"/>
    <x v="1"/>
    <x v="784"/>
    <d v="2012-12-09T00:00:00"/>
    <x v="0"/>
    <s v="MS-17365"/>
    <s v="Maribeth Schnelling"/>
    <x v="0"/>
    <s v="United States"/>
    <s v="New York City"/>
    <x v="15"/>
    <n v="10035"/>
    <x v="3"/>
    <s v="FUR-CH-10003535"/>
    <x v="0"/>
    <x v="1"/>
    <x v="1513"/>
    <n v="384.17399999999998"/>
    <n v="7"/>
    <x v="9"/>
    <n v="29.880199999999999"/>
  </r>
  <r>
    <n v="3385"/>
    <x v="1678"/>
    <x v="1"/>
    <x v="784"/>
    <d v="2012-12-09T00:00:00"/>
    <x v="0"/>
    <s v="MS-17365"/>
    <s v="Maribeth Schnelling"/>
    <x v="0"/>
    <s v="United States"/>
    <s v="New York City"/>
    <x v="15"/>
    <n v="10035"/>
    <x v="3"/>
    <s v="TEC-PH-10004586"/>
    <x v="2"/>
    <x v="7"/>
    <x v="890"/>
    <n v="1799.75"/>
    <n v="5"/>
    <x v="0"/>
    <n v="539.92499999999995"/>
  </r>
  <r>
    <n v="3386"/>
    <x v="1679"/>
    <x v="3"/>
    <x v="566"/>
    <d v="2014-10-12T00:00:00"/>
    <x v="1"/>
    <s v="Dp-13240"/>
    <s v="Dean percer"/>
    <x v="2"/>
    <s v="United States"/>
    <s v="Charlotte"/>
    <x v="3"/>
    <n v="28205"/>
    <x v="0"/>
    <s v="OFF-ST-10003208"/>
    <x v="1"/>
    <x v="4"/>
    <x v="243"/>
    <n v="580.67200000000003"/>
    <n v="4"/>
    <x v="2"/>
    <n v="65.325599999999994"/>
  </r>
  <r>
    <n v="3387"/>
    <x v="1679"/>
    <x v="3"/>
    <x v="566"/>
    <d v="2014-10-12T00:00:00"/>
    <x v="1"/>
    <s v="Dp-13240"/>
    <s v="Dean percer"/>
    <x v="2"/>
    <s v="United States"/>
    <s v="Charlotte"/>
    <x v="3"/>
    <n v="28205"/>
    <x v="0"/>
    <s v="OFF-FA-10003112"/>
    <x v="1"/>
    <x v="13"/>
    <x v="33"/>
    <n v="18.936"/>
    <n v="3"/>
    <x v="2"/>
    <n v="5.9175000000000004"/>
  </r>
  <r>
    <n v="3388"/>
    <x v="1679"/>
    <x v="3"/>
    <x v="566"/>
    <d v="2014-10-12T00:00:00"/>
    <x v="1"/>
    <s v="Dp-13240"/>
    <s v="Dean percer"/>
    <x v="2"/>
    <s v="United States"/>
    <s v="Charlotte"/>
    <x v="3"/>
    <n v="28205"/>
    <x v="0"/>
    <s v="TEC-PH-10004447"/>
    <x v="2"/>
    <x v="7"/>
    <x v="857"/>
    <n v="222.38399999999999"/>
    <n v="2"/>
    <x v="2"/>
    <n v="16.678799999999999"/>
  </r>
  <r>
    <n v="3389"/>
    <x v="1679"/>
    <x v="3"/>
    <x v="566"/>
    <d v="2014-10-12T00:00:00"/>
    <x v="1"/>
    <s v="Dp-13240"/>
    <s v="Dean percer"/>
    <x v="2"/>
    <s v="United States"/>
    <s v="Charlotte"/>
    <x v="3"/>
    <n v="28205"/>
    <x v="0"/>
    <s v="OFF-BI-10002854"/>
    <x v="1"/>
    <x v="8"/>
    <x v="895"/>
    <n v="50.454000000000001"/>
    <n v="6"/>
    <x v="6"/>
    <n v="-33.636000000000003"/>
  </r>
  <r>
    <n v="3390"/>
    <x v="1679"/>
    <x v="3"/>
    <x v="566"/>
    <d v="2014-10-12T00:00:00"/>
    <x v="1"/>
    <s v="Dp-13240"/>
    <s v="Dean percer"/>
    <x v="2"/>
    <s v="United States"/>
    <s v="Charlotte"/>
    <x v="3"/>
    <n v="28205"/>
    <x v="0"/>
    <s v="FUR-TA-10001039"/>
    <x v="0"/>
    <x v="3"/>
    <x v="824"/>
    <n v="154.76400000000001"/>
    <n v="3"/>
    <x v="10"/>
    <n v="-36.111600000000003"/>
  </r>
  <r>
    <n v="3391"/>
    <x v="1680"/>
    <x v="3"/>
    <x v="613"/>
    <d v="2014-03-31T00:00:00"/>
    <x v="0"/>
    <s v="DB-13660"/>
    <s v="Duane Benoit"/>
    <x v="0"/>
    <s v="United States"/>
    <s v="Dallas"/>
    <x v="5"/>
    <n v="75081"/>
    <x v="2"/>
    <s v="OFF-PA-10004239"/>
    <x v="1"/>
    <x v="10"/>
    <x v="1412"/>
    <n v="6.8479999999999999"/>
    <n v="2"/>
    <x v="2"/>
    <n v="2.14"/>
  </r>
  <r>
    <n v="3392"/>
    <x v="1681"/>
    <x v="2"/>
    <x v="128"/>
    <d v="2011-08-13T00:00:00"/>
    <x v="1"/>
    <s v="MG-17650"/>
    <s v="Matthew Grinstein"/>
    <x v="2"/>
    <s v="United States"/>
    <s v="Seattle"/>
    <x v="4"/>
    <n v="98103"/>
    <x v="1"/>
    <s v="TEC-PH-10001530"/>
    <x v="2"/>
    <x v="7"/>
    <x v="632"/>
    <n v="1091.1679999999999"/>
    <n v="4"/>
    <x v="2"/>
    <n v="68.197999999999993"/>
  </r>
  <r>
    <n v="3393"/>
    <x v="1681"/>
    <x v="2"/>
    <x v="128"/>
    <d v="2011-08-13T00:00:00"/>
    <x v="1"/>
    <s v="MG-17650"/>
    <s v="Matthew Grinstein"/>
    <x v="2"/>
    <s v="United States"/>
    <s v="Seattle"/>
    <x v="4"/>
    <n v="98103"/>
    <x v="1"/>
    <s v="TEC-PH-10000038"/>
    <x v="2"/>
    <x v="7"/>
    <x v="1056"/>
    <n v="219.16800000000001"/>
    <n v="2"/>
    <x v="2"/>
    <n v="-43.833599999999997"/>
  </r>
  <r>
    <n v="3394"/>
    <x v="1682"/>
    <x v="2"/>
    <x v="754"/>
    <d v="2011-11-25T00:00:00"/>
    <x v="2"/>
    <s v="EH-14185"/>
    <s v="Evan Henry"/>
    <x v="0"/>
    <s v="United States"/>
    <s v="Pasadena"/>
    <x v="5"/>
    <n v="77506"/>
    <x v="2"/>
    <s v="OFF-BI-10001765"/>
    <x v="1"/>
    <x v="8"/>
    <x v="985"/>
    <n v="6.9279999999999999"/>
    <n v="1"/>
    <x v="3"/>
    <n v="-11.0848"/>
  </r>
  <r>
    <n v="3395"/>
    <x v="1683"/>
    <x v="3"/>
    <x v="193"/>
    <d v="2014-06-11T00:00:00"/>
    <x v="3"/>
    <s v="CL-11890"/>
    <s v="Carl Ludwig"/>
    <x v="0"/>
    <s v="United States"/>
    <s v="Philadelphia"/>
    <x v="9"/>
    <n v="19143"/>
    <x v="3"/>
    <s v="OFF-PA-10000380"/>
    <x v="1"/>
    <x v="10"/>
    <x v="1281"/>
    <n v="40.031999999999996"/>
    <n v="6"/>
    <x v="2"/>
    <n v="15.012"/>
  </r>
  <r>
    <n v="3396"/>
    <x v="1684"/>
    <x v="3"/>
    <x v="870"/>
    <d v="2014-07-09T00:00:00"/>
    <x v="1"/>
    <s v="KF-16285"/>
    <s v="Karen Ferguson"/>
    <x v="2"/>
    <s v="United States"/>
    <s v="Indianapolis"/>
    <x v="14"/>
    <n v="46203"/>
    <x v="2"/>
    <s v="OFF-ST-10001128"/>
    <x v="1"/>
    <x v="4"/>
    <x v="1418"/>
    <n v="443.92"/>
    <n v="4"/>
    <x v="0"/>
    <n v="13.317600000000001"/>
  </r>
  <r>
    <n v="3397"/>
    <x v="1684"/>
    <x v="3"/>
    <x v="870"/>
    <d v="2014-07-09T00:00:00"/>
    <x v="1"/>
    <s v="KF-16285"/>
    <s v="Karen Ferguson"/>
    <x v="2"/>
    <s v="United States"/>
    <s v="Indianapolis"/>
    <x v="14"/>
    <n v="46203"/>
    <x v="2"/>
    <s v="OFF-BI-10003656"/>
    <x v="1"/>
    <x v="8"/>
    <x v="13"/>
    <n v="169.99"/>
    <n v="1"/>
    <x v="0"/>
    <n v="78.195400000000006"/>
  </r>
  <r>
    <n v="3398"/>
    <x v="1684"/>
    <x v="3"/>
    <x v="870"/>
    <d v="2014-07-09T00:00:00"/>
    <x v="1"/>
    <s v="KF-16285"/>
    <s v="Karen Ferguson"/>
    <x v="2"/>
    <s v="United States"/>
    <s v="Indianapolis"/>
    <x v="14"/>
    <n v="46203"/>
    <x v="2"/>
    <s v="OFF-PA-10003441"/>
    <x v="1"/>
    <x v="10"/>
    <x v="485"/>
    <n v="25.92"/>
    <n v="4"/>
    <x v="0"/>
    <n v="12.441599999999999"/>
  </r>
  <r>
    <n v="3399"/>
    <x v="1685"/>
    <x v="2"/>
    <x v="871"/>
    <d v="2011-11-26T00:00:00"/>
    <x v="1"/>
    <s v="DH-13075"/>
    <s v="Dave Hallsten"/>
    <x v="1"/>
    <s v="United States"/>
    <s v="Richmond"/>
    <x v="0"/>
    <n v="40475"/>
    <x v="0"/>
    <s v="TEC-PH-10002923"/>
    <x v="2"/>
    <x v="7"/>
    <x v="680"/>
    <n v="36.99"/>
    <n v="1"/>
    <x v="0"/>
    <n v="9.9872999999999994"/>
  </r>
  <r>
    <n v="3400"/>
    <x v="1685"/>
    <x v="2"/>
    <x v="871"/>
    <d v="2011-11-26T00:00:00"/>
    <x v="1"/>
    <s v="DH-13075"/>
    <s v="Dave Hallsten"/>
    <x v="1"/>
    <s v="United States"/>
    <s v="Richmond"/>
    <x v="0"/>
    <n v="40475"/>
    <x v="0"/>
    <s v="OFF-PA-10004359"/>
    <x v="1"/>
    <x v="10"/>
    <x v="1059"/>
    <n v="629.1"/>
    <n v="6"/>
    <x v="0"/>
    <n v="301.96800000000002"/>
  </r>
  <r>
    <n v="3401"/>
    <x v="1685"/>
    <x v="2"/>
    <x v="871"/>
    <d v="2011-11-26T00:00:00"/>
    <x v="1"/>
    <s v="DH-13075"/>
    <s v="Dave Hallsten"/>
    <x v="1"/>
    <s v="United States"/>
    <s v="Richmond"/>
    <x v="0"/>
    <n v="40475"/>
    <x v="0"/>
    <s v="OFF-ST-10001511"/>
    <x v="1"/>
    <x v="4"/>
    <x v="551"/>
    <n v="193.95"/>
    <n v="3"/>
    <x v="0"/>
    <n v="9.6974999999999998"/>
  </r>
  <r>
    <n v="3402"/>
    <x v="1685"/>
    <x v="2"/>
    <x v="871"/>
    <d v="2011-11-26T00:00:00"/>
    <x v="1"/>
    <s v="DH-13075"/>
    <s v="Dave Hallsten"/>
    <x v="1"/>
    <s v="United States"/>
    <s v="Richmond"/>
    <x v="0"/>
    <n v="40475"/>
    <x v="0"/>
    <s v="OFF-AR-10002833"/>
    <x v="1"/>
    <x v="6"/>
    <x v="6"/>
    <n v="5.46"/>
    <n v="3"/>
    <x v="0"/>
    <n v="1.4742"/>
  </r>
  <r>
    <n v="3403"/>
    <x v="1686"/>
    <x v="1"/>
    <x v="124"/>
    <d v="2012-05-05T00:00:00"/>
    <x v="2"/>
    <s v="LA-16780"/>
    <s v="Laura Armstrong"/>
    <x v="1"/>
    <s v="United States"/>
    <s v="Tinley Park"/>
    <x v="10"/>
    <n v="60477"/>
    <x v="2"/>
    <s v="FUR-FU-10001940"/>
    <x v="0"/>
    <x v="5"/>
    <x v="33"/>
    <n v="22.288"/>
    <n v="7"/>
    <x v="7"/>
    <n v="-8.9152000000000005"/>
  </r>
  <r>
    <n v="3404"/>
    <x v="1687"/>
    <x v="3"/>
    <x v="148"/>
    <d v="2014-06-06T00:00:00"/>
    <x v="1"/>
    <s v="HZ-14950"/>
    <s v="Henia Zydlo"/>
    <x v="0"/>
    <s v="United States"/>
    <s v="Houston"/>
    <x v="5"/>
    <n v="77095"/>
    <x v="2"/>
    <s v="FUR-FU-10003919"/>
    <x v="0"/>
    <x v="5"/>
    <x v="1514"/>
    <n v="65.424000000000007"/>
    <n v="4"/>
    <x v="7"/>
    <n v="-52.339199999999998"/>
  </r>
  <r>
    <n v="3405"/>
    <x v="1688"/>
    <x v="1"/>
    <x v="872"/>
    <d v="2012-10-17T00:00:00"/>
    <x v="3"/>
    <s v="CM-12190"/>
    <s v="Charlotte Melton"/>
    <x v="0"/>
    <s v="United States"/>
    <s v="Los Angeles"/>
    <x v="1"/>
    <n v="90004"/>
    <x v="1"/>
    <s v="OFF-ST-10003479"/>
    <x v="1"/>
    <x v="4"/>
    <x v="41"/>
    <n v="77.88"/>
    <n v="2"/>
    <x v="0"/>
    <n v="3.8940000000000001"/>
  </r>
  <r>
    <n v="3406"/>
    <x v="1689"/>
    <x v="2"/>
    <x v="488"/>
    <d v="2011-04-27T00:00:00"/>
    <x v="1"/>
    <s v="LB-16795"/>
    <s v="Laurel Beltran"/>
    <x v="2"/>
    <s v="United States"/>
    <s v="Columbus"/>
    <x v="24"/>
    <n v="43229"/>
    <x v="3"/>
    <s v="FUR-CH-10002965"/>
    <x v="0"/>
    <x v="1"/>
    <x v="226"/>
    <n v="281.37200000000001"/>
    <n v="2"/>
    <x v="4"/>
    <n v="-12.0588"/>
  </r>
  <r>
    <n v="3407"/>
    <x v="1689"/>
    <x v="2"/>
    <x v="488"/>
    <d v="2011-04-27T00:00:00"/>
    <x v="1"/>
    <s v="LB-16795"/>
    <s v="Laurel Beltran"/>
    <x v="2"/>
    <s v="United States"/>
    <s v="Columbus"/>
    <x v="24"/>
    <n v="43229"/>
    <x v="3"/>
    <s v="FUR-CH-10002965"/>
    <x v="0"/>
    <x v="1"/>
    <x v="226"/>
    <n v="281.37200000000001"/>
    <n v="2"/>
    <x v="4"/>
    <n v="-12.0588"/>
  </r>
  <r>
    <n v="3408"/>
    <x v="1689"/>
    <x v="2"/>
    <x v="488"/>
    <d v="2011-04-27T00:00:00"/>
    <x v="1"/>
    <s v="LB-16795"/>
    <s v="Laurel Beltran"/>
    <x v="2"/>
    <s v="United States"/>
    <s v="Columbus"/>
    <x v="24"/>
    <n v="43229"/>
    <x v="3"/>
    <s v="OFF-BI-10000145"/>
    <x v="1"/>
    <x v="8"/>
    <x v="735"/>
    <n v="7.4880000000000004"/>
    <n v="8"/>
    <x v="6"/>
    <n v="-5.2416"/>
  </r>
  <r>
    <n v="3409"/>
    <x v="1689"/>
    <x v="2"/>
    <x v="488"/>
    <d v="2011-04-27T00:00:00"/>
    <x v="1"/>
    <s v="LB-16795"/>
    <s v="Laurel Beltran"/>
    <x v="2"/>
    <s v="United States"/>
    <s v="Columbus"/>
    <x v="24"/>
    <n v="43229"/>
    <x v="3"/>
    <s v="FUR-FU-10002191"/>
    <x v="0"/>
    <x v="5"/>
    <x v="762"/>
    <n v="22.335999999999999"/>
    <n v="4"/>
    <x v="2"/>
    <n v="7.8175999999999997"/>
  </r>
  <r>
    <n v="3410"/>
    <x v="1690"/>
    <x v="3"/>
    <x v="504"/>
    <d v="2014-05-07T00:00:00"/>
    <x v="1"/>
    <s v="JF-15490"/>
    <s v="Jeremy Farry"/>
    <x v="0"/>
    <s v="United States"/>
    <s v="Columbus"/>
    <x v="24"/>
    <n v="43229"/>
    <x v="3"/>
    <s v="OFF-PA-10004451"/>
    <x v="1"/>
    <x v="10"/>
    <x v="493"/>
    <n v="10.368"/>
    <n v="2"/>
    <x v="2"/>
    <n v="3.6288"/>
  </r>
  <r>
    <n v="3411"/>
    <x v="1691"/>
    <x v="0"/>
    <x v="873"/>
    <d v="2013-09-25T00:00:00"/>
    <x v="1"/>
    <s v="GM-14695"/>
    <s v="Greg Maxwell"/>
    <x v="1"/>
    <s v="United States"/>
    <s v="San Francisco"/>
    <x v="1"/>
    <n v="94122"/>
    <x v="1"/>
    <s v="OFF-PA-10001471"/>
    <x v="1"/>
    <x v="10"/>
    <x v="1468"/>
    <n v="65.790000000000006"/>
    <n v="9"/>
    <x v="0"/>
    <n v="30.263400000000001"/>
  </r>
  <r>
    <n v="3412"/>
    <x v="1691"/>
    <x v="0"/>
    <x v="873"/>
    <d v="2013-09-25T00:00:00"/>
    <x v="1"/>
    <s v="GM-14695"/>
    <s v="Greg Maxwell"/>
    <x v="1"/>
    <s v="United States"/>
    <s v="San Francisco"/>
    <x v="1"/>
    <n v="94122"/>
    <x v="1"/>
    <s v="OFF-BI-10003656"/>
    <x v="1"/>
    <x v="8"/>
    <x v="13"/>
    <n v="271.98399999999998"/>
    <n v="2"/>
    <x v="2"/>
    <n v="88.394800000000004"/>
  </r>
  <r>
    <n v="3413"/>
    <x v="1691"/>
    <x v="0"/>
    <x v="873"/>
    <d v="2013-09-25T00:00:00"/>
    <x v="1"/>
    <s v="GM-14695"/>
    <s v="Greg Maxwell"/>
    <x v="1"/>
    <s v="United States"/>
    <s v="San Francisco"/>
    <x v="1"/>
    <n v="94122"/>
    <x v="1"/>
    <s v="OFF-AR-10000940"/>
    <x v="1"/>
    <x v="6"/>
    <x v="134"/>
    <n v="11.76"/>
    <n v="4"/>
    <x v="0"/>
    <n v="3.1751999999999998"/>
  </r>
  <r>
    <n v="3414"/>
    <x v="1691"/>
    <x v="0"/>
    <x v="873"/>
    <d v="2013-09-25T00:00:00"/>
    <x v="1"/>
    <s v="GM-14695"/>
    <s v="Greg Maxwell"/>
    <x v="1"/>
    <s v="United States"/>
    <s v="San Francisco"/>
    <x v="1"/>
    <n v="94122"/>
    <x v="1"/>
    <s v="OFF-PA-10002319"/>
    <x v="1"/>
    <x v="10"/>
    <x v="1391"/>
    <n v="77.52"/>
    <n v="2"/>
    <x v="0"/>
    <n v="37.9848"/>
  </r>
  <r>
    <n v="3415"/>
    <x v="1691"/>
    <x v="0"/>
    <x v="873"/>
    <d v="2013-09-25T00:00:00"/>
    <x v="1"/>
    <s v="GM-14695"/>
    <s v="Greg Maxwell"/>
    <x v="1"/>
    <s v="United States"/>
    <s v="San Francisco"/>
    <x v="1"/>
    <n v="94122"/>
    <x v="1"/>
    <s v="OFF-BI-10000977"/>
    <x v="1"/>
    <x v="8"/>
    <x v="982"/>
    <n v="48.64"/>
    <n v="2"/>
    <x v="2"/>
    <n v="15.808"/>
  </r>
  <r>
    <n v="3416"/>
    <x v="1692"/>
    <x v="0"/>
    <x v="476"/>
    <d v="2013-09-03T00:00:00"/>
    <x v="3"/>
    <s v="SS-20590"/>
    <s v="Sonia Sunley"/>
    <x v="0"/>
    <s v="United States"/>
    <s v="Madison"/>
    <x v="6"/>
    <n v="53711"/>
    <x v="2"/>
    <s v="OFF-FA-10002676"/>
    <x v="1"/>
    <x v="13"/>
    <x v="1069"/>
    <n v="1.81"/>
    <n v="1"/>
    <x v="0"/>
    <n v="0.65159999999999996"/>
  </r>
  <r>
    <n v="3417"/>
    <x v="1692"/>
    <x v="0"/>
    <x v="476"/>
    <d v="2013-09-03T00:00:00"/>
    <x v="3"/>
    <s v="SS-20590"/>
    <s v="Sonia Sunley"/>
    <x v="0"/>
    <s v="United States"/>
    <s v="Madison"/>
    <x v="6"/>
    <n v="53711"/>
    <x v="2"/>
    <s v="OFF-BI-10004970"/>
    <x v="1"/>
    <x v="8"/>
    <x v="908"/>
    <n v="8.26"/>
    <n v="2"/>
    <x v="0"/>
    <n v="3.8822000000000001"/>
  </r>
  <r>
    <n v="3418"/>
    <x v="1693"/>
    <x v="1"/>
    <x v="381"/>
    <d v="2012-05-02T00:00:00"/>
    <x v="1"/>
    <s v="TC-21475"/>
    <s v="Tony Chapman"/>
    <x v="2"/>
    <s v="United States"/>
    <s v="Aurora"/>
    <x v="22"/>
    <n v="80013"/>
    <x v="1"/>
    <s v="OFF-AP-10003971"/>
    <x v="1"/>
    <x v="9"/>
    <x v="914"/>
    <n v="43.56"/>
    <n v="5"/>
    <x v="2"/>
    <n v="3.2669999999999999"/>
  </r>
  <r>
    <n v="3419"/>
    <x v="1693"/>
    <x v="1"/>
    <x v="381"/>
    <d v="2012-05-02T00:00:00"/>
    <x v="1"/>
    <s v="TC-21475"/>
    <s v="Tony Chapman"/>
    <x v="2"/>
    <s v="United States"/>
    <s v="Aurora"/>
    <x v="22"/>
    <n v="80013"/>
    <x v="1"/>
    <s v="OFF-SU-10001574"/>
    <x v="1"/>
    <x v="14"/>
    <x v="498"/>
    <n v="5.84"/>
    <n v="2"/>
    <x v="2"/>
    <n v="0.73"/>
  </r>
  <r>
    <n v="3420"/>
    <x v="1694"/>
    <x v="1"/>
    <x v="684"/>
    <d v="2012-09-13T00:00:00"/>
    <x v="1"/>
    <s v="CC-12430"/>
    <s v="Chuck Clark"/>
    <x v="2"/>
    <s v="United States"/>
    <s v="New York City"/>
    <x v="15"/>
    <n v="10024"/>
    <x v="3"/>
    <s v="FUR-CH-10000665"/>
    <x v="0"/>
    <x v="1"/>
    <x v="656"/>
    <n v="271.76400000000001"/>
    <n v="2"/>
    <x v="9"/>
    <n v="60.392000000000003"/>
  </r>
  <r>
    <n v="3421"/>
    <x v="1695"/>
    <x v="0"/>
    <x v="316"/>
    <d v="2013-06-04T00:00:00"/>
    <x v="1"/>
    <s v="CL-12565"/>
    <s v="Clay Ludtke"/>
    <x v="0"/>
    <s v="United States"/>
    <s v="Los Angeles"/>
    <x v="1"/>
    <n v="90004"/>
    <x v="1"/>
    <s v="OFF-AP-10000891"/>
    <x v="1"/>
    <x v="9"/>
    <x v="163"/>
    <n v="262.24"/>
    <n v="2"/>
    <x v="0"/>
    <n v="78.671999999999997"/>
  </r>
  <r>
    <n v="3422"/>
    <x v="1695"/>
    <x v="0"/>
    <x v="316"/>
    <d v="2013-06-04T00:00:00"/>
    <x v="1"/>
    <s v="CL-12565"/>
    <s v="Clay Ludtke"/>
    <x v="0"/>
    <s v="United States"/>
    <s v="Los Angeles"/>
    <x v="1"/>
    <n v="90004"/>
    <x v="1"/>
    <s v="OFF-PA-10003790"/>
    <x v="1"/>
    <x v="10"/>
    <x v="1250"/>
    <n v="182.72"/>
    <n v="8"/>
    <x v="0"/>
    <n v="84.051199999999994"/>
  </r>
  <r>
    <n v="3423"/>
    <x v="1695"/>
    <x v="0"/>
    <x v="316"/>
    <d v="2013-06-04T00:00:00"/>
    <x v="1"/>
    <s v="CL-12565"/>
    <s v="Clay Ludtke"/>
    <x v="0"/>
    <s v="United States"/>
    <s v="Los Angeles"/>
    <x v="1"/>
    <n v="90004"/>
    <x v="1"/>
    <s v="TEC-AC-10002217"/>
    <x v="2"/>
    <x v="11"/>
    <x v="1178"/>
    <n v="131.6"/>
    <n v="7"/>
    <x v="0"/>
    <n v="7.8959999999999999"/>
  </r>
  <r>
    <n v="3424"/>
    <x v="1695"/>
    <x v="0"/>
    <x v="316"/>
    <d v="2013-06-04T00:00:00"/>
    <x v="1"/>
    <s v="CL-12565"/>
    <s v="Clay Ludtke"/>
    <x v="0"/>
    <s v="United States"/>
    <s v="Los Angeles"/>
    <x v="1"/>
    <n v="90004"/>
    <x v="1"/>
    <s v="OFF-BI-10002215"/>
    <x v="1"/>
    <x v="8"/>
    <x v="20"/>
    <n v="22.72"/>
    <n v="4"/>
    <x v="2"/>
    <n v="7.3840000000000003"/>
  </r>
  <r>
    <n v="3425"/>
    <x v="1695"/>
    <x v="0"/>
    <x v="316"/>
    <d v="2013-06-04T00:00:00"/>
    <x v="1"/>
    <s v="CL-12565"/>
    <s v="Clay Ludtke"/>
    <x v="0"/>
    <s v="United States"/>
    <s v="Los Angeles"/>
    <x v="1"/>
    <n v="90004"/>
    <x v="1"/>
    <s v="TEC-MA-10001972"/>
    <x v="2"/>
    <x v="15"/>
    <x v="1469"/>
    <n v="558.4"/>
    <n v="2"/>
    <x v="2"/>
    <n v="41.88"/>
  </r>
  <r>
    <n v="3426"/>
    <x v="1696"/>
    <x v="1"/>
    <x v="496"/>
    <d v="2012-09-28T00:00:00"/>
    <x v="1"/>
    <s v="DE-13255"/>
    <s v="Deanra Eno"/>
    <x v="2"/>
    <s v="United States"/>
    <s v="Dubuque"/>
    <x v="23"/>
    <n v="52001"/>
    <x v="2"/>
    <s v="OFF-BI-10001525"/>
    <x v="1"/>
    <x v="8"/>
    <x v="31"/>
    <n v="15.24"/>
    <n v="4"/>
    <x v="0"/>
    <n v="6.8579999999999997"/>
  </r>
  <r>
    <n v="3427"/>
    <x v="1696"/>
    <x v="1"/>
    <x v="496"/>
    <d v="2012-09-28T00:00:00"/>
    <x v="1"/>
    <s v="DE-13255"/>
    <s v="Deanra Eno"/>
    <x v="2"/>
    <s v="United States"/>
    <s v="Dubuque"/>
    <x v="23"/>
    <n v="52001"/>
    <x v="2"/>
    <s v="FUR-CH-10000988"/>
    <x v="0"/>
    <x v="1"/>
    <x v="1132"/>
    <n v="1408.1"/>
    <n v="10"/>
    <x v="0"/>
    <n v="394.26799999999997"/>
  </r>
  <r>
    <n v="3428"/>
    <x v="1697"/>
    <x v="3"/>
    <x v="445"/>
    <d v="2014-07-07T00:00:00"/>
    <x v="0"/>
    <s v="SZ-20035"/>
    <s v="Sam Zeldin"/>
    <x v="2"/>
    <s v="United States"/>
    <s v="Lancaster"/>
    <x v="24"/>
    <n v="43130"/>
    <x v="3"/>
    <s v="OFF-PA-10000174"/>
    <x v="1"/>
    <x v="10"/>
    <x v="1515"/>
    <n v="32.896000000000001"/>
    <n v="4"/>
    <x v="2"/>
    <n v="11.102399999999999"/>
  </r>
  <r>
    <n v="3429"/>
    <x v="1697"/>
    <x v="3"/>
    <x v="445"/>
    <d v="2014-07-07T00:00:00"/>
    <x v="0"/>
    <s v="SZ-20035"/>
    <s v="Sam Zeldin"/>
    <x v="2"/>
    <s v="United States"/>
    <s v="Lancaster"/>
    <x v="24"/>
    <n v="43130"/>
    <x v="3"/>
    <s v="FUR-TA-10002041"/>
    <x v="0"/>
    <x v="3"/>
    <x v="358"/>
    <n v="215.148"/>
    <n v="2"/>
    <x v="10"/>
    <n v="-103.98820000000001"/>
  </r>
  <r>
    <n v="3430"/>
    <x v="1697"/>
    <x v="3"/>
    <x v="445"/>
    <d v="2014-07-07T00:00:00"/>
    <x v="0"/>
    <s v="SZ-20035"/>
    <s v="Sam Zeldin"/>
    <x v="2"/>
    <s v="United States"/>
    <s v="Lancaster"/>
    <x v="24"/>
    <n v="43130"/>
    <x v="3"/>
    <s v="OFF-PA-10002246"/>
    <x v="1"/>
    <x v="10"/>
    <x v="1386"/>
    <n v="30.96"/>
    <n v="6"/>
    <x v="2"/>
    <n v="11.223000000000001"/>
  </r>
  <r>
    <n v="3431"/>
    <x v="1698"/>
    <x v="3"/>
    <x v="166"/>
    <d v="2014-12-10T00:00:00"/>
    <x v="2"/>
    <s v="LF-17185"/>
    <s v="Luke Foster"/>
    <x v="0"/>
    <s v="United States"/>
    <s v="Inglewood"/>
    <x v="1"/>
    <n v="90301"/>
    <x v="1"/>
    <s v="OFF-ST-10003327"/>
    <x v="1"/>
    <x v="4"/>
    <x v="333"/>
    <n v="29.79"/>
    <n v="3"/>
    <x v="0"/>
    <n v="8.6390999999999991"/>
  </r>
  <r>
    <n v="3432"/>
    <x v="1698"/>
    <x v="3"/>
    <x v="166"/>
    <d v="2014-12-10T00:00:00"/>
    <x v="2"/>
    <s v="LF-17185"/>
    <s v="Luke Foster"/>
    <x v="0"/>
    <s v="United States"/>
    <s v="Inglewood"/>
    <x v="1"/>
    <n v="90301"/>
    <x v="1"/>
    <s v="FUR-FU-10002703"/>
    <x v="0"/>
    <x v="5"/>
    <x v="1516"/>
    <n v="128.9"/>
    <n v="2"/>
    <x v="0"/>
    <n v="15.468"/>
  </r>
  <r>
    <n v="3433"/>
    <x v="1698"/>
    <x v="3"/>
    <x v="166"/>
    <d v="2014-12-10T00:00:00"/>
    <x v="2"/>
    <s v="LF-17185"/>
    <s v="Luke Foster"/>
    <x v="0"/>
    <s v="United States"/>
    <s v="Inglewood"/>
    <x v="1"/>
    <n v="90301"/>
    <x v="1"/>
    <s v="OFF-PA-10003651"/>
    <x v="1"/>
    <x v="10"/>
    <x v="646"/>
    <n v="60.12"/>
    <n v="9"/>
    <x v="0"/>
    <n v="28.857600000000001"/>
  </r>
  <r>
    <n v="3434"/>
    <x v="1699"/>
    <x v="3"/>
    <x v="256"/>
    <d v="2014-12-10T00:00:00"/>
    <x v="1"/>
    <s v="AB-10165"/>
    <s v="Alan Barnes"/>
    <x v="0"/>
    <s v="United States"/>
    <s v="Bellevue"/>
    <x v="4"/>
    <n v="98006"/>
    <x v="1"/>
    <s v="OFF-BI-10001617"/>
    <x v="1"/>
    <x v="8"/>
    <x v="1315"/>
    <n v="24.815999999999999"/>
    <n v="3"/>
    <x v="2"/>
    <n v="8.3754000000000008"/>
  </r>
  <r>
    <n v="3435"/>
    <x v="1699"/>
    <x v="3"/>
    <x v="256"/>
    <d v="2014-12-10T00:00:00"/>
    <x v="1"/>
    <s v="AB-10165"/>
    <s v="Alan Barnes"/>
    <x v="0"/>
    <s v="United States"/>
    <s v="Bellevue"/>
    <x v="4"/>
    <n v="98006"/>
    <x v="1"/>
    <s v="OFF-BI-10000145"/>
    <x v="1"/>
    <x v="8"/>
    <x v="735"/>
    <n v="14.976000000000001"/>
    <n v="6"/>
    <x v="2"/>
    <n v="5.4287999999999998"/>
  </r>
  <r>
    <n v="3436"/>
    <x v="1700"/>
    <x v="1"/>
    <x v="874"/>
    <d v="2012-09-29T00:00:00"/>
    <x v="2"/>
    <s v="NM-18520"/>
    <s v="Neoma Murray"/>
    <x v="0"/>
    <s v="United States"/>
    <s v="Chicago"/>
    <x v="10"/>
    <n v="60610"/>
    <x v="2"/>
    <s v="OFF-BI-10001670"/>
    <x v="1"/>
    <x v="8"/>
    <x v="438"/>
    <n v="15.08"/>
    <n v="2"/>
    <x v="3"/>
    <n v="-22.62"/>
  </r>
  <r>
    <n v="3437"/>
    <x v="1700"/>
    <x v="1"/>
    <x v="874"/>
    <d v="2012-09-29T00:00:00"/>
    <x v="2"/>
    <s v="NM-18520"/>
    <s v="Neoma Murray"/>
    <x v="0"/>
    <s v="United States"/>
    <s v="Chicago"/>
    <x v="10"/>
    <n v="60610"/>
    <x v="2"/>
    <s v="FUR-FU-10003849"/>
    <x v="0"/>
    <x v="5"/>
    <x v="521"/>
    <n v="24.288"/>
    <n v="3"/>
    <x v="7"/>
    <n v="-12.751200000000001"/>
  </r>
  <r>
    <n v="3438"/>
    <x v="1701"/>
    <x v="3"/>
    <x v="505"/>
    <d v="2014-10-31T00:00:00"/>
    <x v="3"/>
    <s v="RA-19945"/>
    <s v="Ryan Akin"/>
    <x v="0"/>
    <s v="United States"/>
    <s v="Dallas"/>
    <x v="5"/>
    <n v="75217"/>
    <x v="2"/>
    <s v="FUR-FU-10003849"/>
    <x v="0"/>
    <x v="5"/>
    <x v="521"/>
    <n v="16.192"/>
    <n v="2"/>
    <x v="7"/>
    <n v="-8.5007999999999999"/>
  </r>
  <r>
    <n v="3439"/>
    <x v="1701"/>
    <x v="3"/>
    <x v="505"/>
    <d v="2014-10-31T00:00:00"/>
    <x v="3"/>
    <s v="RA-19945"/>
    <s v="Ryan Akin"/>
    <x v="0"/>
    <s v="United States"/>
    <s v="Dallas"/>
    <x v="5"/>
    <n v="75217"/>
    <x v="2"/>
    <s v="FUR-TA-10002041"/>
    <x v="0"/>
    <x v="3"/>
    <x v="358"/>
    <n v="251.006"/>
    <n v="2"/>
    <x v="4"/>
    <n v="-68.130200000000002"/>
  </r>
  <r>
    <n v="3440"/>
    <x v="1701"/>
    <x v="3"/>
    <x v="505"/>
    <d v="2014-10-31T00:00:00"/>
    <x v="3"/>
    <s v="RA-19945"/>
    <s v="Ryan Akin"/>
    <x v="0"/>
    <s v="United States"/>
    <s v="Dallas"/>
    <x v="5"/>
    <n v="75217"/>
    <x v="2"/>
    <s v="OFF-ST-10002214"/>
    <x v="1"/>
    <x v="4"/>
    <x v="994"/>
    <n v="54.192"/>
    <n v="6"/>
    <x v="2"/>
    <n v="4.0644"/>
  </r>
  <r>
    <n v="3441"/>
    <x v="1702"/>
    <x v="1"/>
    <x v="239"/>
    <d v="2012-11-30T00:00:00"/>
    <x v="3"/>
    <s v="PO-19195"/>
    <s v="Phillina Ober"/>
    <x v="2"/>
    <s v="United States"/>
    <s v="San Francisco"/>
    <x v="1"/>
    <n v="94122"/>
    <x v="1"/>
    <s v="OFF-BI-10001078"/>
    <x v="1"/>
    <x v="8"/>
    <x v="61"/>
    <n v="4.3040000000000003"/>
    <n v="1"/>
    <x v="2"/>
    <n v="1.5602"/>
  </r>
  <r>
    <n v="3442"/>
    <x v="1703"/>
    <x v="2"/>
    <x v="518"/>
    <d v="2011-03-14T00:00:00"/>
    <x v="0"/>
    <s v="KA-16525"/>
    <s v="Kelly Andreada"/>
    <x v="0"/>
    <s v="United States"/>
    <s v="New York City"/>
    <x v="15"/>
    <n v="10024"/>
    <x v="3"/>
    <s v="OFF-PA-10002137"/>
    <x v="1"/>
    <x v="10"/>
    <x v="560"/>
    <n v="108.92"/>
    <n v="14"/>
    <x v="0"/>
    <n v="49.014000000000003"/>
  </r>
  <r>
    <n v="3443"/>
    <x v="1704"/>
    <x v="3"/>
    <x v="123"/>
    <d v="2014-11-24T00:00:00"/>
    <x v="1"/>
    <s v="JD-16150"/>
    <s v="Justin Deggeller"/>
    <x v="1"/>
    <s v="United States"/>
    <s v="New York City"/>
    <x v="15"/>
    <n v="10011"/>
    <x v="3"/>
    <s v="OFF-EN-10001415"/>
    <x v="1"/>
    <x v="12"/>
    <x v="33"/>
    <n v="16.739999999999998"/>
    <n v="3"/>
    <x v="0"/>
    <n v="8.3699999999999992"/>
  </r>
  <r>
    <n v="3444"/>
    <x v="1704"/>
    <x v="3"/>
    <x v="123"/>
    <d v="2014-11-24T00:00:00"/>
    <x v="1"/>
    <s v="JD-16150"/>
    <s v="Justin Deggeller"/>
    <x v="1"/>
    <s v="United States"/>
    <s v="New York City"/>
    <x v="15"/>
    <n v="10011"/>
    <x v="3"/>
    <s v="OFF-AP-10003849"/>
    <x v="1"/>
    <x v="9"/>
    <x v="833"/>
    <n v="2504.7399999999998"/>
    <n v="7"/>
    <x v="0"/>
    <n v="626.18499999999995"/>
  </r>
  <r>
    <n v="3445"/>
    <x v="1705"/>
    <x v="0"/>
    <x v="875"/>
    <d v="2013-08-03T00:00:00"/>
    <x v="1"/>
    <s v="JO-15145"/>
    <s v="Jack O'Briant"/>
    <x v="1"/>
    <s v="United States"/>
    <s v="Philadelphia"/>
    <x v="9"/>
    <n v="19140"/>
    <x v="3"/>
    <s v="OFF-ST-10001713"/>
    <x v="1"/>
    <x v="4"/>
    <x v="45"/>
    <n v="84.784000000000006"/>
    <n v="2"/>
    <x v="2"/>
    <n v="-16.956800000000001"/>
  </r>
  <r>
    <n v="3446"/>
    <x v="1706"/>
    <x v="1"/>
    <x v="821"/>
    <d v="2012-06-17T00:00:00"/>
    <x v="1"/>
    <s v="LE-16810"/>
    <s v="Laurel Elliston"/>
    <x v="0"/>
    <s v="United States"/>
    <s v="Newark"/>
    <x v="13"/>
    <n v="19711"/>
    <x v="3"/>
    <s v="OFF-ST-10001505"/>
    <x v="1"/>
    <x v="4"/>
    <x v="1174"/>
    <n v="29.9"/>
    <n v="5"/>
    <x v="0"/>
    <n v="5.0830000000000002"/>
  </r>
  <r>
    <n v="3447"/>
    <x v="1707"/>
    <x v="0"/>
    <x v="876"/>
    <d v="2013-08-08T00:00:00"/>
    <x v="2"/>
    <s v="AH-10690"/>
    <s v="Anna Häberlin"/>
    <x v="1"/>
    <s v="United States"/>
    <s v="New York City"/>
    <x v="15"/>
    <n v="10024"/>
    <x v="3"/>
    <s v="OFF-PA-10000474"/>
    <x v="1"/>
    <x v="10"/>
    <x v="33"/>
    <n v="70.88"/>
    <n v="2"/>
    <x v="0"/>
    <n v="33.313600000000001"/>
  </r>
  <r>
    <n v="3448"/>
    <x v="1708"/>
    <x v="3"/>
    <x v="532"/>
    <d v="2014-06-16T00:00:00"/>
    <x v="1"/>
    <s v="KN-16705"/>
    <s v="Kristina Nunn"/>
    <x v="2"/>
    <s v="United States"/>
    <s v="Auburn"/>
    <x v="19"/>
    <n v="36830"/>
    <x v="0"/>
    <s v="OFF-AR-10001919"/>
    <x v="1"/>
    <x v="6"/>
    <x v="853"/>
    <n v="3.76"/>
    <n v="2"/>
    <x v="0"/>
    <n v="1.0904"/>
  </r>
  <r>
    <n v="3449"/>
    <x v="1709"/>
    <x v="0"/>
    <x v="877"/>
    <d v="2013-10-14T00:00:00"/>
    <x v="1"/>
    <s v="TB-21250"/>
    <s v="Tim Brockman"/>
    <x v="0"/>
    <s v="United States"/>
    <s v="Los Angeles"/>
    <x v="1"/>
    <n v="90049"/>
    <x v="1"/>
    <s v="OFF-BI-10004001"/>
    <x v="1"/>
    <x v="8"/>
    <x v="810"/>
    <n v="27.263999999999999"/>
    <n v="2"/>
    <x v="2"/>
    <n v="8.8607999999999993"/>
  </r>
  <r>
    <n v="3450"/>
    <x v="1710"/>
    <x v="2"/>
    <x v="78"/>
    <d v="2011-09-14T00:00:00"/>
    <x v="1"/>
    <s v="DP-13390"/>
    <s v="Dennis Pardue"/>
    <x v="2"/>
    <s v="United States"/>
    <s v="San Francisco"/>
    <x v="1"/>
    <n v="94110"/>
    <x v="1"/>
    <s v="OFF-AP-10004785"/>
    <x v="1"/>
    <x v="9"/>
    <x v="1177"/>
    <n v="56.65"/>
    <n v="5"/>
    <x v="0"/>
    <n v="24.359500000000001"/>
  </r>
  <r>
    <n v="3451"/>
    <x v="1710"/>
    <x v="2"/>
    <x v="78"/>
    <d v="2011-09-14T00:00:00"/>
    <x v="1"/>
    <s v="DP-13390"/>
    <s v="Dennis Pardue"/>
    <x v="2"/>
    <s v="United States"/>
    <s v="San Francisco"/>
    <x v="1"/>
    <n v="94110"/>
    <x v="1"/>
    <s v="OFF-ST-10002406"/>
    <x v="1"/>
    <x v="4"/>
    <x v="324"/>
    <n v="14.97"/>
    <n v="1"/>
    <x v="0"/>
    <n v="4.1916000000000002"/>
  </r>
  <r>
    <n v="3452"/>
    <x v="1710"/>
    <x v="2"/>
    <x v="78"/>
    <d v="2011-09-14T00:00:00"/>
    <x v="1"/>
    <s v="DP-13390"/>
    <s v="Dennis Pardue"/>
    <x v="2"/>
    <s v="United States"/>
    <s v="San Francisco"/>
    <x v="1"/>
    <n v="94110"/>
    <x v="1"/>
    <s v="OFF-FA-10002988"/>
    <x v="1"/>
    <x v="13"/>
    <x v="131"/>
    <n v="4.0199999999999996"/>
    <n v="2"/>
    <x v="0"/>
    <n v="1.9698"/>
  </r>
  <r>
    <n v="3453"/>
    <x v="1711"/>
    <x v="2"/>
    <x v="878"/>
    <d v="2011-03-21T00:00:00"/>
    <x v="0"/>
    <s v="KN-16705"/>
    <s v="Kristina Nunn"/>
    <x v="2"/>
    <s v="United States"/>
    <s v="Raleigh"/>
    <x v="3"/>
    <n v="27604"/>
    <x v="0"/>
    <s v="TEC-PH-10002415"/>
    <x v="2"/>
    <x v="7"/>
    <x v="1517"/>
    <n v="471.92"/>
    <n v="2"/>
    <x v="2"/>
    <n v="29.495000000000001"/>
  </r>
  <r>
    <n v="3454"/>
    <x v="1712"/>
    <x v="1"/>
    <x v="879"/>
    <d v="2012-03-02T00:00:00"/>
    <x v="0"/>
    <s v="ST-20530"/>
    <s v="Shui Tom"/>
    <x v="0"/>
    <s v="United States"/>
    <s v="Macon"/>
    <x v="32"/>
    <n v="31204"/>
    <x v="0"/>
    <s v="OFF-BI-10004236"/>
    <x v="1"/>
    <x v="8"/>
    <x v="891"/>
    <n v="58.72"/>
    <n v="4"/>
    <x v="0"/>
    <n v="27.011199999999999"/>
  </r>
  <r>
    <n v="3455"/>
    <x v="1713"/>
    <x v="1"/>
    <x v="584"/>
    <d v="2012-07-14T00:00:00"/>
    <x v="1"/>
    <s v="EB-13870"/>
    <s v="Emily Burns"/>
    <x v="0"/>
    <s v="United States"/>
    <s v="Nashville"/>
    <x v="18"/>
    <n v="37211"/>
    <x v="0"/>
    <s v="OFF-AR-10000657"/>
    <x v="1"/>
    <x v="6"/>
    <x v="1518"/>
    <n v="5.16"/>
    <n v="3"/>
    <x v="2"/>
    <n v="0.83850000000000002"/>
  </r>
  <r>
    <n v="3456"/>
    <x v="1714"/>
    <x v="0"/>
    <x v="880"/>
    <d v="2013-02-27T00:00:00"/>
    <x v="1"/>
    <s v="AH-10210"/>
    <s v="Alan Hwang"/>
    <x v="0"/>
    <s v="United States"/>
    <s v="Nashville"/>
    <x v="18"/>
    <n v="37211"/>
    <x v="0"/>
    <s v="OFF-PA-10004996"/>
    <x v="1"/>
    <x v="10"/>
    <x v="1519"/>
    <n v="16.495999999999999"/>
    <n v="2"/>
    <x v="2"/>
    <n v="5.5674000000000001"/>
  </r>
  <r>
    <n v="3457"/>
    <x v="1715"/>
    <x v="3"/>
    <x v="118"/>
    <d v="2014-09-19T00:00:00"/>
    <x v="2"/>
    <s v="AS-10090"/>
    <s v="Adam Shillingsburg"/>
    <x v="0"/>
    <s v="United States"/>
    <s v="Philadelphia"/>
    <x v="9"/>
    <n v="19143"/>
    <x v="3"/>
    <s v="TEC-AC-10001109"/>
    <x v="2"/>
    <x v="11"/>
    <x v="998"/>
    <n v="71.975999999999999"/>
    <n v="3"/>
    <x v="2"/>
    <n v="19.793399999999998"/>
  </r>
  <r>
    <n v="3458"/>
    <x v="1715"/>
    <x v="3"/>
    <x v="118"/>
    <d v="2014-09-19T00:00:00"/>
    <x v="2"/>
    <s v="AS-10090"/>
    <s v="Adam Shillingsburg"/>
    <x v="0"/>
    <s v="United States"/>
    <s v="Philadelphia"/>
    <x v="9"/>
    <n v="19143"/>
    <x v="3"/>
    <s v="FUR-FU-10003832"/>
    <x v="0"/>
    <x v="5"/>
    <x v="1420"/>
    <n v="22.512"/>
    <n v="3"/>
    <x v="2"/>
    <n v="2.2511999999999999"/>
  </r>
  <r>
    <n v="3459"/>
    <x v="1715"/>
    <x v="3"/>
    <x v="118"/>
    <d v="2014-09-19T00:00:00"/>
    <x v="2"/>
    <s v="AS-10090"/>
    <s v="Adam Shillingsburg"/>
    <x v="0"/>
    <s v="United States"/>
    <s v="Philadelphia"/>
    <x v="9"/>
    <n v="19143"/>
    <x v="3"/>
    <s v="OFF-BI-10002393"/>
    <x v="1"/>
    <x v="8"/>
    <x v="1188"/>
    <n v="3.444"/>
    <n v="2"/>
    <x v="6"/>
    <n v="-2.7551999999999999"/>
  </r>
  <r>
    <n v="3460"/>
    <x v="1715"/>
    <x v="3"/>
    <x v="118"/>
    <d v="2014-09-19T00:00:00"/>
    <x v="2"/>
    <s v="AS-10090"/>
    <s v="Adam Shillingsburg"/>
    <x v="0"/>
    <s v="United States"/>
    <s v="Philadelphia"/>
    <x v="9"/>
    <n v="19143"/>
    <x v="3"/>
    <s v="OFF-BI-10001359"/>
    <x v="1"/>
    <x v="8"/>
    <x v="1153"/>
    <n v="538.19399999999996"/>
    <n v="2"/>
    <x v="6"/>
    <n v="-412.61540000000002"/>
  </r>
  <r>
    <n v="3461"/>
    <x v="1715"/>
    <x v="3"/>
    <x v="118"/>
    <d v="2014-09-19T00:00:00"/>
    <x v="2"/>
    <s v="AS-10090"/>
    <s v="Adam Shillingsburg"/>
    <x v="0"/>
    <s v="United States"/>
    <s v="Philadelphia"/>
    <x v="9"/>
    <n v="19143"/>
    <x v="3"/>
    <s v="TEC-AC-10003628"/>
    <x v="2"/>
    <x v="11"/>
    <x v="244"/>
    <n v="47.984000000000002"/>
    <n v="2"/>
    <x v="2"/>
    <n v="14.395200000000001"/>
  </r>
  <r>
    <n v="3462"/>
    <x v="1716"/>
    <x v="3"/>
    <x v="60"/>
    <d v="2014-11-11T00:00:00"/>
    <x v="0"/>
    <s v="EM-13825"/>
    <s v="Elizabeth Moffitt"/>
    <x v="1"/>
    <s v="United States"/>
    <s v="Dallas"/>
    <x v="5"/>
    <n v="75081"/>
    <x v="2"/>
    <s v="TEC-PH-10003012"/>
    <x v="2"/>
    <x v="7"/>
    <x v="344"/>
    <n v="492.76799999999997"/>
    <n v="4"/>
    <x v="2"/>
    <n v="55.436399999999999"/>
  </r>
  <r>
    <n v="3463"/>
    <x v="1717"/>
    <x v="1"/>
    <x v="763"/>
    <d v="2012-02-23T00:00:00"/>
    <x v="0"/>
    <s v="KA-16525"/>
    <s v="Kelly Andreada"/>
    <x v="0"/>
    <s v="United States"/>
    <s v="Perth Amboy"/>
    <x v="30"/>
    <n v="8861"/>
    <x v="3"/>
    <s v="OFF-AR-10003903"/>
    <x v="1"/>
    <x v="6"/>
    <x v="878"/>
    <n v="286.79000000000002"/>
    <n v="7"/>
    <x v="0"/>
    <n v="74.565399999999997"/>
  </r>
  <r>
    <n v="3464"/>
    <x v="1718"/>
    <x v="0"/>
    <x v="881"/>
    <d v="2013-12-01T00:00:00"/>
    <x v="1"/>
    <s v="HJ-14875"/>
    <s v="Heather Jas"/>
    <x v="2"/>
    <s v="United States"/>
    <s v="Jacksonville"/>
    <x v="2"/>
    <n v="32216"/>
    <x v="0"/>
    <s v="OFF-PA-10004675"/>
    <x v="1"/>
    <x v="10"/>
    <x v="69"/>
    <n v="5.08"/>
    <n v="1"/>
    <x v="2"/>
    <n v="1.651"/>
  </r>
  <r>
    <n v="3465"/>
    <x v="1719"/>
    <x v="3"/>
    <x v="734"/>
    <d v="2014-12-06T00:00:00"/>
    <x v="0"/>
    <s v="ND-18370"/>
    <s v="Natalie DeCherney"/>
    <x v="0"/>
    <s v="United States"/>
    <s v="Jacksonville"/>
    <x v="2"/>
    <n v="32216"/>
    <x v="0"/>
    <s v="TEC-AC-10001990"/>
    <x v="2"/>
    <x v="11"/>
    <x v="861"/>
    <n v="47.991999999999997"/>
    <n v="1"/>
    <x v="2"/>
    <n v="7.1988000000000003"/>
  </r>
  <r>
    <n v="3466"/>
    <x v="1720"/>
    <x v="1"/>
    <x v="229"/>
    <d v="2012-09-14T00:00:00"/>
    <x v="1"/>
    <s v="EH-13765"/>
    <s v="Edward Hooks"/>
    <x v="1"/>
    <s v="United States"/>
    <s v="Revere"/>
    <x v="31"/>
    <n v="2151"/>
    <x v="3"/>
    <s v="OFF-AP-10003842"/>
    <x v="1"/>
    <x v="9"/>
    <x v="1247"/>
    <n v="61.96"/>
    <n v="2"/>
    <x v="0"/>
    <n v="16.1096"/>
  </r>
  <r>
    <n v="3467"/>
    <x v="1720"/>
    <x v="1"/>
    <x v="229"/>
    <d v="2012-09-14T00:00:00"/>
    <x v="1"/>
    <s v="EH-13765"/>
    <s v="Edward Hooks"/>
    <x v="1"/>
    <s v="United States"/>
    <s v="Revere"/>
    <x v="31"/>
    <n v="2151"/>
    <x v="3"/>
    <s v="FUR-BO-10004695"/>
    <x v="0"/>
    <x v="0"/>
    <x v="198"/>
    <n v="361.96"/>
    <n v="2"/>
    <x v="0"/>
    <n v="83.250799999999998"/>
  </r>
  <r>
    <n v="3468"/>
    <x v="1720"/>
    <x v="1"/>
    <x v="229"/>
    <d v="2012-09-14T00:00:00"/>
    <x v="1"/>
    <s v="EH-13765"/>
    <s v="Edward Hooks"/>
    <x v="1"/>
    <s v="United States"/>
    <s v="Revere"/>
    <x v="31"/>
    <n v="2151"/>
    <x v="3"/>
    <s v="OFF-PA-10003039"/>
    <x v="1"/>
    <x v="10"/>
    <x v="330"/>
    <n v="278.82"/>
    <n v="9"/>
    <x v="0"/>
    <n v="125.46899999999999"/>
  </r>
  <r>
    <n v="3469"/>
    <x v="1721"/>
    <x v="0"/>
    <x v="882"/>
    <d v="2013-12-20T00:00:00"/>
    <x v="1"/>
    <s v="MC-17845"/>
    <s v="Michael Chen"/>
    <x v="0"/>
    <s v="United States"/>
    <s v="Jackson"/>
    <x v="35"/>
    <n v="39212"/>
    <x v="0"/>
    <s v="FUR-FU-10002045"/>
    <x v="0"/>
    <x v="5"/>
    <x v="1356"/>
    <n v="133.38"/>
    <n v="6"/>
    <x v="0"/>
    <n v="58.687199999999997"/>
  </r>
  <r>
    <n v="3470"/>
    <x v="1722"/>
    <x v="1"/>
    <x v="744"/>
    <d v="2012-04-10T00:00:00"/>
    <x v="1"/>
    <s v="MH-17455"/>
    <s v="Mark Hamilton"/>
    <x v="0"/>
    <s v="United States"/>
    <s v="Jacksonville"/>
    <x v="3"/>
    <n v="28540"/>
    <x v="0"/>
    <s v="OFF-PA-10001019"/>
    <x v="1"/>
    <x v="10"/>
    <x v="675"/>
    <n v="47.951999999999998"/>
    <n v="3"/>
    <x v="2"/>
    <n v="16.183800000000002"/>
  </r>
  <r>
    <n v="3471"/>
    <x v="1723"/>
    <x v="0"/>
    <x v="49"/>
    <d v="2013-12-06T00:00:00"/>
    <x v="1"/>
    <s v="CL-11890"/>
    <s v="Carl Ludwig"/>
    <x v="0"/>
    <s v="United States"/>
    <s v="San Francisco"/>
    <x v="1"/>
    <n v="94122"/>
    <x v="1"/>
    <s v="FUR-FU-10003724"/>
    <x v="0"/>
    <x v="5"/>
    <x v="887"/>
    <n v="16.739999999999998"/>
    <n v="2"/>
    <x v="0"/>
    <n v="4.3524000000000003"/>
  </r>
  <r>
    <n v="3472"/>
    <x v="1724"/>
    <x v="3"/>
    <x v="105"/>
    <d v="2014-11-18T00:00:00"/>
    <x v="1"/>
    <s v="SF-20965"/>
    <s v="Sylvia Foulston"/>
    <x v="1"/>
    <s v="United States"/>
    <s v="Columbus"/>
    <x v="24"/>
    <n v="43229"/>
    <x v="3"/>
    <s v="OFF-PA-10003673"/>
    <x v="1"/>
    <x v="10"/>
    <x v="971"/>
    <n v="10.848000000000001"/>
    <n v="2"/>
    <x v="2"/>
    <n v="3.5255999999999998"/>
  </r>
  <r>
    <n v="3473"/>
    <x v="1724"/>
    <x v="3"/>
    <x v="105"/>
    <d v="2014-11-18T00:00:00"/>
    <x v="1"/>
    <s v="SF-20965"/>
    <s v="Sylvia Foulston"/>
    <x v="1"/>
    <s v="United States"/>
    <s v="Columbus"/>
    <x v="24"/>
    <n v="43229"/>
    <x v="3"/>
    <s v="TEC-AC-10003614"/>
    <x v="2"/>
    <x v="11"/>
    <x v="562"/>
    <n v="18.544"/>
    <n v="2"/>
    <x v="2"/>
    <n v="3.0133999999999999"/>
  </r>
  <r>
    <n v="3474"/>
    <x v="1725"/>
    <x v="3"/>
    <x v="448"/>
    <d v="2014-03-11T00:00:00"/>
    <x v="1"/>
    <s v="EP-13915"/>
    <s v="Emily Phan"/>
    <x v="0"/>
    <s v="United States"/>
    <s v="Dearborn Heights"/>
    <x v="12"/>
    <n v="48127"/>
    <x v="2"/>
    <s v="FUR-CH-10000785"/>
    <x v="0"/>
    <x v="1"/>
    <x v="320"/>
    <n v="180.98"/>
    <n v="1"/>
    <x v="0"/>
    <n v="47.0548"/>
  </r>
  <r>
    <n v="3475"/>
    <x v="1725"/>
    <x v="3"/>
    <x v="448"/>
    <d v="2014-03-11T00:00:00"/>
    <x v="1"/>
    <s v="EP-13915"/>
    <s v="Emily Phan"/>
    <x v="0"/>
    <s v="United States"/>
    <s v="Dearborn Heights"/>
    <x v="12"/>
    <n v="48127"/>
    <x v="2"/>
    <s v="TEC-AC-10002926"/>
    <x v="2"/>
    <x v="11"/>
    <x v="1114"/>
    <n v="99.98"/>
    <n v="2"/>
    <x v="0"/>
    <n v="42.991399999999999"/>
  </r>
  <r>
    <n v="3476"/>
    <x v="1726"/>
    <x v="0"/>
    <x v="581"/>
    <d v="2013-12-01T00:00:00"/>
    <x v="2"/>
    <s v="RW-19630"/>
    <s v="Rob Williams"/>
    <x v="1"/>
    <s v="United States"/>
    <s v="Overland Park"/>
    <x v="41"/>
    <n v="66212"/>
    <x v="2"/>
    <s v="TEC-AC-10004633"/>
    <x v="2"/>
    <x v="11"/>
    <x v="60"/>
    <n v="34.950000000000003"/>
    <n v="5"/>
    <x v="0"/>
    <n v="15.378"/>
  </r>
  <r>
    <n v="3477"/>
    <x v="1726"/>
    <x v="0"/>
    <x v="581"/>
    <d v="2013-12-01T00:00:00"/>
    <x v="2"/>
    <s v="RW-19630"/>
    <s v="Rob Williams"/>
    <x v="1"/>
    <s v="United States"/>
    <s v="Overland Park"/>
    <x v="41"/>
    <n v="66212"/>
    <x v="2"/>
    <s v="OFF-BI-10000977"/>
    <x v="1"/>
    <x v="8"/>
    <x v="982"/>
    <n v="152"/>
    <n v="5"/>
    <x v="0"/>
    <n v="69.92"/>
  </r>
  <r>
    <n v="3478"/>
    <x v="1727"/>
    <x v="2"/>
    <x v="883"/>
    <d v="2011-09-05T00:00:00"/>
    <x v="1"/>
    <s v="SJ-20500"/>
    <s v="Shirley Jackson"/>
    <x v="0"/>
    <s v="United States"/>
    <s v="Santa Fe"/>
    <x v="27"/>
    <n v="87505"/>
    <x v="1"/>
    <s v="TEC-AC-10001635"/>
    <x v="2"/>
    <x v="11"/>
    <x v="1363"/>
    <n v="92.52"/>
    <n v="9"/>
    <x v="0"/>
    <n v="18.504000000000001"/>
  </r>
  <r>
    <n v="3479"/>
    <x v="1728"/>
    <x v="0"/>
    <x v="16"/>
    <d v="2013-12-15T00:00:00"/>
    <x v="1"/>
    <s v="SP-20620"/>
    <s v="Stefania Perrino"/>
    <x v="1"/>
    <s v="United States"/>
    <s v="San Francisco"/>
    <x v="1"/>
    <n v="94110"/>
    <x v="1"/>
    <s v="OFF-AR-10003056"/>
    <x v="1"/>
    <x v="6"/>
    <x v="18"/>
    <n v="8.56"/>
    <n v="2"/>
    <x v="0"/>
    <n v="2.4824000000000002"/>
  </r>
  <r>
    <n v="3480"/>
    <x v="1728"/>
    <x v="0"/>
    <x v="16"/>
    <d v="2013-12-15T00:00:00"/>
    <x v="1"/>
    <s v="SP-20620"/>
    <s v="Stefania Perrino"/>
    <x v="1"/>
    <s v="United States"/>
    <s v="San Francisco"/>
    <x v="1"/>
    <n v="94110"/>
    <x v="1"/>
    <s v="OFF-PA-10003363"/>
    <x v="1"/>
    <x v="10"/>
    <x v="1520"/>
    <n v="45.36"/>
    <n v="7"/>
    <x v="0"/>
    <n v="21.7728"/>
  </r>
  <r>
    <n v="3481"/>
    <x v="1728"/>
    <x v="0"/>
    <x v="16"/>
    <d v="2013-12-15T00:00:00"/>
    <x v="1"/>
    <s v="SP-20620"/>
    <s v="Stefania Perrino"/>
    <x v="1"/>
    <s v="United States"/>
    <s v="San Francisco"/>
    <x v="1"/>
    <n v="94110"/>
    <x v="1"/>
    <s v="FUR-TA-10003954"/>
    <x v="0"/>
    <x v="3"/>
    <x v="1208"/>
    <n v="1421.664"/>
    <n v="6"/>
    <x v="2"/>
    <n v="-195.47880000000001"/>
  </r>
  <r>
    <n v="3482"/>
    <x v="1729"/>
    <x v="2"/>
    <x v="884"/>
    <d v="2011-04-10T00:00:00"/>
    <x v="2"/>
    <s v="PJ-19015"/>
    <s v="Pauline Johnson"/>
    <x v="0"/>
    <s v="United States"/>
    <s v="Mobile"/>
    <x v="19"/>
    <n v="36608"/>
    <x v="0"/>
    <s v="FUR-FU-10004415"/>
    <x v="0"/>
    <x v="5"/>
    <x v="1054"/>
    <n v="8.9600000000000009"/>
    <n v="2"/>
    <x v="0"/>
    <n v="2.7776000000000001"/>
  </r>
  <r>
    <n v="3483"/>
    <x v="1730"/>
    <x v="2"/>
    <x v="9"/>
    <d v="2011-08-29T00:00:00"/>
    <x v="2"/>
    <s v="CC-12610"/>
    <s v="Corey Catlett"/>
    <x v="1"/>
    <s v="United States"/>
    <s v="Springfield"/>
    <x v="17"/>
    <n v="22153"/>
    <x v="0"/>
    <s v="TEC-PH-10000455"/>
    <x v="2"/>
    <x v="7"/>
    <x v="1112"/>
    <n v="579.95000000000005"/>
    <n v="5"/>
    <x v="0"/>
    <n v="168.18549999999999"/>
  </r>
  <r>
    <n v="3484"/>
    <x v="1730"/>
    <x v="2"/>
    <x v="9"/>
    <d v="2011-08-29T00:00:00"/>
    <x v="2"/>
    <s v="CC-12610"/>
    <s v="Corey Catlett"/>
    <x v="1"/>
    <s v="United States"/>
    <s v="Springfield"/>
    <x v="17"/>
    <n v="22153"/>
    <x v="0"/>
    <s v="FUR-FU-10002456"/>
    <x v="0"/>
    <x v="5"/>
    <x v="1009"/>
    <n v="29.12"/>
    <n v="4"/>
    <x v="0"/>
    <n v="12.521599999999999"/>
  </r>
  <r>
    <n v="3485"/>
    <x v="1730"/>
    <x v="2"/>
    <x v="9"/>
    <d v="2011-08-29T00:00:00"/>
    <x v="2"/>
    <s v="CC-12610"/>
    <s v="Corey Catlett"/>
    <x v="1"/>
    <s v="United States"/>
    <s v="Springfield"/>
    <x v="17"/>
    <n v="22153"/>
    <x v="0"/>
    <s v="FUR-TA-10003569"/>
    <x v="0"/>
    <x v="3"/>
    <x v="1358"/>
    <n v="1202.94"/>
    <n v="3"/>
    <x v="0"/>
    <n v="300.73500000000001"/>
  </r>
  <r>
    <n v="3486"/>
    <x v="1731"/>
    <x v="0"/>
    <x v="147"/>
    <d v="2013-10-27T00:00:00"/>
    <x v="1"/>
    <s v="MY-18295"/>
    <s v="Muhammed Yedwab"/>
    <x v="1"/>
    <s v="United States"/>
    <s v="Newark"/>
    <x v="13"/>
    <n v="19711"/>
    <x v="3"/>
    <s v="OFF-BI-10002813"/>
    <x v="1"/>
    <x v="8"/>
    <x v="905"/>
    <n v="7.92"/>
    <n v="4"/>
    <x v="0"/>
    <n v="3.5640000000000001"/>
  </r>
  <r>
    <n v="3487"/>
    <x v="1732"/>
    <x v="0"/>
    <x v="885"/>
    <d v="2013-12-01T00:00:00"/>
    <x v="3"/>
    <s v="DB-13210"/>
    <s v="Dean Braden"/>
    <x v="0"/>
    <s v="United States"/>
    <s v="Hickory"/>
    <x v="3"/>
    <n v="28601"/>
    <x v="0"/>
    <s v="TEC-PH-10002890"/>
    <x v="2"/>
    <x v="7"/>
    <x v="1387"/>
    <n v="36.192"/>
    <n v="1"/>
    <x v="2"/>
    <n v="2.7143999999999999"/>
  </r>
  <r>
    <n v="3488"/>
    <x v="1733"/>
    <x v="3"/>
    <x v="528"/>
    <d v="2014-09-12T00:00:00"/>
    <x v="1"/>
    <s v="MG-17875"/>
    <s v="Michael Grace"/>
    <x v="2"/>
    <s v="United States"/>
    <s v="Fort Lauderdale"/>
    <x v="2"/>
    <n v="33311"/>
    <x v="0"/>
    <s v="OFF-ST-10001522"/>
    <x v="1"/>
    <x v="4"/>
    <x v="195"/>
    <n v="147.184"/>
    <n v="2"/>
    <x v="2"/>
    <n v="-29.436800000000002"/>
  </r>
  <r>
    <n v="3489"/>
    <x v="1734"/>
    <x v="1"/>
    <x v="740"/>
    <d v="2012-07-06T00:00:00"/>
    <x v="1"/>
    <s v="RH-19600"/>
    <s v="Rob Haberlin"/>
    <x v="0"/>
    <s v="United States"/>
    <s v="Carol Stream"/>
    <x v="10"/>
    <n v="60188"/>
    <x v="2"/>
    <s v="FUR-CH-10004086"/>
    <x v="0"/>
    <x v="1"/>
    <x v="281"/>
    <n v="408.42200000000003"/>
    <n v="2"/>
    <x v="4"/>
    <n v="-5.8346"/>
  </r>
  <r>
    <n v="3490"/>
    <x v="1734"/>
    <x v="1"/>
    <x v="740"/>
    <d v="2012-07-06T00:00:00"/>
    <x v="1"/>
    <s v="RH-19600"/>
    <s v="Rob Haberlin"/>
    <x v="0"/>
    <s v="United States"/>
    <s v="Carol Stream"/>
    <x v="10"/>
    <n v="60188"/>
    <x v="2"/>
    <s v="FUR-CH-10003774"/>
    <x v="0"/>
    <x v="1"/>
    <x v="1185"/>
    <n v="382.11599999999999"/>
    <n v="6"/>
    <x v="4"/>
    <n v="-92.799599999999998"/>
  </r>
  <r>
    <n v="3491"/>
    <x v="1734"/>
    <x v="1"/>
    <x v="740"/>
    <d v="2012-07-06T00:00:00"/>
    <x v="1"/>
    <s v="RH-19600"/>
    <s v="Rob Haberlin"/>
    <x v="0"/>
    <s v="United States"/>
    <s v="Carol Stream"/>
    <x v="10"/>
    <n v="60188"/>
    <x v="2"/>
    <s v="OFF-ST-10004507"/>
    <x v="1"/>
    <x v="4"/>
    <x v="452"/>
    <n v="68.599999999999994"/>
    <n v="5"/>
    <x v="2"/>
    <n v="6.0025000000000004"/>
  </r>
  <r>
    <n v="3492"/>
    <x v="1734"/>
    <x v="1"/>
    <x v="740"/>
    <d v="2012-07-06T00:00:00"/>
    <x v="1"/>
    <s v="RH-19600"/>
    <s v="Rob Haberlin"/>
    <x v="0"/>
    <s v="United States"/>
    <s v="Carol Stream"/>
    <x v="10"/>
    <n v="60188"/>
    <x v="2"/>
    <s v="OFF-ST-10003208"/>
    <x v="1"/>
    <x v="4"/>
    <x v="243"/>
    <n v="435.50400000000002"/>
    <n v="3"/>
    <x v="2"/>
    <n v="48.994199999999999"/>
  </r>
  <r>
    <n v="3493"/>
    <x v="1734"/>
    <x v="1"/>
    <x v="740"/>
    <d v="2012-07-06T00:00:00"/>
    <x v="1"/>
    <s v="RH-19600"/>
    <s v="Rob Haberlin"/>
    <x v="0"/>
    <s v="United States"/>
    <s v="Carol Stream"/>
    <x v="10"/>
    <n v="60188"/>
    <x v="2"/>
    <s v="OFF-PA-10000659"/>
    <x v="1"/>
    <x v="10"/>
    <x v="160"/>
    <n v="11.167999999999999"/>
    <n v="2"/>
    <x v="2"/>
    <n v="3.7692000000000001"/>
  </r>
  <r>
    <n v="3494"/>
    <x v="1735"/>
    <x v="3"/>
    <x v="241"/>
    <d v="2014-09-29T00:00:00"/>
    <x v="1"/>
    <s v="KB-16240"/>
    <s v="Karen Bern"/>
    <x v="1"/>
    <s v="United States"/>
    <s v="Saint Cloud"/>
    <x v="11"/>
    <n v="56301"/>
    <x v="2"/>
    <s v="TEC-AC-10002305"/>
    <x v="2"/>
    <x v="11"/>
    <x v="1521"/>
    <n v="72"/>
    <n v="4"/>
    <x v="0"/>
    <n v="12.96"/>
  </r>
  <r>
    <n v="3495"/>
    <x v="1735"/>
    <x v="3"/>
    <x v="241"/>
    <d v="2014-09-29T00:00:00"/>
    <x v="1"/>
    <s v="KB-16240"/>
    <s v="Karen Bern"/>
    <x v="1"/>
    <s v="United States"/>
    <s v="Saint Cloud"/>
    <x v="11"/>
    <n v="56301"/>
    <x v="2"/>
    <s v="TEC-AC-10000990"/>
    <x v="2"/>
    <x v="11"/>
    <x v="1522"/>
    <n v="655.9"/>
    <n v="5"/>
    <x v="0"/>
    <n v="275.47800000000001"/>
  </r>
  <r>
    <n v="3496"/>
    <x v="1735"/>
    <x v="3"/>
    <x v="241"/>
    <d v="2014-09-29T00:00:00"/>
    <x v="1"/>
    <s v="KB-16240"/>
    <s v="Karen Bern"/>
    <x v="1"/>
    <s v="United States"/>
    <s v="Saint Cloud"/>
    <x v="11"/>
    <n v="56301"/>
    <x v="2"/>
    <s v="FUR-CH-10000665"/>
    <x v="0"/>
    <x v="1"/>
    <x v="656"/>
    <n v="603.91999999999996"/>
    <n v="4"/>
    <x v="0"/>
    <n v="181.17599999999999"/>
  </r>
  <r>
    <n v="3497"/>
    <x v="1736"/>
    <x v="0"/>
    <x v="590"/>
    <d v="2013-08-16T00:00:00"/>
    <x v="1"/>
    <s v="CA-12055"/>
    <s v="Cathy Armstrong"/>
    <x v="2"/>
    <s v="United States"/>
    <s v="Los Angeles"/>
    <x v="1"/>
    <n v="90036"/>
    <x v="1"/>
    <s v="FUR-TA-10001932"/>
    <x v="0"/>
    <x v="3"/>
    <x v="840"/>
    <n v="513.024"/>
    <n v="2"/>
    <x v="2"/>
    <n v="12.8256"/>
  </r>
  <r>
    <n v="3498"/>
    <x v="1736"/>
    <x v="0"/>
    <x v="590"/>
    <d v="2013-08-16T00:00:00"/>
    <x v="1"/>
    <s v="CA-12055"/>
    <s v="Cathy Armstrong"/>
    <x v="2"/>
    <s v="United States"/>
    <s v="Los Angeles"/>
    <x v="1"/>
    <n v="90036"/>
    <x v="1"/>
    <s v="OFF-AP-10004487"/>
    <x v="1"/>
    <x v="9"/>
    <x v="715"/>
    <n v="487.92"/>
    <n v="6"/>
    <x v="0"/>
    <n v="136.61760000000001"/>
  </r>
  <r>
    <n v="3499"/>
    <x v="1736"/>
    <x v="0"/>
    <x v="590"/>
    <d v="2013-08-16T00:00:00"/>
    <x v="1"/>
    <s v="CA-12055"/>
    <s v="Cathy Armstrong"/>
    <x v="2"/>
    <s v="United States"/>
    <s v="Los Angeles"/>
    <x v="1"/>
    <n v="90036"/>
    <x v="1"/>
    <s v="OFF-BI-10002160"/>
    <x v="1"/>
    <x v="8"/>
    <x v="312"/>
    <n v="15.24"/>
    <n v="5"/>
    <x v="2"/>
    <n v="5.3339999999999996"/>
  </r>
  <r>
    <n v="3500"/>
    <x v="1737"/>
    <x v="0"/>
    <x v="321"/>
    <d v="2013-10-04T00:00:00"/>
    <x v="1"/>
    <s v="JK-15730"/>
    <s v="Joe Kamberova"/>
    <x v="0"/>
    <s v="United States"/>
    <s v="Mobile"/>
    <x v="19"/>
    <n v="36608"/>
    <x v="0"/>
    <s v="TEC-AC-10000420"/>
    <x v="2"/>
    <x v="11"/>
    <x v="1487"/>
    <n v="209.97"/>
    <n v="3"/>
    <x v="0"/>
    <n v="71.389799999999994"/>
  </r>
  <r>
    <n v="3501"/>
    <x v="1737"/>
    <x v="0"/>
    <x v="321"/>
    <d v="2013-10-04T00:00:00"/>
    <x v="1"/>
    <s v="JK-15730"/>
    <s v="Joe Kamberova"/>
    <x v="0"/>
    <s v="United States"/>
    <s v="Mobile"/>
    <x v="19"/>
    <n v="36608"/>
    <x v="0"/>
    <s v="OFF-BI-10001989"/>
    <x v="1"/>
    <x v="8"/>
    <x v="537"/>
    <n v="62.94"/>
    <n v="3"/>
    <x v="0"/>
    <n v="30.211200000000002"/>
  </r>
  <r>
    <n v="3502"/>
    <x v="1737"/>
    <x v="0"/>
    <x v="321"/>
    <d v="2013-10-04T00:00:00"/>
    <x v="1"/>
    <s v="JK-15730"/>
    <s v="Joe Kamberova"/>
    <x v="0"/>
    <s v="United States"/>
    <s v="Mobile"/>
    <x v="19"/>
    <n v="36608"/>
    <x v="0"/>
    <s v="OFF-AR-10001149"/>
    <x v="1"/>
    <x v="6"/>
    <x v="130"/>
    <n v="25.92"/>
    <n v="9"/>
    <x v="0"/>
    <n v="7.7759999999999998"/>
  </r>
  <r>
    <n v="3503"/>
    <x v="1738"/>
    <x v="3"/>
    <x v="318"/>
    <d v="2014-04-11T00:00:00"/>
    <x v="3"/>
    <s v="RD-19930"/>
    <s v="Russell D'Ascenzo"/>
    <x v="0"/>
    <s v="United States"/>
    <s v="Austin"/>
    <x v="5"/>
    <n v="78745"/>
    <x v="2"/>
    <s v="OFF-PA-10004101"/>
    <x v="1"/>
    <x v="10"/>
    <x v="506"/>
    <n v="10.368"/>
    <n v="2"/>
    <x v="2"/>
    <n v="3.6288"/>
  </r>
  <r>
    <n v="3504"/>
    <x v="1738"/>
    <x v="3"/>
    <x v="318"/>
    <d v="2014-04-11T00:00:00"/>
    <x v="3"/>
    <s v="RD-19930"/>
    <s v="Russell D'Ascenzo"/>
    <x v="0"/>
    <s v="United States"/>
    <s v="Austin"/>
    <x v="5"/>
    <n v="78745"/>
    <x v="2"/>
    <s v="TEC-AC-10001714"/>
    <x v="2"/>
    <x v="11"/>
    <x v="678"/>
    <n v="95.736000000000004"/>
    <n v="3"/>
    <x v="2"/>
    <n v="20.343900000000001"/>
  </r>
  <r>
    <n v="3505"/>
    <x v="1739"/>
    <x v="0"/>
    <x v="122"/>
    <d v="2013-12-21T00:00:00"/>
    <x v="0"/>
    <s v="JK-16120"/>
    <s v="Julie Kriz"/>
    <x v="2"/>
    <s v="United States"/>
    <s v="New York City"/>
    <x v="15"/>
    <n v="10009"/>
    <x v="3"/>
    <s v="OFF-ST-10003716"/>
    <x v="1"/>
    <x v="4"/>
    <x v="889"/>
    <n v="900.08"/>
    <n v="4"/>
    <x v="0"/>
    <n v="117.0104"/>
  </r>
  <r>
    <n v="3506"/>
    <x v="1740"/>
    <x v="2"/>
    <x v="886"/>
    <d v="2011-06-24T00:00:00"/>
    <x v="1"/>
    <s v="SC-20020"/>
    <s v="Sam Craven"/>
    <x v="0"/>
    <s v="United States"/>
    <s v="Plano"/>
    <x v="5"/>
    <n v="75023"/>
    <x v="2"/>
    <s v="TEC-PH-10000369"/>
    <x v="2"/>
    <x v="7"/>
    <x v="1346"/>
    <n v="201.584"/>
    <n v="2"/>
    <x v="2"/>
    <n v="20.1584"/>
  </r>
  <r>
    <n v="3507"/>
    <x v="1740"/>
    <x v="2"/>
    <x v="886"/>
    <d v="2011-06-24T00:00:00"/>
    <x v="1"/>
    <s v="SC-20020"/>
    <s v="Sam Craven"/>
    <x v="0"/>
    <s v="United States"/>
    <s v="Plano"/>
    <x v="5"/>
    <n v="75023"/>
    <x v="2"/>
    <s v="OFF-BI-10000756"/>
    <x v="1"/>
    <x v="8"/>
    <x v="15"/>
    <n v="3.3919999999999999"/>
    <n v="4"/>
    <x v="3"/>
    <n v="-5.0880000000000001"/>
  </r>
  <r>
    <n v="3508"/>
    <x v="1740"/>
    <x v="2"/>
    <x v="886"/>
    <d v="2011-06-24T00:00:00"/>
    <x v="1"/>
    <s v="SC-20020"/>
    <s v="Sam Craven"/>
    <x v="0"/>
    <s v="United States"/>
    <s v="Plano"/>
    <x v="5"/>
    <n v="75023"/>
    <x v="2"/>
    <s v="FUR-BO-10001608"/>
    <x v="0"/>
    <x v="0"/>
    <x v="1523"/>
    <n v="193.06559999999999"/>
    <n v="4"/>
    <x v="8"/>
    <n v="-19.874400000000001"/>
  </r>
  <r>
    <n v="3509"/>
    <x v="1740"/>
    <x v="2"/>
    <x v="886"/>
    <d v="2011-06-24T00:00:00"/>
    <x v="1"/>
    <s v="SC-20020"/>
    <s v="Sam Craven"/>
    <x v="0"/>
    <s v="United States"/>
    <s v="Plano"/>
    <x v="5"/>
    <n v="75023"/>
    <x v="2"/>
    <s v="OFF-PA-10001166"/>
    <x v="1"/>
    <x v="10"/>
    <x v="769"/>
    <n v="15.552"/>
    <n v="3"/>
    <x v="2"/>
    <n v="5.4432"/>
  </r>
  <r>
    <n v="3510"/>
    <x v="1740"/>
    <x v="2"/>
    <x v="886"/>
    <d v="2011-06-24T00:00:00"/>
    <x v="1"/>
    <s v="SC-20020"/>
    <s v="Sam Craven"/>
    <x v="0"/>
    <s v="United States"/>
    <s v="Plano"/>
    <x v="5"/>
    <n v="75023"/>
    <x v="2"/>
    <s v="OFF-PA-10000587"/>
    <x v="1"/>
    <x v="10"/>
    <x v="57"/>
    <n v="11.648"/>
    <n v="2"/>
    <x v="2"/>
    <n v="4.0768000000000004"/>
  </r>
  <r>
    <n v="3511"/>
    <x v="1740"/>
    <x v="2"/>
    <x v="886"/>
    <d v="2011-06-24T00:00:00"/>
    <x v="1"/>
    <s v="SC-20020"/>
    <s v="Sam Craven"/>
    <x v="0"/>
    <s v="United States"/>
    <s v="Plano"/>
    <x v="5"/>
    <n v="75023"/>
    <x v="2"/>
    <s v="TEC-MA-10001972"/>
    <x v="2"/>
    <x v="15"/>
    <x v="1469"/>
    <n v="418.8"/>
    <n v="2"/>
    <x v="10"/>
    <n v="-97.72"/>
  </r>
  <r>
    <n v="3512"/>
    <x v="1740"/>
    <x v="2"/>
    <x v="886"/>
    <d v="2011-06-24T00:00:00"/>
    <x v="1"/>
    <s v="SC-20020"/>
    <s v="Sam Craven"/>
    <x v="0"/>
    <s v="United States"/>
    <s v="Plano"/>
    <x v="5"/>
    <n v="75023"/>
    <x v="2"/>
    <s v="OFF-ST-10004123"/>
    <x v="1"/>
    <x v="4"/>
    <x v="72"/>
    <n v="509.488"/>
    <n v="7"/>
    <x v="2"/>
    <n v="-127.372"/>
  </r>
  <r>
    <n v="3513"/>
    <x v="1741"/>
    <x v="3"/>
    <x v="507"/>
    <d v="2014-09-07T00:00:00"/>
    <x v="2"/>
    <s v="HW-14935"/>
    <s v="Helen Wasserman"/>
    <x v="1"/>
    <s v="United States"/>
    <s v="Chicago"/>
    <x v="10"/>
    <n v="60653"/>
    <x v="2"/>
    <s v="FUR-BO-10000112"/>
    <x v="0"/>
    <x v="0"/>
    <x v="1524"/>
    <n v="825.17399999999998"/>
    <n v="9"/>
    <x v="4"/>
    <n v="-117.88200000000001"/>
  </r>
  <r>
    <n v="3514"/>
    <x v="1741"/>
    <x v="3"/>
    <x v="507"/>
    <d v="2014-09-07T00:00:00"/>
    <x v="2"/>
    <s v="HW-14935"/>
    <s v="Helen Wasserman"/>
    <x v="1"/>
    <s v="United States"/>
    <s v="Chicago"/>
    <x v="10"/>
    <n v="60653"/>
    <x v="2"/>
    <s v="OFF-PA-10004041"/>
    <x v="1"/>
    <x v="10"/>
    <x v="940"/>
    <n v="17.760000000000002"/>
    <n v="3"/>
    <x v="2"/>
    <n v="5.55"/>
  </r>
  <r>
    <n v="3515"/>
    <x v="1741"/>
    <x v="3"/>
    <x v="507"/>
    <d v="2014-09-07T00:00:00"/>
    <x v="2"/>
    <s v="HW-14935"/>
    <s v="Helen Wasserman"/>
    <x v="1"/>
    <s v="United States"/>
    <s v="Chicago"/>
    <x v="10"/>
    <n v="60653"/>
    <x v="2"/>
    <s v="OFF-AR-10001149"/>
    <x v="1"/>
    <x v="6"/>
    <x v="130"/>
    <n v="6.9119999999999999"/>
    <n v="3"/>
    <x v="2"/>
    <n v="0.86399999999999999"/>
  </r>
  <r>
    <n v="3516"/>
    <x v="1742"/>
    <x v="0"/>
    <x v="887"/>
    <d v="2013-12-25T00:00:00"/>
    <x v="1"/>
    <s v="SC-20800"/>
    <s v="Stuart Calhoun"/>
    <x v="0"/>
    <s v="United States"/>
    <s v="Jackson"/>
    <x v="35"/>
    <n v="39212"/>
    <x v="0"/>
    <s v="TEC-AC-10002323"/>
    <x v="2"/>
    <x v="11"/>
    <x v="175"/>
    <n v="66.3"/>
    <n v="3"/>
    <x v="0"/>
    <n v="8.6189999999999998"/>
  </r>
  <r>
    <n v="3517"/>
    <x v="1743"/>
    <x v="0"/>
    <x v="888"/>
    <d v="2013-08-13T00:00:00"/>
    <x v="2"/>
    <s v="HA-14920"/>
    <s v="Helen Andreada"/>
    <x v="0"/>
    <s v="United States"/>
    <s v="Fayetteville"/>
    <x v="3"/>
    <n v="28314"/>
    <x v="0"/>
    <s v="OFF-PA-10000130"/>
    <x v="1"/>
    <x v="10"/>
    <x v="995"/>
    <n v="30.815999999999999"/>
    <n v="9"/>
    <x v="2"/>
    <n v="9.6300000000000008"/>
  </r>
  <r>
    <n v="3518"/>
    <x v="1743"/>
    <x v="0"/>
    <x v="888"/>
    <d v="2013-08-13T00:00:00"/>
    <x v="2"/>
    <s v="HA-14920"/>
    <s v="Helen Andreada"/>
    <x v="0"/>
    <s v="United States"/>
    <s v="Fayetteville"/>
    <x v="3"/>
    <n v="28314"/>
    <x v="0"/>
    <s v="TEC-PH-10002350"/>
    <x v="2"/>
    <x v="7"/>
    <x v="1458"/>
    <n v="44.783999999999999"/>
    <n v="2"/>
    <x v="2"/>
    <n v="4.4783999999999997"/>
  </r>
  <r>
    <n v="3519"/>
    <x v="1743"/>
    <x v="0"/>
    <x v="888"/>
    <d v="2013-08-13T00:00:00"/>
    <x v="2"/>
    <s v="HA-14920"/>
    <s v="Helen Andreada"/>
    <x v="0"/>
    <s v="United States"/>
    <s v="Fayetteville"/>
    <x v="3"/>
    <n v="28314"/>
    <x v="0"/>
    <s v="OFF-AP-10002518"/>
    <x v="1"/>
    <x v="9"/>
    <x v="158"/>
    <n v="569.53599999999994"/>
    <n v="4"/>
    <x v="2"/>
    <n v="64.072800000000001"/>
  </r>
  <r>
    <n v="3520"/>
    <x v="1744"/>
    <x v="1"/>
    <x v="137"/>
    <d v="2012-06-25T00:00:00"/>
    <x v="2"/>
    <s v="MG-17875"/>
    <s v="Michael Grace"/>
    <x v="2"/>
    <s v="United States"/>
    <s v="Aurora"/>
    <x v="10"/>
    <n v="60505"/>
    <x v="2"/>
    <s v="FUR-TA-10002645"/>
    <x v="0"/>
    <x v="3"/>
    <x v="1313"/>
    <n v="796.42499999999995"/>
    <n v="7"/>
    <x v="5"/>
    <n v="-525.64049999999997"/>
  </r>
  <r>
    <n v="3521"/>
    <x v="1745"/>
    <x v="1"/>
    <x v="889"/>
    <d v="2012-04-15T00:00:00"/>
    <x v="1"/>
    <s v="DM-12955"/>
    <s v="Dario Medina"/>
    <x v="1"/>
    <s v="United States"/>
    <s v="Sacramento"/>
    <x v="1"/>
    <n v="95823"/>
    <x v="1"/>
    <s v="OFF-BI-10000773"/>
    <x v="1"/>
    <x v="8"/>
    <x v="381"/>
    <n v="12.832000000000001"/>
    <n v="2"/>
    <x v="2"/>
    <n v="4.3308"/>
  </r>
  <r>
    <n v="3522"/>
    <x v="1746"/>
    <x v="0"/>
    <x v="831"/>
    <d v="2013-11-26T00:00:00"/>
    <x v="0"/>
    <s v="DM-13345"/>
    <s v="Denise Monton"/>
    <x v="1"/>
    <s v="United States"/>
    <s v="Des Moines"/>
    <x v="23"/>
    <n v="50315"/>
    <x v="2"/>
    <s v="OFF-PA-10003845"/>
    <x v="1"/>
    <x v="10"/>
    <x v="367"/>
    <n v="40.46"/>
    <n v="7"/>
    <x v="0"/>
    <n v="19.825399999999998"/>
  </r>
  <r>
    <n v="3523"/>
    <x v="1746"/>
    <x v="0"/>
    <x v="831"/>
    <d v="2013-11-26T00:00:00"/>
    <x v="0"/>
    <s v="DM-13345"/>
    <s v="Denise Monton"/>
    <x v="1"/>
    <s v="United States"/>
    <s v="Des Moines"/>
    <x v="23"/>
    <n v="50315"/>
    <x v="2"/>
    <s v="TEC-PH-10001580"/>
    <x v="2"/>
    <x v="7"/>
    <x v="231"/>
    <n v="404.94"/>
    <n v="3"/>
    <x v="0"/>
    <n v="109.3338"/>
  </r>
  <r>
    <n v="3524"/>
    <x v="1747"/>
    <x v="0"/>
    <x v="64"/>
    <d v="2013-09-11T00:00:00"/>
    <x v="1"/>
    <s v="ML-17395"/>
    <s v="Marina Lichtenstein"/>
    <x v="1"/>
    <s v="United States"/>
    <s v="San Diego"/>
    <x v="1"/>
    <n v="92105"/>
    <x v="1"/>
    <s v="TEC-AC-10002345"/>
    <x v="2"/>
    <x v="11"/>
    <x v="173"/>
    <n v="116"/>
    <n v="8"/>
    <x v="0"/>
    <n v="29"/>
  </r>
  <r>
    <n v="3525"/>
    <x v="1748"/>
    <x v="0"/>
    <x v="390"/>
    <d v="2013-11-29T00:00:00"/>
    <x v="1"/>
    <s v="GA-14515"/>
    <s v="George Ashbrook"/>
    <x v="0"/>
    <s v="United States"/>
    <s v="Dallas"/>
    <x v="5"/>
    <n v="75081"/>
    <x v="2"/>
    <s v="TEC-PH-10004120"/>
    <x v="2"/>
    <x v="7"/>
    <x v="1525"/>
    <n v="657.55200000000002"/>
    <n v="6"/>
    <x v="2"/>
    <n v="49.316400000000002"/>
  </r>
  <r>
    <n v="3526"/>
    <x v="1749"/>
    <x v="3"/>
    <x v="389"/>
    <d v="2014-12-16T00:00:00"/>
    <x v="0"/>
    <s v="SU-20665"/>
    <s v="Stephanie Ulpright"/>
    <x v="2"/>
    <s v="United States"/>
    <s v="Jackson"/>
    <x v="35"/>
    <n v="39212"/>
    <x v="0"/>
    <s v="TEC-AC-10001838"/>
    <x v="2"/>
    <x v="11"/>
    <x v="645"/>
    <n v="599.97"/>
    <n v="3"/>
    <x v="0"/>
    <n v="257.9871"/>
  </r>
  <r>
    <n v="3527"/>
    <x v="1749"/>
    <x v="3"/>
    <x v="389"/>
    <d v="2014-12-16T00:00:00"/>
    <x v="0"/>
    <s v="SU-20665"/>
    <s v="Stephanie Ulpright"/>
    <x v="2"/>
    <s v="United States"/>
    <s v="Jackson"/>
    <x v="35"/>
    <n v="39212"/>
    <x v="0"/>
    <s v="TEC-PH-10000148"/>
    <x v="2"/>
    <x v="7"/>
    <x v="771"/>
    <n v="38.97"/>
    <n v="3"/>
    <x v="0"/>
    <n v="0.77939999999999998"/>
  </r>
  <r>
    <n v="3528"/>
    <x v="1749"/>
    <x v="3"/>
    <x v="389"/>
    <d v="2014-12-16T00:00:00"/>
    <x v="0"/>
    <s v="SU-20665"/>
    <s v="Stephanie Ulpright"/>
    <x v="2"/>
    <s v="United States"/>
    <s v="Jackson"/>
    <x v="35"/>
    <n v="39212"/>
    <x v="0"/>
    <s v="OFF-BI-10003476"/>
    <x v="1"/>
    <x v="8"/>
    <x v="1526"/>
    <n v="45.84"/>
    <n v="8"/>
    <x v="0"/>
    <n v="22.0032"/>
  </r>
  <r>
    <n v="3529"/>
    <x v="1750"/>
    <x v="0"/>
    <x v="890"/>
    <d v="2013-06-30T00:00:00"/>
    <x v="1"/>
    <s v="BD-11320"/>
    <s v="Bill Donatelli"/>
    <x v="0"/>
    <s v="United States"/>
    <s v="San Diego"/>
    <x v="1"/>
    <n v="92024"/>
    <x v="1"/>
    <s v="TEC-PH-10004833"/>
    <x v="2"/>
    <x v="7"/>
    <x v="1354"/>
    <n v="38.24"/>
    <n v="4"/>
    <x v="2"/>
    <n v="-9.56"/>
  </r>
  <r>
    <n v="3530"/>
    <x v="1751"/>
    <x v="1"/>
    <x v="14"/>
    <d v="2012-09-23T00:00:00"/>
    <x v="1"/>
    <s v="DB-13405"/>
    <s v="Denny Blanton"/>
    <x v="0"/>
    <s v="United States"/>
    <s v="Orlando"/>
    <x v="2"/>
    <n v="32839"/>
    <x v="0"/>
    <s v="TEC-AC-10001465"/>
    <x v="2"/>
    <x v="11"/>
    <x v="473"/>
    <n v="87.168000000000006"/>
    <n v="3"/>
    <x v="2"/>
    <n v="10.896000000000001"/>
  </r>
  <r>
    <n v="3531"/>
    <x v="1752"/>
    <x v="0"/>
    <x v="288"/>
    <d v="2013-05-24T00:00:00"/>
    <x v="1"/>
    <s v="RP-19855"/>
    <s v="Roy Phan"/>
    <x v="1"/>
    <s v="United States"/>
    <s v="Lafayette"/>
    <x v="14"/>
    <n v="47905"/>
    <x v="2"/>
    <s v="OFF-AR-10003056"/>
    <x v="1"/>
    <x v="6"/>
    <x v="18"/>
    <n v="21.4"/>
    <n v="5"/>
    <x v="0"/>
    <n v="6.2060000000000004"/>
  </r>
  <r>
    <n v="3532"/>
    <x v="1753"/>
    <x v="0"/>
    <x v="316"/>
    <d v="2013-05-29T00:00:00"/>
    <x v="3"/>
    <s v="EH-13765"/>
    <s v="Edward Hooks"/>
    <x v="1"/>
    <s v="United States"/>
    <s v="New York City"/>
    <x v="15"/>
    <n v="10035"/>
    <x v="3"/>
    <s v="OFF-SU-10001218"/>
    <x v="1"/>
    <x v="14"/>
    <x v="133"/>
    <n v="54.9"/>
    <n v="5"/>
    <x v="0"/>
    <n v="15.372"/>
  </r>
  <r>
    <n v="3533"/>
    <x v="1754"/>
    <x v="2"/>
    <x v="891"/>
    <d v="2011-04-23T00:00:00"/>
    <x v="1"/>
    <s v="JL-15835"/>
    <s v="John Lee"/>
    <x v="0"/>
    <s v="United States"/>
    <s v="Los Angeles"/>
    <x v="1"/>
    <n v="90049"/>
    <x v="1"/>
    <s v="TEC-MA-10002859"/>
    <x v="2"/>
    <x v="15"/>
    <x v="1527"/>
    <n v="287.96800000000002"/>
    <n v="4"/>
    <x v="2"/>
    <n v="97.1892"/>
  </r>
  <r>
    <n v="3534"/>
    <x v="1754"/>
    <x v="2"/>
    <x v="891"/>
    <d v="2011-04-23T00:00:00"/>
    <x v="1"/>
    <s v="JL-15835"/>
    <s v="John Lee"/>
    <x v="0"/>
    <s v="United States"/>
    <s v="Los Angeles"/>
    <x v="1"/>
    <n v="90049"/>
    <x v="1"/>
    <s v="OFF-AR-10002375"/>
    <x v="1"/>
    <x v="6"/>
    <x v="823"/>
    <n v="13.12"/>
    <n v="4"/>
    <x v="0"/>
    <n v="3.8048000000000002"/>
  </r>
  <r>
    <n v="3535"/>
    <x v="1754"/>
    <x v="2"/>
    <x v="891"/>
    <d v="2011-04-23T00:00:00"/>
    <x v="1"/>
    <s v="JL-15835"/>
    <s v="John Lee"/>
    <x v="0"/>
    <s v="United States"/>
    <s v="Los Angeles"/>
    <x v="1"/>
    <n v="90049"/>
    <x v="1"/>
    <s v="OFF-AR-10000657"/>
    <x v="1"/>
    <x v="6"/>
    <x v="1518"/>
    <n v="10.75"/>
    <n v="5"/>
    <x v="0"/>
    <n v="3.5474999999999999"/>
  </r>
  <r>
    <n v="3536"/>
    <x v="1754"/>
    <x v="2"/>
    <x v="891"/>
    <d v="2011-04-23T00:00:00"/>
    <x v="1"/>
    <s v="JL-15835"/>
    <s v="John Lee"/>
    <x v="0"/>
    <s v="United States"/>
    <s v="Los Angeles"/>
    <x v="1"/>
    <n v="90049"/>
    <x v="1"/>
    <s v="OFF-FA-10000134"/>
    <x v="1"/>
    <x v="13"/>
    <x v="194"/>
    <n v="11.62"/>
    <n v="2"/>
    <x v="0"/>
    <n v="3.6021999999999998"/>
  </r>
  <r>
    <n v="3537"/>
    <x v="1755"/>
    <x v="0"/>
    <x v="26"/>
    <d v="2013-06-21T00:00:00"/>
    <x v="0"/>
    <s v="FM-14380"/>
    <s v="Fred McMath"/>
    <x v="0"/>
    <s v="United States"/>
    <s v="New York City"/>
    <x v="15"/>
    <n v="10024"/>
    <x v="3"/>
    <s v="OFF-ST-10000419"/>
    <x v="1"/>
    <x v="4"/>
    <x v="1015"/>
    <n v="40.74"/>
    <n v="3"/>
    <x v="0"/>
    <n v="0.40739999999999998"/>
  </r>
  <r>
    <n v="3538"/>
    <x v="1756"/>
    <x v="2"/>
    <x v="309"/>
    <d v="2011-05-09T00:00:00"/>
    <x v="3"/>
    <s v="SB-20290"/>
    <s v="Sean Braxton"/>
    <x v="1"/>
    <s v="United States"/>
    <s v="Henderson"/>
    <x v="0"/>
    <n v="42420"/>
    <x v="0"/>
    <s v="OFF-ST-10000107"/>
    <x v="1"/>
    <x v="4"/>
    <x v="17"/>
    <n v="83.25"/>
    <n v="3"/>
    <x v="0"/>
    <n v="14.984999999999999"/>
  </r>
  <r>
    <n v="3539"/>
    <x v="1756"/>
    <x v="2"/>
    <x v="309"/>
    <d v="2011-05-09T00:00:00"/>
    <x v="3"/>
    <s v="SB-20290"/>
    <s v="Sean Braxton"/>
    <x v="1"/>
    <s v="United States"/>
    <s v="Henderson"/>
    <x v="0"/>
    <n v="42420"/>
    <x v="0"/>
    <s v="OFF-LA-10001641"/>
    <x v="1"/>
    <x v="2"/>
    <x v="1022"/>
    <n v="9.4499999999999993"/>
    <n v="3"/>
    <x v="0"/>
    <n v="4.5359999999999996"/>
  </r>
  <r>
    <n v="3540"/>
    <x v="1756"/>
    <x v="2"/>
    <x v="309"/>
    <d v="2011-05-09T00:00:00"/>
    <x v="3"/>
    <s v="SB-20290"/>
    <s v="Sean Braxton"/>
    <x v="1"/>
    <s v="United States"/>
    <s v="Henderson"/>
    <x v="0"/>
    <n v="42420"/>
    <x v="0"/>
    <s v="OFF-LA-10003121"/>
    <x v="1"/>
    <x v="2"/>
    <x v="991"/>
    <n v="20.65"/>
    <n v="5"/>
    <x v="0"/>
    <n v="9.4990000000000006"/>
  </r>
  <r>
    <n v="3541"/>
    <x v="1756"/>
    <x v="2"/>
    <x v="309"/>
    <d v="2011-05-09T00:00:00"/>
    <x v="3"/>
    <s v="SB-20290"/>
    <s v="Sean Braxton"/>
    <x v="1"/>
    <s v="United States"/>
    <s v="Henderson"/>
    <x v="0"/>
    <n v="42420"/>
    <x v="0"/>
    <s v="OFF-PA-10002689"/>
    <x v="1"/>
    <x v="10"/>
    <x v="1057"/>
    <n v="45.36"/>
    <n v="7"/>
    <x v="0"/>
    <n v="21.7728"/>
  </r>
  <r>
    <n v="3542"/>
    <x v="1757"/>
    <x v="0"/>
    <x v="31"/>
    <d v="2013-09-21T00:00:00"/>
    <x v="2"/>
    <s v="SV-20365"/>
    <s v="Seth Vernon"/>
    <x v="0"/>
    <s v="United States"/>
    <s v="Columbus"/>
    <x v="24"/>
    <n v="43229"/>
    <x v="3"/>
    <s v="FUR-FU-10002107"/>
    <x v="0"/>
    <x v="5"/>
    <x v="1324"/>
    <n v="5.3520000000000003"/>
    <n v="3"/>
    <x v="2"/>
    <n v="1.6055999999999999"/>
  </r>
  <r>
    <n v="3543"/>
    <x v="1757"/>
    <x v="0"/>
    <x v="31"/>
    <d v="2013-09-21T00:00:00"/>
    <x v="2"/>
    <s v="SV-20365"/>
    <s v="Seth Vernon"/>
    <x v="0"/>
    <s v="United States"/>
    <s v="Columbus"/>
    <x v="24"/>
    <n v="43229"/>
    <x v="3"/>
    <s v="FUR-CH-10002647"/>
    <x v="0"/>
    <x v="1"/>
    <x v="470"/>
    <n v="99.372"/>
    <n v="2"/>
    <x v="4"/>
    <n v="-7.0979999999999999"/>
  </r>
  <r>
    <n v="3544"/>
    <x v="1757"/>
    <x v="0"/>
    <x v="31"/>
    <d v="2013-09-21T00:00:00"/>
    <x v="2"/>
    <s v="SV-20365"/>
    <s v="Seth Vernon"/>
    <x v="0"/>
    <s v="United States"/>
    <s v="Columbus"/>
    <x v="24"/>
    <n v="43229"/>
    <x v="3"/>
    <s v="OFF-AR-10002257"/>
    <x v="1"/>
    <x v="6"/>
    <x v="1191"/>
    <n v="2.6720000000000002"/>
    <n v="1"/>
    <x v="2"/>
    <n v="0.3674"/>
  </r>
  <r>
    <n v="3545"/>
    <x v="1758"/>
    <x v="3"/>
    <x v="331"/>
    <d v="2014-12-26T00:00:00"/>
    <x v="0"/>
    <s v="MM-17920"/>
    <s v="Michael Moore"/>
    <x v="0"/>
    <s v="United States"/>
    <s v="College Station"/>
    <x v="5"/>
    <n v="77840"/>
    <x v="2"/>
    <s v="OFF-PA-10004519"/>
    <x v="1"/>
    <x v="10"/>
    <x v="1036"/>
    <n v="28.672000000000001"/>
    <n v="8"/>
    <x v="2"/>
    <n v="10.393599999999999"/>
  </r>
  <r>
    <n v="3546"/>
    <x v="1758"/>
    <x v="3"/>
    <x v="331"/>
    <d v="2014-12-26T00:00:00"/>
    <x v="0"/>
    <s v="MM-17920"/>
    <s v="Michael Moore"/>
    <x v="0"/>
    <s v="United States"/>
    <s v="College Station"/>
    <x v="5"/>
    <n v="77840"/>
    <x v="2"/>
    <s v="OFF-AP-10001947"/>
    <x v="1"/>
    <x v="9"/>
    <x v="1528"/>
    <n v="29.312000000000001"/>
    <n v="8"/>
    <x v="3"/>
    <n v="-74.745599999999996"/>
  </r>
  <r>
    <n v="3547"/>
    <x v="1759"/>
    <x v="3"/>
    <x v="505"/>
    <d v="2014-11-02T00:00:00"/>
    <x v="2"/>
    <s v="RD-19810"/>
    <s v="Ross DeVincentis"/>
    <x v="2"/>
    <s v="United States"/>
    <s v="Richmond"/>
    <x v="0"/>
    <n v="40475"/>
    <x v="0"/>
    <s v="OFF-ST-10004963"/>
    <x v="1"/>
    <x v="4"/>
    <x v="460"/>
    <n v="105.98"/>
    <n v="7"/>
    <x v="0"/>
    <n v="4.2392000000000003"/>
  </r>
  <r>
    <n v="3548"/>
    <x v="1759"/>
    <x v="3"/>
    <x v="505"/>
    <d v="2014-11-02T00:00:00"/>
    <x v="2"/>
    <s v="RD-19810"/>
    <s v="Ross DeVincentis"/>
    <x v="2"/>
    <s v="United States"/>
    <s v="Richmond"/>
    <x v="0"/>
    <n v="40475"/>
    <x v="0"/>
    <s v="OFF-SU-10002573"/>
    <x v="1"/>
    <x v="14"/>
    <x v="350"/>
    <n v="35.06"/>
    <n v="2"/>
    <x v="0"/>
    <n v="10.518000000000001"/>
  </r>
  <r>
    <n v="3549"/>
    <x v="1759"/>
    <x v="3"/>
    <x v="505"/>
    <d v="2014-11-02T00:00:00"/>
    <x v="2"/>
    <s v="RD-19810"/>
    <s v="Ross DeVincentis"/>
    <x v="2"/>
    <s v="United States"/>
    <s v="Richmond"/>
    <x v="0"/>
    <n v="40475"/>
    <x v="0"/>
    <s v="FUR-CH-10000553"/>
    <x v="0"/>
    <x v="1"/>
    <x v="1248"/>
    <n v="33.94"/>
    <n v="1"/>
    <x v="0"/>
    <n v="9.1638000000000002"/>
  </r>
  <r>
    <n v="3550"/>
    <x v="1759"/>
    <x v="3"/>
    <x v="505"/>
    <d v="2014-11-02T00:00:00"/>
    <x v="2"/>
    <s v="RD-19810"/>
    <s v="Ross DeVincentis"/>
    <x v="2"/>
    <s v="United States"/>
    <s v="Richmond"/>
    <x v="0"/>
    <n v="40475"/>
    <x v="0"/>
    <s v="OFF-LA-10001982"/>
    <x v="1"/>
    <x v="2"/>
    <x v="1529"/>
    <n v="30"/>
    <n v="8"/>
    <x v="0"/>
    <n v="14.4"/>
  </r>
  <r>
    <n v="3551"/>
    <x v="1760"/>
    <x v="0"/>
    <x v="892"/>
    <d v="2013-04-03T00:00:00"/>
    <x v="0"/>
    <s v="ME-17320"/>
    <s v="Maria Etezadi"/>
    <x v="2"/>
    <s v="United States"/>
    <s v="Chicago"/>
    <x v="10"/>
    <n v="60653"/>
    <x v="2"/>
    <s v="OFF-PA-10001295"/>
    <x v="1"/>
    <x v="10"/>
    <x v="1211"/>
    <n v="45.527999999999999"/>
    <n v="3"/>
    <x v="2"/>
    <n v="15.934799999999999"/>
  </r>
  <r>
    <n v="3552"/>
    <x v="1760"/>
    <x v="0"/>
    <x v="892"/>
    <d v="2013-04-03T00:00:00"/>
    <x v="0"/>
    <s v="ME-17320"/>
    <s v="Maria Etezadi"/>
    <x v="2"/>
    <s v="United States"/>
    <s v="Chicago"/>
    <x v="10"/>
    <n v="60653"/>
    <x v="2"/>
    <s v="FUR-CH-10002965"/>
    <x v="0"/>
    <x v="1"/>
    <x v="226"/>
    <n v="844.11599999999999"/>
    <n v="6"/>
    <x v="4"/>
    <n v="-36.176400000000001"/>
  </r>
  <r>
    <n v="3553"/>
    <x v="1760"/>
    <x v="0"/>
    <x v="892"/>
    <d v="2013-04-03T00:00:00"/>
    <x v="0"/>
    <s v="ME-17320"/>
    <s v="Maria Etezadi"/>
    <x v="2"/>
    <s v="United States"/>
    <s v="Chicago"/>
    <x v="10"/>
    <n v="60653"/>
    <x v="2"/>
    <s v="TEC-PH-10001254"/>
    <x v="2"/>
    <x v="7"/>
    <x v="143"/>
    <n v="812.73599999999999"/>
    <n v="8"/>
    <x v="2"/>
    <n v="60.955199999999998"/>
  </r>
  <r>
    <n v="3554"/>
    <x v="1761"/>
    <x v="3"/>
    <x v="51"/>
    <d v="2014-11-27T00:00:00"/>
    <x v="0"/>
    <s v="FH-14275"/>
    <s v="Frank Hawley"/>
    <x v="1"/>
    <s v="United States"/>
    <s v="Philadelphia"/>
    <x v="9"/>
    <n v="19120"/>
    <x v="3"/>
    <s v="OFF-BI-10001658"/>
    <x v="1"/>
    <x v="8"/>
    <x v="439"/>
    <n v="7.476"/>
    <n v="1"/>
    <x v="6"/>
    <n v="-5.9808000000000003"/>
  </r>
  <r>
    <n v="3555"/>
    <x v="1762"/>
    <x v="2"/>
    <x v="893"/>
    <d v="2011-03-26T00:00:00"/>
    <x v="0"/>
    <s v="PO-18865"/>
    <s v="Patrick O'Donnell"/>
    <x v="0"/>
    <s v="United States"/>
    <s v="Los Angeles"/>
    <x v="1"/>
    <n v="90036"/>
    <x v="1"/>
    <s v="OFF-ST-10000585"/>
    <x v="1"/>
    <x v="4"/>
    <x v="541"/>
    <n v="330.4"/>
    <n v="2"/>
    <x v="0"/>
    <n v="85.903999999999996"/>
  </r>
  <r>
    <n v="3556"/>
    <x v="1762"/>
    <x v="2"/>
    <x v="893"/>
    <d v="2011-03-26T00:00:00"/>
    <x v="0"/>
    <s v="PO-18865"/>
    <s v="Patrick O'Donnell"/>
    <x v="0"/>
    <s v="United States"/>
    <s v="Los Angeles"/>
    <x v="1"/>
    <n v="90036"/>
    <x v="1"/>
    <s v="TEC-PH-10003484"/>
    <x v="2"/>
    <x v="7"/>
    <x v="1530"/>
    <n v="604.75199999999995"/>
    <n v="6"/>
    <x v="2"/>
    <n v="37.796999999999997"/>
  </r>
  <r>
    <n v="3557"/>
    <x v="1763"/>
    <x v="3"/>
    <x v="96"/>
    <d v="2014-12-06T00:00:00"/>
    <x v="1"/>
    <s v="CC-12550"/>
    <s v="Clay Cheatham"/>
    <x v="0"/>
    <s v="United States"/>
    <s v="Los Angeles"/>
    <x v="1"/>
    <n v="90008"/>
    <x v="1"/>
    <s v="OFF-PA-10004735"/>
    <x v="1"/>
    <x v="10"/>
    <x v="819"/>
    <n v="45.36"/>
    <n v="7"/>
    <x v="0"/>
    <n v="21.7728"/>
  </r>
  <r>
    <n v="3558"/>
    <x v="1763"/>
    <x v="3"/>
    <x v="96"/>
    <d v="2014-12-06T00:00:00"/>
    <x v="1"/>
    <s v="CC-12550"/>
    <s v="Clay Cheatham"/>
    <x v="0"/>
    <s v="United States"/>
    <s v="Los Angeles"/>
    <x v="1"/>
    <n v="90008"/>
    <x v="1"/>
    <s v="OFF-BI-10003429"/>
    <x v="1"/>
    <x v="8"/>
    <x v="844"/>
    <n v="10.128"/>
    <n v="2"/>
    <x v="2"/>
    <n v="3.6714000000000002"/>
  </r>
  <r>
    <n v="3559"/>
    <x v="1764"/>
    <x v="3"/>
    <x v="659"/>
    <d v="2014-11-13T00:00:00"/>
    <x v="1"/>
    <s v="TS-21505"/>
    <s v="Tony Sayre"/>
    <x v="0"/>
    <s v="United States"/>
    <s v="San Francisco"/>
    <x v="1"/>
    <n v="94122"/>
    <x v="1"/>
    <s v="OFF-BI-10002982"/>
    <x v="1"/>
    <x v="8"/>
    <x v="1258"/>
    <n v="21.792000000000002"/>
    <n v="4"/>
    <x v="2"/>
    <n v="7.6272000000000002"/>
  </r>
  <r>
    <n v="3560"/>
    <x v="1764"/>
    <x v="3"/>
    <x v="659"/>
    <d v="2014-11-13T00:00:00"/>
    <x v="1"/>
    <s v="TS-21505"/>
    <s v="Tony Sayre"/>
    <x v="0"/>
    <s v="United States"/>
    <s v="San Francisco"/>
    <x v="1"/>
    <n v="94122"/>
    <x v="1"/>
    <s v="TEC-AC-10004975"/>
    <x v="2"/>
    <x v="11"/>
    <x v="973"/>
    <n v="439.8"/>
    <n v="4"/>
    <x v="0"/>
    <n v="145.13399999999999"/>
  </r>
  <r>
    <n v="3561"/>
    <x v="1765"/>
    <x v="3"/>
    <x v="507"/>
    <d v="2014-09-10T00:00:00"/>
    <x v="0"/>
    <s v="MD-17350"/>
    <s v="Maribeth Dona"/>
    <x v="0"/>
    <s v="United States"/>
    <s v="Akron"/>
    <x v="24"/>
    <n v="44312"/>
    <x v="3"/>
    <s v="OFF-AR-10002335"/>
    <x v="1"/>
    <x v="6"/>
    <x v="673"/>
    <n v="8.2560000000000002"/>
    <n v="4"/>
    <x v="2"/>
    <n v="0.61919999999999997"/>
  </r>
  <r>
    <n v="3562"/>
    <x v="1765"/>
    <x v="3"/>
    <x v="507"/>
    <d v="2014-09-10T00:00:00"/>
    <x v="0"/>
    <s v="MD-17350"/>
    <s v="Maribeth Dona"/>
    <x v="0"/>
    <s v="United States"/>
    <s v="Akron"/>
    <x v="24"/>
    <n v="44312"/>
    <x v="3"/>
    <s v="OFF-BI-10004001"/>
    <x v="1"/>
    <x v="8"/>
    <x v="810"/>
    <n v="25.56"/>
    <n v="5"/>
    <x v="6"/>
    <n v="-20.448"/>
  </r>
  <r>
    <n v="3563"/>
    <x v="1765"/>
    <x v="3"/>
    <x v="507"/>
    <d v="2014-09-10T00:00:00"/>
    <x v="0"/>
    <s v="MD-17350"/>
    <s v="Maribeth Dona"/>
    <x v="0"/>
    <s v="United States"/>
    <s v="Akron"/>
    <x v="24"/>
    <n v="44312"/>
    <x v="3"/>
    <s v="OFF-BI-10001634"/>
    <x v="1"/>
    <x v="8"/>
    <x v="24"/>
    <n v="4.3680000000000003"/>
    <n v="2"/>
    <x v="6"/>
    <n v="-3.0575999999999999"/>
  </r>
  <r>
    <n v="3564"/>
    <x v="1765"/>
    <x v="3"/>
    <x v="507"/>
    <d v="2014-09-10T00:00:00"/>
    <x v="0"/>
    <s v="MD-17350"/>
    <s v="Maribeth Dona"/>
    <x v="0"/>
    <s v="United States"/>
    <s v="Akron"/>
    <x v="24"/>
    <n v="44312"/>
    <x v="3"/>
    <s v="OFF-PA-10000007"/>
    <x v="1"/>
    <x v="10"/>
    <x v="1531"/>
    <n v="11.52"/>
    <n v="4"/>
    <x v="2"/>
    <n v="3.7440000000000002"/>
  </r>
  <r>
    <n v="3565"/>
    <x v="1766"/>
    <x v="0"/>
    <x v="894"/>
    <d v="2013-07-07T00:00:00"/>
    <x v="2"/>
    <s v="GT-14755"/>
    <s v="Guy Thornton"/>
    <x v="0"/>
    <s v="United States"/>
    <s v="Los Angeles"/>
    <x v="1"/>
    <n v="90049"/>
    <x v="1"/>
    <s v="OFF-PA-10000552"/>
    <x v="1"/>
    <x v="10"/>
    <x v="1532"/>
    <n v="12.96"/>
    <n v="2"/>
    <x v="0"/>
    <n v="6.2207999999999997"/>
  </r>
  <r>
    <n v="3566"/>
    <x v="1766"/>
    <x v="0"/>
    <x v="894"/>
    <d v="2013-07-07T00:00:00"/>
    <x v="2"/>
    <s v="GT-14755"/>
    <s v="Guy Thornton"/>
    <x v="0"/>
    <s v="United States"/>
    <s v="Los Angeles"/>
    <x v="1"/>
    <n v="90049"/>
    <x v="1"/>
    <s v="OFF-FA-10001135"/>
    <x v="1"/>
    <x v="13"/>
    <x v="1060"/>
    <n v="3.96"/>
    <n v="2"/>
    <x v="0"/>
    <n v="7.9200000000000007E-2"/>
  </r>
  <r>
    <n v="3567"/>
    <x v="1767"/>
    <x v="3"/>
    <x v="210"/>
    <d v="2014-09-15T00:00:00"/>
    <x v="1"/>
    <s v="RD-19660"/>
    <s v="Robert Dilbeck"/>
    <x v="2"/>
    <s v="United States"/>
    <s v="Independence"/>
    <x v="25"/>
    <n v="64055"/>
    <x v="2"/>
    <s v="OFF-BI-10003650"/>
    <x v="1"/>
    <x v="8"/>
    <x v="115"/>
    <n v="1577.94"/>
    <n v="3"/>
    <x v="0"/>
    <n v="757.41120000000001"/>
  </r>
  <r>
    <n v="3568"/>
    <x v="1768"/>
    <x v="0"/>
    <x v="369"/>
    <d v="2013-09-15T00:00:00"/>
    <x v="0"/>
    <s v="DB-12910"/>
    <s v="Daniel Byrd"/>
    <x v="2"/>
    <s v="United States"/>
    <s v="Dallas"/>
    <x v="5"/>
    <n v="75220"/>
    <x v="2"/>
    <s v="FUR-FU-10003832"/>
    <x v="0"/>
    <x v="5"/>
    <x v="1420"/>
    <n v="15.007999999999999"/>
    <n v="4"/>
    <x v="7"/>
    <n v="-12.006399999999999"/>
  </r>
  <r>
    <n v="3569"/>
    <x v="1769"/>
    <x v="3"/>
    <x v="445"/>
    <d v="2014-07-04T00:00:00"/>
    <x v="3"/>
    <s v="JK-15640"/>
    <s v="Jim Kriz"/>
    <x v="2"/>
    <s v="United States"/>
    <s v="Seattle"/>
    <x v="4"/>
    <n v="98105"/>
    <x v="1"/>
    <s v="TEC-AC-10003628"/>
    <x v="2"/>
    <x v="11"/>
    <x v="244"/>
    <n v="59.98"/>
    <n v="2"/>
    <x v="0"/>
    <n v="26.391200000000001"/>
  </r>
  <r>
    <n v="3570"/>
    <x v="1769"/>
    <x v="3"/>
    <x v="445"/>
    <d v="2014-07-04T00:00:00"/>
    <x v="3"/>
    <s v="JK-15640"/>
    <s v="Jim Kriz"/>
    <x v="2"/>
    <s v="United States"/>
    <s v="Seattle"/>
    <x v="4"/>
    <n v="98105"/>
    <x v="1"/>
    <s v="TEC-MA-10001148"/>
    <x v="2"/>
    <x v="15"/>
    <x v="1533"/>
    <n v="2395.1999999999998"/>
    <n v="6"/>
    <x v="2"/>
    <n v="209.58"/>
  </r>
  <r>
    <n v="3571"/>
    <x v="1769"/>
    <x v="3"/>
    <x v="445"/>
    <d v="2014-07-04T00:00:00"/>
    <x v="3"/>
    <s v="JK-15640"/>
    <s v="Jim Kriz"/>
    <x v="2"/>
    <s v="United States"/>
    <s v="Seattle"/>
    <x v="4"/>
    <n v="98105"/>
    <x v="1"/>
    <s v="TEC-AC-10002049"/>
    <x v="2"/>
    <x v="11"/>
    <x v="1053"/>
    <n v="1687.8"/>
    <n v="4"/>
    <x v="0"/>
    <n v="742.63199999999995"/>
  </r>
  <r>
    <n v="3572"/>
    <x v="1769"/>
    <x v="3"/>
    <x v="445"/>
    <d v="2014-07-04T00:00:00"/>
    <x v="3"/>
    <s v="JK-15640"/>
    <s v="Jim Kriz"/>
    <x v="2"/>
    <s v="United States"/>
    <s v="Seattle"/>
    <x v="4"/>
    <n v="98105"/>
    <x v="1"/>
    <s v="TEC-PH-10000702"/>
    <x v="2"/>
    <x v="7"/>
    <x v="309"/>
    <n v="7.992"/>
    <n v="1"/>
    <x v="2"/>
    <n v="2.6972999999999998"/>
  </r>
  <r>
    <n v="3573"/>
    <x v="1770"/>
    <x v="3"/>
    <x v="222"/>
    <d v="2014-07-05T00:00:00"/>
    <x v="1"/>
    <s v="FC-14335"/>
    <s v="Fred Chung"/>
    <x v="1"/>
    <s v="United States"/>
    <s v="Mesquite"/>
    <x v="5"/>
    <n v="75150"/>
    <x v="2"/>
    <s v="OFF-PA-10003953"/>
    <x v="1"/>
    <x v="10"/>
    <x v="638"/>
    <n v="5.1840000000000002"/>
    <n v="1"/>
    <x v="2"/>
    <n v="1.8144"/>
  </r>
  <r>
    <n v="3574"/>
    <x v="1771"/>
    <x v="3"/>
    <x v="783"/>
    <d v="2014-08-13T00:00:00"/>
    <x v="1"/>
    <s v="JW-15955"/>
    <s v="Joni Wasserman"/>
    <x v="0"/>
    <s v="United States"/>
    <s v="Long Beach"/>
    <x v="15"/>
    <n v="11561"/>
    <x v="3"/>
    <s v="OFF-AR-10003602"/>
    <x v="1"/>
    <x v="6"/>
    <x v="239"/>
    <n v="11.68"/>
    <n v="2"/>
    <x v="0"/>
    <n v="5.4896000000000003"/>
  </r>
  <r>
    <n v="3575"/>
    <x v="1771"/>
    <x v="3"/>
    <x v="783"/>
    <d v="2014-08-13T00:00:00"/>
    <x v="1"/>
    <s v="JW-15955"/>
    <s v="Joni Wasserman"/>
    <x v="0"/>
    <s v="United States"/>
    <s v="Long Beach"/>
    <x v="15"/>
    <n v="11561"/>
    <x v="3"/>
    <s v="OFF-AR-10004062"/>
    <x v="1"/>
    <x v="6"/>
    <x v="33"/>
    <n v="104.8"/>
    <n v="10"/>
    <x v="0"/>
    <n v="26.2"/>
  </r>
  <r>
    <n v="3576"/>
    <x v="1772"/>
    <x v="1"/>
    <x v="531"/>
    <d v="2012-03-24T00:00:00"/>
    <x v="1"/>
    <s v="DC-12850"/>
    <s v="Dan Campbell"/>
    <x v="0"/>
    <s v="United States"/>
    <s v="North Miami"/>
    <x v="2"/>
    <n v="33161"/>
    <x v="0"/>
    <s v="OFF-PA-10001560"/>
    <x v="1"/>
    <x v="10"/>
    <x v="664"/>
    <n v="14.496"/>
    <n v="3"/>
    <x v="2"/>
    <n v="4.8924000000000003"/>
  </r>
  <r>
    <n v="3577"/>
    <x v="1773"/>
    <x v="0"/>
    <x v="843"/>
    <d v="2013-06-12T00:00:00"/>
    <x v="1"/>
    <s v="FM-14290"/>
    <s v="Frank Merwin"/>
    <x v="2"/>
    <s v="United States"/>
    <s v="Bakersfield"/>
    <x v="1"/>
    <n v="93309"/>
    <x v="1"/>
    <s v="OFF-BI-10003305"/>
    <x v="1"/>
    <x v="8"/>
    <x v="565"/>
    <n v="4.7839999999999998"/>
    <n v="1"/>
    <x v="2"/>
    <n v="1.5548"/>
  </r>
  <r>
    <n v="3578"/>
    <x v="1773"/>
    <x v="0"/>
    <x v="843"/>
    <d v="2013-06-12T00:00:00"/>
    <x v="1"/>
    <s v="FM-14290"/>
    <s v="Frank Merwin"/>
    <x v="2"/>
    <s v="United States"/>
    <s v="Bakersfield"/>
    <x v="1"/>
    <n v="93309"/>
    <x v="1"/>
    <s v="OFF-PA-10004000"/>
    <x v="1"/>
    <x v="10"/>
    <x v="203"/>
    <n v="4.7300000000000004"/>
    <n v="1"/>
    <x v="0"/>
    <n v="2.3176999999999999"/>
  </r>
  <r>
    <n v="3579"/>
    <x v="1774"/>
    <x v="0"/>
    <x v="197"/>
    <d v="2013-07-30T00:00:00"/>
    <x v="1"/>
    <s v="MT-17815"/>
    <s v="Meg Tillman"/>
    <x v="0"/>
    <s v="United States"/>
    <s v="Jackson"/>
    <x v="35"/>
    <n v="39212"/>
    <x v="0"/>
    <s v="OFF-ST-10000321"/>
    <x v="1"/>
    <x v="4"/>
    <x v="1534"/>
    <n v="7.89"/>
    <n v="1"/>
    <x v="0"/>
    <n v="0.31559999999999999"/>
  </r>
  <r>
    <n v="3580"/>
    <x v="1774"/>
    <x v="0"/>
    <x v="197"/>
    <d v="2013-07-30T00:00:00"/>
    <x v="1"/>
    <s v="MT-17815"/>
    <s v="Meg Tillman"/>
    <x v="0"/>
    <s v="United States"/>
    <s v="Jackson"/>
    <x v="35"/>
    <n v="39212"/>
    <x v="0"/>
    <s v="OFF-PA-10004665"/>
    <x v="1"/>
    <x v="10"/>
    <x v="1380"/>
    <n v="65.5"/>
    <n v="5"/>
    <x v="0"/>
    <n v="32.094999999999999"/>
  </r>
  <r>
    <n v="3581"/>
    <x v="1774"/>
    <x v="0"/>
    <x v="197"/>
    <d v="2013-07-30T00:00:00"/>
    <x v="1"/>
    <s v="MT-17815"/>
    <s v="Meg Tillman"/>
    <x v="0"/>
    <s v="United States"/>
    <s v="Jackson"/>
    <x v="35"/>
    <n v="39212"/>
    <x v="0"/>
    <s v="FUR-TA-10004915"/>
    <x v="0"/>
    <x v="3"/>
    <x v="331"/>
    <n v="2430.08"/>
    <n v="8"/>
    <x v="0"/>
    <n v="388.81279999999998"/>
  </r>
  <r>
    <n v="3582"/>
    <x v="1775"/>
    <x v="3"/>
    <x v="172"/>
    <d v="2014-10-08T00:00:00"/>
    <x v="1"/>
    <s v="DK-13090"/>
    <s v="Dave Kipp"/>
    <x v="0"/>
    <s v="United States"/>
    <s v="Fremont"/>
    <x v="8"/>
    <n v="68025"/>
    <x v="2"/>
    <s v="OFF-PA-10000994"/>
    <x v="1"/>
    <x v="10"/>
    <x v="904"/>
    <n v="104.85"/>
    <n v="1"/>
    <x v="0"/>
    <n v="50.328000000000003"/>
  </r>
  <r>
    <n v="3583"/>
    <x v="1776"/>
    <x v="1"/>
    <x v="895"/>
    <d v="2012-12-16T00:00:00"/>
    <x v="1"/>
    <s v="KD-16495"/>
    <s v="Keith Dawkins"/>
    <x v="1"/>
    <s v="United States"/>
    <s v="Jackson"/>
    <x v="12"/>
    <n v="49201"/>
    <x v="2"/>
    <s v="OFF-AR-10001149"/>
    <x v="1"/>
    <x v="6"/>
    <x v="1535"/>
    <n v="3.9"/>
    <n v="2"/>
    <x v="0"/>
    <n v="1.5209999999999999"/>
  </r>
  <r>
    <n v="3584"/>
    <x v="1776"/>
    <x v="1"/>
    <x v="895"/>
    <d v="2012-12-16T00:00:00"/>
    <x v="1"/>
    <s v="KD-16495"/>
    <s v="Keith Dawkins"/>
    <x v="1"/>
    <s v="United States"/>
    <s v="Jackson"/>
    <x v="12"/>
    <n v="49201"/>
    <x v="2"/>
    <s v="FUR-TA-10003569"/>
    <x v="0"/>
    <x v="3"/>
    <x v="1358"/>
    <n v="801.96"/>
    <n v="2"/>
    <x v="0"/>
    <n v="200.49"/>
  </r>
  <r>
    <n v="3585"/>
    <x v="1776"/>
    <x v="1"/>
    <x v="895"/>
    <d v="2012-12-16T00:00:00"/>
    <x v="1"/>
    <s v="KD-16495"/>
    <s v="Keith Dawkins"/>
    <x v="1"/>
    <s v="United States"/>
    <s v="Jackson"/>
    <x v="12"/>
    <n v="49201"/>
    <x v="2"/>
    <s v="FUR-CH-10004289"/>
    <x v="0"/>
    <x v="1"/>
    <x v="975"/>
    <n v="191.96"/>
    <n v="2"/>
    <x v="0"/>
    <n v="32.633200000000002"/>
  </r>
  <r>
    <n v="3586"/>
    <x v="1776"/>
    <x v="1"/>
    <x v="895"/>
    <d v="2012-12-16T00:00:00"/>
    <x v="1"/>
    <s v="KD-16495"/>
    <s v="Keith Dawkins"/>
    <x v="1"/>
    <s v="United States"/>
    <s v="Jackson"/>
    <x v="12"/>
    <n v="49201"/>
    <x v="2"/>
    <s v="OFF-LA-10001045"/>
    <x v="1"/>
    <x v="2"/>
    <x v="701"/>
    <n v="2.61"/>
    <n v="1"/>
    <x v="0"/>
    <n v="1.2005999999999999"/>
  </r>
  <r>
    <n v="3587"/>
    <x v="1777"/>
    <x v="3"/>
    <x v="213"/>
    <d v="2014-09-09T00:00:00"/>
    <x v="1"/>
    <s v="AG-10300"/>
    <s v="Aleksandra Gannaway"/>
    <x v="1"/>
    <s v="United States"/>
    <s v="San Francisco"/>
    <x v="1"/>
    <n v="94122"/>
    <x v="1"/>
    <s v="OFF-AR-10002053"/>
    <x v="1"/>
    <x v="6"/>
    <x v="79"/>
    <n v="5.96"/>
    <n v="2"/>
    <x v="0"/>
    <n v="1.6688000000000001"/>
  </r>
  <r>
    <n v="3588"/>
    <x v="1778"/>
    <x v="3"/>
    <x v="241"/>
    <d v="2014-09-29T00:00:00"/>
    <x v="1"/>
    <s v="MH-18115"/>
    <s v="Mick Hernandez"/>
    <x v="2"/>
    <s v="United States"/>
    <s v="Lancaster"/>
    <x v="24"/>
    <n v="43130"/>
    <x v="3"/>
    <s v="TEC-PH-10002885"/>
    <x v="2"/>
    <x v="7"/>
    <x v="1127"/>
    <n v="1169.694"/>
    <n v="3"/>
    <x v="10"/>
    <n v="-253.43369999999999"/>
  </r>
  <r>
    <n v="3589"/>
    <x v="1779"/>
    <x v="3"/>
    <x v="484"/>
    <d v="2014-12-22T00:00:00"/>
    <x v="2"/>
    <s v="AC-10450"/>
    <s v="Amy Cox"/>
    <x v="0"/>
    <s v="United States"/>
    <s v="Lafayette"/>
    <x v="28"/>
    <n v="70506"/>
    <x v="0"/>
    <s v="OFF-SU-10002881"/>
    <x v="1"/>
    <x v="14"/>
    <x v="461"/>
    <n v="1665.62"/>
    <n v="2"/>
    <x v="0"/>
    <n v="33.312399999999997"/>
  </r>
  <r>
    <n v="3590"/>
    <x v="1780"/>
    <x v="3"/>
    <x v="221"/>
    <d v="2014-12-01T00:00:00"/>
    <x v="1"/>
    <s v="FM-14290"/>
    <s v="Frank Merwin"/>
    <x v="2"/>
    <s v="United States"/>
    <s v="Richmond"/>
    <x v="0"/>
    <n v="40475"/>
    <x v="0"/>
    <s v="OFF-BI-10000546"/>
    <x v="1"/>
    <x v="8"/>
    <x v="609"/>
    <n v="2.88"/>
    <n v="1"/>
    <x v="0"/>
    <n v="1.4112"/>
  </r>
  <r>
    <n v="3591"/>
    <x v="1780"/>
    <x v="3"/>
    <x v="221"/>
    <d v="2014-12-01T00:00:00"/>
    <x v="1"/>
    <s v="FM-14290"/>
    <s v="Frank Merwin"/>
    <x v="2"/>
    <s v="United States"/>
    <s v="Richmond"/>
    <x v="0"/>
    <n v="40475"/>
    <x v="0"/>
    <s v="OFF-ST-10001526"/>
    <x v="1"/>
    <x v="4"/>
    <x v="764"/>
    <n v="1443.96"/>
    <n v="12"/>
    <x v="0"/>
    <n v="375.42959999999999"/>
  </r>
  <r>
    <n v="3592"/>
    <x v="1781"/>
    <x v="2"/>
    <x v="736"/>
    <d v="2011-12-15T00:00:00"/>
    <x v="0"/>
    <s v="RA-19285"/>
    <s v="Ralph Arnett"/>
    <x v="0"/>
    <s v="United States"/>
    <s v="Houston"/>
    <x v="5"/>
    <n v="77070"/>
    <x v="2"/>
    <s v="OFF-SU-10001574"/>
    <x v="1"/>
    <x v="14"/>
    <x v="498"/>
    <n v="2.92"/>
    <n v="1"/>
    <x v="2"/>
    <n v="0.36499999999999999"/>
  </r>
  <r>
    <n v="3593"/>
    <x v="1782"/>
    <x v="0"/>
    <x v="5"/>
    <d v="2013-12-08T00:00:00"/>
    <x v="0"/>
    <s v="JG-15160"/>
    <s v="James Galang"/>
    <x v="0"/>
    <s v="United States"/>
    <s v="New York City"/>
    <x v="15"/>
    <n v="10024"/>
    <x v="3"/>
    <s v="OFF-ST-10002615"/>
    <x v="1"/>
    <x v="4"/>
    <x v="1427"/>
    <n v="465.18"/>
    <n v="3"/>
    <x v="0"/>
    <n v="120.9468"/>
  </r>
  <r>
    <n v="3594"/>
    <x v="1783"/>
    <x v="0"/>
    <x v="108"/>
    <d v="2013-09-18T00:00:00"/>
    <x v="1"/>
    <s v="NZ-18565"/>
    <s v="Nick Zandusky"/>
    <x v="2"/>
    <s v="United States"/>
    <s v="Toledo"/>
    <x v="24"/>
    <n v="43615"/>
    <x v="3"/>
    <s v="OFF-BI-10001658"/>
    <x v="1"/>
    <x v="8"/>
    <x v="439"/>
    <n v="22.428000000000001"/>
    <n v="3"/>
    <x v="6"/>
    <n v="-17.942399999999999"/>
  </r>
  <r>
    <n v="3595"/>
    <x v="1783"/>
    <x v="0"/>
    <x v="108"/>
    <d v="2013-09-18T00:00:00"/>
    <x v="1"/>
    <s v="NZ-18565"/>
    <s v="Nick Zandusky"/>
    <x v="2"/>
    <s v="United States"/>
    <s v="Toledo"/>
    <x v="24"/>
    <n v="43615"/>
    <x v="3"/>
    <s v="OFF-ST-10002562"/>
    <x v="1"/>
    <x v="4"/>
    <x v="33"/>
    <n v="37.520000000000003"/>
    <n v="5"/>
    <x v="2"/>
    <n v="3.7519999999999998"/>
  </r>
  <r>
    <n v="3596"/>
    <x v="1784"/>
    <x v="3"/>
    <x v="34"/>
    <d v="2014-12-16T00:00:00"/>
    <x v="1"/>
    <s v="KM-16225"/>
    <s v="Kalyca Meade"/>
    <x v="1"/>
    <s v="United States"/>
    <s v="Philadelphia"/>
    <x v="9"/>
    <n v="19143"/>
    <x v="3"/>
    <s v="OFF-AR-10004757"/>
    <x v="1"/>
    <x v="6"/>
    <x v="342"/>
    <n v="2.6240000000000001"/>
    <n v="1"/>
    <x v="2"/>
    <n v="0.4264"/>
  </r>
  <r>
    <n v="3597"/>
    <x v="1785"/>
    <x v="2"/>
    <x v="340"/>
    <d v="2011-09-14T00:00:00"/>
    <x v="0"/>
    <s v="LC-17140"/>
    <s v="Logan Currie"/>
    <x v="0"/>
    <s v="United States"/>
    <s v="Philadelphia"/>
    <x v="9"/>
    <n v="19140"/>
    <x v="3"/>
    <s v="OFF-PA-10000788"/>
    <x v="1"/>
    <x v="10"/>
    <x v="731"/>
    <n v="15.552"/>
    <n v="3"/>
    <x v="2"/>
    <n v="5.4432"/>
  </r>
  <r>
    <n v="3598"/>
    <x v="1785"/>
    <x v="2"/>
    <x v="340"/>
    <d v="2011-09-14T00:00:00"/>
    <x v="0"/>
    <s v="LC-17140"/>
    <s v="Logan Currie"/>
    <x v="0"/>
    <s v="United States"/>
    <s v="Philadelphia"/>
    <x v="9"/>
    <n v="19140"/>
    <x v="3"/>
    <s v="TEC-AC-10002134"/>
    <x v="2"/>
    <x v="11"/>
    <x v="1536"/>
    <n v="64.703999999999994"/>
    <n v="6"/>
    <x v="2"/>
    <n v="-4.8528000000000002"/>
  </r>
  <r>
    <n v="3599"/>
    <x v="1785"/>
    <x v="2"/>
    <x v="340"/>
    <d v="2011-09-14T00:00:00"/>
    <x v="0"/>
    <s v="LC-17140"/>
    <s v="Logan Currie"/>
    <x v="0"/>
    <s v="United States"/>
    <s v="Philadelphia"/>
    <x v="9"/>
    <n v="19140"/>
    <x v="3"/>
    <s v="FUR-FU-10002456"/>
    <x v="0"/>
    <x v="5"/>
    <x v="1009"/>
    <n v="17.472000000000001"/>
    <n v="3"/>
    <x v="2"/>
    <n v="5.0232000000000001"/>
  </r>
  <r>
    <n v="3600"/>
    <x v="1785"/>
    <x v="2"/>
    <x v="340"/>
    <d v="2011-09-14T00:00:00"/>
    <x v="0"/>
    <s v="LC-17140"/>
    <s v="Logan Currie"/>
    <x v="0"/>
    <s v="United States"/>
    <s v="Philadelphia"/>
    <x v="9"/>
    <n v="19140"/>
    <x v="3"/>
    <s v="TEC-PH-10002549"/>
    <x v="2"/>
    <x v="7"/>
    <x v="928"/>
    <n v="135.51599999999999"/>
    <n v="1"/>
    <x v="10"/>
    <n v="-31.6204"/>
  </r>
  <r>
    <n v="3601"/>
    <x v="1786"/>
    <x v="3"/>
    <x v="335"/>
    <d v="2014-07-01T00:00:00"/>
    <x v="1"/>
    <s v="NP-18700"/>
    <s v="Nora Preis"/>
    <x v="0"/>
    <s v="United States"/>
    <s v="Denver"/>
    <x v="22"/>
    <n v="80219"/>
    <x v="1"/>
    <s v="TEC-AC-10001990"/>
    <x v="2"/>
    <x v="11"/>
    <x v="861"/>
    <n v="431.928"/>
    <n v="9"/>
    <x v="2"/>
    <n v="64.789199999999994"/>
  </r>
  <r>
    <n v="3602"/>
    <x v="1787"/>
    <x v="2"/>
    <x v="664"/>
    <d v="2011-11-24T00:00:00"/>
    <x v="1"/>
    <s v="RB-19330"/>
    <s v="Randy Bradley"/>
    <x v="0"/>
    <s v="United States"/>
    <s v="Philadelphia"/>
    <x v="9"/>
    <n v="19143"/>
    <x v="3"/>
    <s v="OFF-PA-10002137"/>
    <x v="1"/>
    <x v="10"/>
    <x v="560"/>
    <n v="12.448"/>
    <n v="2"/>
    <x v="2"/>
    <n v="3.89"/>
  </r>
  <r>
    <n v="3603"/>
    <x v="1787"/>
    <x v="2"/>
    <x v="664"/>
    <d v="2011-11-24T00:00:00"/>
    <x v="1"/>
    <s v="RB-19330"/>
    <s v="Randy Bradley"/>
    <x v="0"/>
    <s v="United States"/>
    <s v="Philadelphia"/>
    <x v="9"/>
    <n v="19143"/>
    <x v="3"/>
    <s v="FUR-CH-10004997"/>
    <x v="0"/>
    <x v="1"/>
    <x v="494"/>
    <n v="657.93"/>
    <n v="5"/>
    <x v="4"/>
    <n v="-93.99"/>
  </r>
  <r>
    <n v="3604"/>
    <x v="1788"/>
    <x v="3"/>
    <x v="170"/>
    <d v="2014-08-28T00:00:00"/>
    <x v="1"/>
    <s v="TH-21550"/>
    <s v="Tracy Hopkins"/>
    <x v="2"/>
    <s v="United States"/>
    <s v="Columbia"/>
    <x v="39"/>
    <n v="21044"/>
    <x v="3"/>
    <s v="OFF-PA-10000357"/>
    <x v="1"/>
    <x v="10"/>
    <x v="1219"/>
    <n v="277.39999999999998"/>
    <n v="5"/>
    <x v="0"/>
    <n v="133.15199999999999"/>
  </r>
  <r>
    <n v="3605"/>
    <x v="1788"/>
    <x v="3"/>
    <x v="170"/>
    <d v="2014-08-28T00:00:00"/>
    <x v="1"/>
    <s v="TH-21550"/>
    <s v="Tracy Hopkins"/>
    <x v="2"/>
    <s v="United States"/>
    <s v="Columbia"/>
    <x v="39"/>
    <n v="21044"/>
    <x v="3"/>
    <s v="FUR-FU-10003976"/>
    <x v="0"/>
    <x v="5"/>
    <x v="964"/>
    <n v="25.16"/>
    <n v="2"/>
    <x v="0"/>
    <n v="8.5543999999999993"/>
  </r>
  <r>
    <n v="3606"/>
    <x v="1788"/>
    <x v="3"/>
    <x v="170"/>
    <d v="2014-08-28T00:00:00"/>
    <x v="1"/>
    <s v="TH-21550"/>
    <s v="Tracy Hopkins"/>
    <x v="2"/>
    <s v="United States"/>
    <s v="Columbia"/>
    <x v="39"/>
    <n v="21044"/>
    <x v="3"/>
    <s v="FUR-FU-10004960"/>
    <x v="0"/>
    <x v="5"/>
    <x v="919"/>
    <n v="91.92"/>
    <n v="4"/>
    <x v="0"/>
    <n v="31.252800000000001"/>
  </r>
  <r>
    <n v="3607"/>
    <x v="1789"/>
    <x v="0"/>
    <x v="299"/>
    <d v="2013-03-17T00:00:00"/>
    <x v="0"/>
    <s v="CK-12595"/>
    <s v="Clytie Kelty"/>
    <x v="0"/>
    <s v="United States"/>
    <s v="New York City"/>
    <x v="15"/>
    <n v="10024"/>
    <x v="3"/>
    <s v="OFF-EN-10001099"/>
    <x v="1"/>
    <x v="12"/>
    <x v="33"/>
    <n v="29.34"/>
    <n v="3"/>
    <x v="0"/>
    <n v="13.4964"/>
  </r>
  <r>
    <n v="3608"/>
    <x v="1790"/>
    <x v="2"/>
    <x v="865"/>
    <d v="2011-09-28T00:00:00"/>
    <x v="0"/>
    <s v="ST-20530"/>
    <s v="Shui Tom"/>
    <x v="0"/>
    <s v="United States"/>
    <s v="New York City"/>
    <x v="15"/>
    <n v="10035"/>
    <x v="3"/>
    <s v="OFF-BI-10002026"/>
    <x v="1"/>
    <x v="8"/>
    <x v="903"/>
    <n v="139.44"/>
    <n v="3"/>
    <x v="2"/>
    <n v="47.061"/>
  </r>
  <r>
    <n v="3609"/>
    <x v="1791"/>
    <x v="2"/>
    <x v="582"/>
    <d v="2011-05-03T00:00:00"/>
    <x v="1"/>
    <s v="GB-14530"/>
    <s v="George Bell"/>
    <x v="1"/>
    <s v="United States"/>
    <s v="Newark"/>
    <x v="24"/>
    <n v="43055"/>
    <x v="3"/>
    <s v="OFF-LA-10001613"/>
    <x v="1"/>
    <x v="2"/>
    <x v="736"/>
    <n v="6.9119999999999999"/>
    <n v="3"/>
    <x v="2"/>
    <n v="2.5055999999999998"/>
  </r>
  <r>
    <n v="3610"/>
    <x v="1791"/>
    <x v="2"/>
    <x v="582"/>
    <d v="2011-05-03T00:00:00"/>
    <x v="1"/>
    <s v="GB-14530"/>
    <s v="George Bell"/>
    <x v="1"/>
    <s v="United States"/>
    <s v="Newark"/>
    <x v="24"/>
    <n v="43055"/>
    <x v="3"/>
    <s v="OFF-ST-10002214"/>
    <x v="1"/>
    <x v="4"/>
    <x v="994"/>
    <n v="27.096"/>
    <n v="3"/>
    <x v="2"/>
    <n v="2.0322"/>
  </r>
  <r>
    <n v="3611"/>
    <x v="1791"/>
    <x v="2"/>
    <x v="582"/>
    <d v="2011-05-03T00:00:00"/>
    <x v="1"/>
    <s v="GB-14530"/>
    <s v="George Bell"/>
    <x v="1"/>
    <s v="United States"/>
    <s v="Newark"/>
    <x v="24"/>
    <n v="43055"/>
    <x v="3"/>
    <s v="OFF-ST-10001128"/>
    <x v="1"/>
    <x v="4"/>
    <x v="1418"/>
    <n v="177.56800000000001"/>
    <n v="2"/>
    <x v="2"/>
    <n v="-37.733199999999997"/>
  </r>
  <r>
    <n v="3612"/>
    <x v="1792"/>
    <x v="0"/>
    <x v="896"/>
    <d v="2013-12-02T00:00:00"/>
    <x v="0"/>
    <s v="NC-18535"/>
    <s v="Nick Crebassa"/>
    <x v="1"/>
    <s v="United States"/>
    <s v="Dallas"/>
    <x v="5"/>
    <n v="75217"/>
    <x v="2"/>
    <s v="TEC-AC-10004864"/>
    <x v="2"/>
    <x v="11"/>
    <x v="1289"/>
    <n v="58.415999999999997"/>
    <n v="2"/>
    <x v="2"/>
    <n v="16.794599999999999"/>
  </r>
  <r>
    <n v="3613"/>
    <x v="1793"/>
    <x v="1"/>
    <x v="155"/>
    <d v="2012-12-08T00:00:00"/>
    <x v="1"/>
    <s v="AB-10255"/>
    <s v="Alejandro Ballentine"/>
    <x v="2"/>
    <s v="United States"/>
    <s v="Philadelphia"/>
    <x v="9"/>
    <n v="19134"/>
    <x v="3"/>
    <s v="OFF-PA-10000174"/>
    <x v="1"/>
    <x v="10"/>
    <x v="1515"/>
    <n v="16.448"/>
    <n v="2"/>
    <x v="2"/>
    <n v="5.5511999999999997"/>
  </r>
  <r>
    <n v="3614"/>
    <x v="1793"/>
    <x v="1"/>
    <x v="155"/>
    <d v="2012-12-08T00:00:00"/>
    <x v="1"/>
    <s v="AB-10255"/>
    <s v="Alejandro Ballentine"/>
    <x v="2"/>
    <s v="United States"/>
    <s v="Philadelphia"/>
    <x v="9"/>
    <n v="19134"/>
    <x v="3"/>
    <s v="TEC-AC-10000171"/>
    <x v="2"/>
    <x v="11"/>
    <x v="43"/>
    <n v="36.783999999999999"/>
    <n v="2"/>
    <x v="2"/>
    <n v="10.5754"/>
  </r>
  <r>
    <n v="3615"/>
    <x v="1794"/>
    <x v="3"/>
    <x v="123"/>
    <d v="2014-11-22T00:00:00"/>
    <x v="2"/>
    <s v="SC-20770"/>
    <s v="Stewart Carmichael"/>
    <x v="1"/>
    <s v="United States"/>
    <s v="San Antonio"/>
    <x v="5"/>
    <n v="78207"/>
    <x v="2"/>
    <s v="FUR-TA-10002622"/>
    <x v="0"/>
    <x v="3"/>
    <x v="960"/>
    <n v="718.11599999999999"/>
    <n v="6"/>
    <x v="4"/>
    <n v="-71.811599999999999"/>
  </r>
  <r>
    <n v="3616"/>
    <x v="1794"/>
    <x v="3"/>
    <x v="123"/>
    <d v="2014-11-22T00:00:00"/>
    <x v="2"/>
    <s v="SC-20770"/>
    <s v="Stewart Carmichael"/>
    <x v="1"/>
    <s v="United States"/>
    <s v="San Antonio"/>
    <x v="5"/>
    <n v="78207"/>
    <x v="2"/>
    <s v="OFF-AR-10001915"/>
    <x v="1"/>
    <x v="6"/>
    <x v="1048"/>
    <n v="31.776"/>
    <n v="4"/>
    <x v="2"/>
    <n v="8.7384000000000004"/>
  </r>
  <r>
    <n v="3617"/>
    <x v="1795"/>
    <x v="0"/>
    <x v="64"/>
    <d v="2013-09-10T00:00:00"/>
    <x v="1"/>
    <s v="JC-15340"/>
    <s v="Jasper Cacioppo"/>
    <x v="0"/>
    <s v="United States"/>
    <s v="Philadelphia"/>
    <x v="9"/>
    <n v="19120"/>
    <x v="3"/>
    <s v="OFF-BI-10004410"/>
    <x v="1"/>
    <x v="8"/>
    <x v="48"/>
    <n v="9.5549999999999997"/>
    <n v="5"/>
    <x v="6"/>
    <n v="-7.3254999999999999"/>
  </r>
  <r>
    <n v="3618"/>
    <x v="1796"/>
    <x v="3"/>
    <x v="507"/>
    <d v="2014-09-09T00:00:00"/>
    <x v="1"/>
    <s v="RA-19285"/>
    <s v="Ralph Arnett"/>
    <x v="0"/>
    <s v="United States"/>
    <s v="Los Angeles"/>
    <x v="1"/>
    <n v="90004"/>
    <x v="1"/>
    <s v="OFF-BI-10004632"/>
    <x v="1"/>
    <x v="8"/>
    <x v="564"/>
    <n v="487.98399999999998"/>
    <n v="2"/>
    <x v="2"/>
    <n v="152.495"/>
  </r>
  <r>
    <n v="3619"/>
    <x v="1796"/>
    <x v="3"/>
    <x v="507"/>
    <d v="2014-09-09T00:00:00"/>
    <x v="1"/>
    <s v="RA-19285"/>
    <s v="Ralph Arnett"/>
    <x v="0"/>
    <s v="United States"/>
    <s v="Los Angeles"/>
    <x v="1"/>
    <n v="90004"/>
    <x v="1"/>
    <s v="TEC-PH-10002185"/>
    <x v="2"/>
    <x v="7"/>
    <x v="1072"/>
    <n v="5.56"/>
    <n v="1"/>
    <x v="2"/>
    <n v="1.7375"/>
  </r>
  <r>
    <n v="3620"/>
    <x v="1796"/>
    <x v="3"/>
    <x v="507"/>
    <d v="2014-09-09T00:00:00"/>
    <x v="1"/>
    <s v="RA-19285"/>
    <s v="Ralph Arnett"/>
    <x v="0"/>
    <s v="United States"/>
    <s v="Los Angeles"/>
    <x v="1"/>
    <n v="90004"/>
    <x v="1"/>
    <s v="OFF-ST-10002974"/>
    <x v="1"/>
    <x v="4"/>
    <x v="123"/>
    <n v="217.85"/>
    <n v="5"/>
    <x v="0"/>
    <n v="65.355000000000004"/>
  </r>
  <r>
    <n v="3621"/>
    <x v="1797"/>
    <x v="0"/>
    <x v="897"/>
    <d v="2013-09-30T00:00:00"/>
    <x v="1"/>
    <s v="SH-19975"/>
    <s v="Sally Hughsby"/>
    <x v="1"/>
    <s v="United States"/>
    <s v="Smyrna"/>
    <x v="18"/>
    <n v="37167"/>
    <x v="0"/>
    <s v="OFF-AR-10003727"/>
    <x v="1"/>
    <x v="6"/>
    <x v="1362"/>
    <n v="40.776000000000003"/>
    <n v="3"/>
    <x v="2"/>
    <n v="4.5872999999999999"/>
  </r>
  <r>
    <n v="3622"/>
    <x v="1797"/>
    <x v="0"/>
    <x v="897"/>
    <d v="2013-09-30T00:00:00"/>
    <x v="1"/>
    <s v="SH-19975"/>
    <s v="Sally Hughsby"/>
    <x v="1"/>
    <s v="United States"/>
    <s v="Smyrna"/>
    <x v="18"/>
    <n v="37167"/>
    <x v="0"/>
    <s v="TEC-PH-10004071"/>
    <x v="2"/>
    <x v="7"/>
    <x v="1537"/>
    <n v="63.936"/>
    <n v="8"/>
    <x v="2"/>
    <n v="5.5944000000000003"/>
  </r>
  <r>
    <n v="3623"/>
    <x v="1798"/>
    <x v="2"/>
    <x v="80"/>
    <d v="2011-09-19T00:00:00"/>
    <x v="1"/>
    <s v="JC-15775"/>
    <s v="John Castell"/>
    <x v="0"/>
    <s v="United States"/>
    <s v="Macon"/>
    <x v="32"/>
    <n v="31204"/>
    <x v="0"/>
    <s v="FUR-FU-10002878"/>
    <x v="0"/>
    <x v="5"/>
    <x v="1125"/>
    <n v="142.4"/>
    <n v="5"/>
    <x v="0"/>
    <n v="52.688000000000002"/>
  </r>
  <r>
    <n v="3624"/>
    <x v="1798"/>
    <x v="2"/>
    <x v="80"/>
    <d v="2011-09-19T00:00:00"/>
    <x v="1"/>
    <s v="JC-15775"/>
    <s v="John Castell"/>
    <x v="0"/>
    <s v="United States"/>
    <s v="Macon"/>
    <x v="32"/>
    <n v="31204"/>
    <x v="0"/>
    <s v="OFF-BI-10001890"/>
    <x v="1"/>
    <x v="8"/>
    <x v="174"/>
    <n v="7.16"/>
    <n v="2"/>
    <x v="0"/>
    <n v="3.4367999999999999"/>
  </r>
  <r>
    <n v="3625"/>
    <x v="1799"/>
    <x v="3"/>
    <x v="240"/>
    <d v="2014-05-22T00:00:00"/>
    <x v="0"/>
    <s v="BC-11125"/>
    <s v="Becky Castell"/>
    <x v="2"/>
    <s v="United States"/>
    <s v="San Francisco"/>
    <x v="1"/>
    <n v="94109"/>
    <x v="1"/>
    <s v="FUR-CH-10002647"/>
    <x v="0"/>
    <x v="1"/>
    <x v="470"/>
    <n v="681.40800000000002"/>
    <n v="12"/>
    <x v="2"/>
    <n v="42.588000000000001"/>
  </r>
  <r>
    <n v="3626"/>
    <x v="1799"/>
    <x v="3"/>
    <x v="240"/>
    <d v="2014-05-22T00:00:00"/>
    <x v="0"/>
    <s v="BC-11125"/>
    <s v="Becky Castell"/>
    <x v="2"/>
    <s v="United States"/>
    <s v="San Francisco"/>
    <x v="1"/>
    <n v="94109"/>
    <x v="1"/>
    <s v="OFF-AR-10001315"/>
    <x v="1"/>
    <x v="6"/>
    <x v="1020"/>
    <n v="3.52"/>
    <n v="2"/>
    <x v="0"/>
    <n v="1.0207999999999999"/>
  </r>
  <r>
    <n v="3627"/>
    <x v="1799"/>
    <x v="3"/>
    <x v="240"/>
    <d v="2014-05-22T00:00:00"/>
    <x v="0"/>
    <s v="BC-11125"/>
    <s v="Becky Castell"/>
    <x v="2"/>
    <s v="United States"/>
    <s v="San Francisco"/>
    <x v="1"/>
    <n v="94109"/>
    <x v="1"/>
    <s v="OFF-AR-10000122"/>
    <x v="1"/>
    <x v="6"/>
    <x v="308"/>
    <n v="5.58"/>
    <n v="1"/>
    <x v="0"/>
    <n v="1.395"/>
  </r>
  <r>
    <n v="3628"/>
    <x v="1799"/>
    <x v="3"/>
    <x v="240"/>
    <d v="2014-05-22T00:00:00"/>
    <x v="0"/>
    <s v="BC-11125"/>
    <s v="Becky Castell"/>
    <x v="2"/>
    <s v="United States"/>
    <s v="San Francisco"/>
    <x v="1"/>
    <n v="94109"/>
    <x v="1"/>
    <s v="TEC-AC-10001465"/>
    <x v="2"/>
    <x v="11"/>
    <x v="473"/>
    <n v="36.32"/>
    <n v="1"/>
    <x v="0"/>
    <n v="10.896000000000001"/>
  </r>
  <r>
    <n v="3629"/>
    <x v="1800"/>
    <x v="2"/>
    <x v="128"/>
    <d v="2011-08-13T00:00:00"/>
    <x v="1"/>
    <s v="JH-15985"/>
    <s v="Joseph Holt"/>
    <x v="0"/>
    <s v="United States"/>
    <s v="Seattle"/>
    <x v="4"/>
    <n v="98103"/>
    <x v="1"/>
    <s v="OFF-BI-10004600"/>
    <x v="1"/>
    <x v="8"/>
    <x v="1477"/>
    <n v="2060.7440000000001"/>
    <n v="7"/>
    <x v="2"/>
    <n v="643.98249999999996"/>
  </r>
  <r>
    <n v="3630"/>
    <x v="1801"/>
    <x v="3"/>
    <x v="200"/>
    <d v="2014-12-01T00:00:00"/>
    <x v="1"/>
    <s v="CC-12610"/>
    <s v="Corey Catlett"/>
    <x v="1"/>
    <s v="United States"/>
    <s v="Columbus"/>
    <x v="24"/>
    <n v="43229"/>
    <x v="3"/>
    <s v="OFF-AP-10002082"/>
    <x v="1"/>
    <x v="9"/>
    <x v="1092"/>
    <n v="52.271999999999998"/>
    <n v="3"/>
    <x v="2"/>
    <n v="9.8010000000000002"/>
  </r>
  <r>
    <n v="3631"/>
    <x v="1801"/>
    <x v="3"/>
    <x v="200"/>
    <d v="2014-12-01T00:00:00"/>
    <x v="1"/>
    <s v="CC-12610"/>
    <s v="Corey Catlett"/>
    <x v="1"/>
    <s v="United States"/>
    <s v="Columbus"/>
    <x v="24"/>
    <n v="43229"/>
    <x v="3"/>
    <s v="OFF-AP-10004708"/>
    <x v="1"/>
    <x v="9"/>
    <x v="508"/>
    <n v="213.136"/>
    <n v="7"/>
    <x v="2"/>
    <n v="23.977799999999998"/>
  </r>
  <r>
    <n v="3632"/>
    <x v="1802"/>
    <x v="3"/>
    <x v="898"/>
    <d v="2014-05-09T00:00:00"/>
    <x v="0"/>
    <s v="DB-12970"/>
    <s v="Darren Budd"/>
    <x v="1"/>
    <s v="United States"/>
    <s v="Los Angeles"/>
    <x v="1"/>
    <n v="90004"/>
    <x v="1"/>
    <s v="OFF-ST-10000464"/>
    <x v="1"/>
    <x v="4"/>
    <x v="1135"/>
    <n v="69.52"/>
    <n v="2"/>
    <x v="0"/>
    <n v="19.465599999999998"/>
  </r>
  <r>
    <n v="3633"/>
    <x v="1802"/>
    <x v="3"/>
    <x v="898"/>
    <d v="2014-05-09T00:00:00"/>
    <x v="0"/>
    <s v="DB-12970"/>
    <s v="Darren Budd"/>
    <x v="1"/>
    <s v="United States"/>
    <s v="Los Angeles"/>
    <x v="1"/>
    <n v="90004"/>
    <x v="1"/>
    <s v="OFF-ST-10000025"/>
    <x v="1"/>
    <x v="4"/>
    <x v="615"/>
    <n v="763.44"/>
    <n v="8"/>
    <x v="0"/>
    <n v="45.806399999999996"/>
  </r>
  <r>
    <n v="3634"/>
    <x v="1803"/>
    <x v="0"/>
    <x v="338"/>
    <d v="2013-11-15T00:00:00"/>
    <x v="1"/>
    <s v="PP-18955"/>
    <s v="Paul Prost"/>
    <x v="2"/>
    <s v="United States"/>
    <s v="Springfield"/>
    <x v="24"/>
    <n v="45503"/>
    <x v="3"/>
    <s v="OFF-LA-10001613"/>
    <x v="1"/>
    <x v="2"/>
    <x v="736"/>
    <n v="9.2159999999999993"/>
    <n v="4"/>
    <x v="2"/>
    <n v="3.3408000000000002"/>
  </r>
  <r>
    <n v="3635"/>
    <x v="1803"/>
    <x v="0"/>
    <x v="338"/>
    <d v="2013-11-15T00:00:00"/>
    <x v="1"/>
    <s v="PP-18955"/>
    <s v="Paul Prost"/>
    <x v="2"/>
    <s v="United States"/>
    <s v="Springfield"/>
    <x v="24"/>
    <n v="45503"/>
    <x v="3"/>
    <s v="TEC-PH-10000376"/>
    <x v="2"/>
    <x v="7"/>
    <x v="428"/>
    <n v="41.957999999999998"/>
    <n v="7"/>
    <x v="10"/>
    <n v="-9.7902000000000005"/>
  </r>
  <r>
    <n v="3636"/>
    <x v="1803"/>
    <x v="0"/>
    <x v="338"/>
    <d v="2013-11-15T00:00:00"/>
    <x v="1"/>
    <s v="PP-18955"/>
    <s v="Paul Prost"/>
    <x v="2"/>
    <s v="United States"/>
    <s v="Springfield"/>
    <x v="24"/>
    <n v="45503"/>
    <x v="3"/>
    <s v="OFF-PA-10004039"/>
    <x v="1"/>
    <x v="10"/>
    <x v="1538"/>
    <n v="89.567999999999998"/>
    <n v="2"/>
    <x v="2"/>
    <n v="32.468400000000003"/>
  </r>
  <r>
    <n v="3637"/>
    <x v="1803"/>
    <x v="0"/>
    <x v="338"/>
    <d v="2013-11-15T00:00:00"/>
    <x v="1"/>
    <s v="PP-18955"/>
    <s v="Paul Prost"/>
    <x v="2"/>
    <s v="United States"/>
    <s v="Springfield"/>
    <x v="24"/>
    <n v="45503"/>
    <x v="3"/>
    <s v="OFF-PA-10001776"/>
    <x v="1"/>
    <x v="10"/>
    <x v="1263"/>
    <n v="22.248000000000001"/>
    <n v="3"/>
    <x v="2"/>
    <n v="7.5087000000000002"/>
  </r>
  <r>
    <n v="3638"/>
    <x v="1803"/>
    <x v="0"/>
    <x v="338"/>
    <d v="2013-11-15T00:00:00"/>
    <x v="1"/>
    <s v="PP-18955"/>
    <s v="Paul Prost"/>
    <x v="2"/>
    <s v="United States"/>
    <s v="Springfield"/>
    <x v="24"/>
    <n v="45503"/>
    <x v="3"/>
    <s v="OFF-AP-10002457"/>
    <x v="1"/>
    <x v="9"/>
    <x v="544"/>
    <n v="334.88"/>
    <n v="4"/>
    <x v="2"/>
    <n v="29.302"/>
  </r>
  <r>
    <n v="3639"/>
    <x v="1803"/>
    <x v="0"/>
    <x v="338"/>
    <d v="2013-11-15T00:00:00"/>
    <x v="1"/>
    <s v="PP-18955"/>
    <s v="Paul Prost"/>
    <x v="2"/>
    <s v="United States"/>
    <s v="Springfield"/>
    <x v="24"/>
    <n v="45503"/>
    <x v="3"/>
    <s v="FUR-FU-10000758"/>
    <x v="0"/>
    <x v="5"/>
    <x v="1073"/>
    <n v="148.28800000000001"/>
    <n v="7"/>
    <x v="2"/>
    <n v="29.657599999999999"/>
  </r>
  <r>
    <n v="3640"/>
    <x v="1803"/>
    <x v="0"/>
    <x v="338"/>
    <d v="2013-11-15T00:00:00"/>
    <x v="1"/>
    <s v="PP-18955"/>
    <s v="Paul Prost"/>
    <x v="2"/>
    <s v="United States"/>
    <s v="Springfield"/>
    <x v="24"/>
    <n v="45503"/>
    <x v="3"/>
    <s v="OFF-PA-10000682"/>
    <x v="1"/>
    <x v="10"/>
    <x v="859"/>
    <n v="4.6239999999999997"/>
    <n v="1"/>
    <x v="2"/>
    <n v="1.6761999999999999"/>
  </r>
  <r>
    <n v="3641"/>
    <x v="1803"/>
    <x v="0"/>
    <x v="338"/>
    <d v="2013-11-15T00:00:00"/>
    <x v="1"/>
    <s v="PP-18955"/>
    <s v="Paul Prost"/>
    <x v="2"/>
    <s v="United States"/>
    <s v="Springfield"/>
    <x v="24"/>
    <n v="45503"/>
    <x v="3"/>
    <s v="TEC-AC-10002550"/>
    <x v="2"/>
    <x v="11"/>
    <x v="1539"/>
    <n v="178.92"/>
    <n v="7"/>
    <x v="2"/>
    <n v="-29.0745"/>
  </r>
  <r>
    <n v="3642"/>
    <x v="1803"/>
    <x v="0"/>
    <x v="338"/>
    <d v="2013-11-15T00:00:00"/>
    <x v="1"/>
    <s v="PP-18955"/>
    <s v="Paul Prost"/>
    <x v="2"/>
    <s v="United States"/>
    <s v="Springfield"/>
    <x v="24"/>
    <n v="45503"/>
    <x v="3"/>
    <s v="OFF-BI-10002082"/>
    <x v="1"/>
    <x v="8"/>
    <x v="1173"/>
    <n v="69.888000000000005"/>
    <n v="7"/>
    <x v="6"/>
    <n v="-46.591999999999999"/>
  </r>
  <r>
    <n v="3643"/>
    <x v="1804"/>
    <x v="2"/>
    <x v="414"/>
    <d v="2011-12-23T00:00:00"/>
    <x v="0"/>
    <s v="MC-17845"/>
    <s v="Michael Chen"/>
    <x v="0"/>
    <s v="United States"/>
    <s v="Los Angeles"/>
    <x v="1"/>
    <n v="90008"/>
    <x v="1"/>
    <s v="OFF-BI-10004632"/>
    <x v="1"/>
    <x v="8"/>
    <x v="564"/>
    <n v="487.98399999999998"/>
    <n v="2"/>
    <x v="2"/>
    <n v="152.495"/>
  </r>
  <r>
    <n v="3644"/>
    <x v="1804"/>
    <x v="2"/>
    <x v="414"/>
    <d v="2011-12-23T00:00:00"/>
    <x v="0"/>
    <s v="MC-17845"/>
    <s v="Michael Chen"/>
    <x v="0"/>
    <s v="United States"/>
    <s v="Los Angeles"/>
    <x v="1"/>
    <n v="90008"/>
    <x v="1"/>
    <s v="OFF-AR-10001725"/>
    <x v="1"/>
    <x v="6"/>
    <x v="1540"/>
    <n v="47.3"/>
    <n v="2"/>
    <x v="0"/>
    <n v="12.298"/>
  </r>
  <r>
    <n v="3645"/>
    <x v="1804"/>
    <x v="2"/>
    <x v="414"/>
    <d v="2011-12-23T00:00:00"/>
    <x v="0"/>
    <s v="MC-17845"/>
    <s v="Michael Chen"/>
    <x v="0"/>
    <s v="United States"/>
    <s v="Los Angeles"/>
    <x v="1"/>
    <n v="90008"/>
    <x v="1"/>
    <s v="OFF-AR-10004269"/>
    <x v="1"/>
    <x v="6"/>
    <x v="1541"/>
    <n v="4.13"/>
    <n v="1"/>
    <x v="0"/>
    <n v="1.1564000000000001"/>
  </r>
  <r>
    <n v="3646"/>
    <x v="1804"/>
    <x v="2"/>
    <x v="414"/>
    <d v="2011-12-23T00:00:00"/>
    <x v="0"/>
    <s v="MC-17845"/>
    <s v="Michael Chen"/>
    <x v="0"/>
    <s v="United States"/>
    <s v="Los Angeles"/>
    <x v="1"/>
    <n v="90008"/>
    <x v="1"/>
    <s v="OFF-BI-10003007"/>
    <x v="1"/>
    <x v="8"/>
    <x v="1542"/>
    <n v="155.12"/>
    <n v="5"/>
    <x v="2"/>
    <n v="50.414000000000001"/>
  </r>
  <r>
    <n v="3647"/>
    <x v="1805"/>
    <x v="2"/>
    <x v="739"/>
    <d v="2011-07-27T00:00:00"/>
    <x v="0"/>
    <s v="VF-21715"/>
    <s v="Vicky Freymann"/>
    <x v="2"/>
    <s v="United States"/>
    <s v="Los Angeles"/>
    <x v="1"/>
    <n v="90045"/>
    <x v="1"/>
    <s v="OFF-PA-10002195"/>
    <x v="1"/>
    <x v="10"/>
    <x v="1543"/>
    <n v="6.48"/>
    <n v="1"/>
    <x v="0"/>
    <n v="3.1751999999999998"/>
  </r>
  <r>
    <n v="3648"/>
    <x v="1805"/>
    <x v="2"/>
    <x v="739"/>
    <d v="2011-07-27T00:00:00"/>
    <x v="0"/>
    <s v="VF-21715"/>
    <s v="Vicky Freymann"/>
    <x v="2"/>
    <s v="United States"/>
    <s v="Los Angeles"/>
    <x v="1"/>
    <n v="90045"/>
    <x v="1"/>
    <s v="OFF-SU-10002522"/>
    <x v="1"/>
    <x v="14"/>
    <x v="1544"/>
    <n v="15.52"/>
    <n v="4"/>
    <x v="0"/>
    <n v="4.5007999999999999"/>
  </r>
  <r>
    <n v="3649"/>
    <x v="1806"/>
    <x v="1"/>
    <x v="6"/>
    <d v="2012-11-27T00:00:00"/>
    <x v="1"/>
    <s v="MC-17275"/>
    <s v="Marc Crier"/>
    <x v="0"/>
    <s v="United States"/>
    <s v="Memphis"/>
    <x v="18"/>
    <n v="38109"/>
    <x v="0"/>
    <s v="OFF-BI-10003712"/>
    <x v="1"/>
    <x v="8"/>
    <x v="689"/>
    <n v="2.9460000000000002"/>
    <n v="2"/>
    <x v="6"/>
    <n v="-2.0621999999999998"/>
  </r>
  <r>
    <n v="3650"/>
    <x v="1806"/>
    <x v="1"/>
    <x v="6"/>
    <d v="2012-11-27T00:00:00"/>
    <x v="1"/>
    <s v="MC-17275"/>
    <s v="Marc Crier"/>
    <x v="0"/>
    <s v="United States"/>
    <s v="Memphis"/>
    <x v="18"/>
    <n v="38109"/>
    <x v="0"/>
    <s v="OFF-FA-10004854"/>
    <x v="1"/>
    <x v="13"/>
    <x v="268"/>
    <n v="55.103999999999999"/>
    <n v="6"/>
    <x v="2"/>
    <n v="18.5976"/>
  </r>
  <r>
    <n v="3651"/>
    <x v="1807"/>
    <x v="3"/>
    <x v="34"/>
    <d v="2014-12-12T00:00:00"/>
    <x v="0"/>
    <s v="DB-13210"/>
    <s v="Dean Braden"/>
    <x v="0"/>
    <s v="United States"/>
    <s v="Detroit"/>
    <x v="12"/>
    <n v="48234"/>
    <x v="2"/>
    <s v="TEC-AC-10004859"/>
    <x v="2"/>
    <x v="11"/>
    <x v="1545"/>
    <n v="104.88"/>
    <n v="6"/>
    <x v="0"/>
    <n v="41.951999999999998"/>
  </r>
  <r>
    <n v="3652"/>
    <x v="1807"/>
    <x v="3"/>
    <x v="34"/>
    <d v="2014-12-12T00:00:00"/>
    <x v="0"/>
    <s v="DB-13210"/>
    <s v="Dean Braden"/>
    <x v="0"/>
    <s v="United States"/>
    <s v="Detroit"/>
    <x v="12"/>
    <n v="48234"/>
    <x v="2"/>
    <s v="OFF-AR-10001860"/>
    <x v="1"/>
    <x v="6"/>
    <x v="907"/>
    <n v="34.700000000000003"/>
    <n v="5"/>
    <x v="0"/>
    <n v="12.492000000000001"/>
  </r>
  <r>
    <n v="3653"/>
    <x v="1807"/>
    <x v="3"/>
    <x v="34"/>
    <d v="2014-12-12T00:00:00"/>
    <x v="0"/>
    <s v="DB-13210"/>
    <s v="Dean Braden"/>
    <x v="0"/>
    <s v="United States"/>
    <s v="Detroit"/>
    <x v="12"/>
    <n v="48234"/>
    <x v="2"/>
    <s v="OFF-BI-10001636"/>
    <x v="1"/>
    <x v="8"/>
    <x v="668"/>
    <n v="33.72"/>
    <n v="4"/>
    <x v="0"/>
    <n v="15.511200000000001"/>
  </r>
  <r>
    <n v="3654"/>
    <x v="1807"/>
    <x v="3"/>
    <x v="34"/>
    <d v="2014-12-12T00:00:00"/>
    <x v="0"/>
    <s v="DB-13210"/>
    <s v="Dean Braden"/>
    <x v="0"/>
    <s v="United States"/>
    <s v="Detroit"/>
    <x v="12"/>
    <n v="48234"/>
    <x v="2"/>
    <s v="OFF-PA-10000349"/>
    <x v="1"/>
    <x v="10"/>
    <x v="33"/>
    <n v="14.94"/>
    <n v="3"/>
    <x v="0"/>
    <n v="7.0217999999999998"/>
  </r>
  <r>
    <n v="3655"/>
    <x v="1808"/>
    <x v="3"/>
    <x v="515"/>
    <d v="2014-09-06T00:00:00"/>
    <x v="1"/>
    <s v="AJ-10945"/>
    <s v="Ashley Jarboe"/>
    <x v="0"/>
    <s v="United States"/>
    <s v="Lawrence"/>
    <x v="14"/>
    <n v="46226"/>
    <x v="2"/>
    <s v="OFF-AP-10002439"/>
    <x v="1"/>
    <x v="9"/>
    <x v="548"/>
    <n v="638.73"/>
    <n v="9"/>
    <x v="0"/>
    <n v="166.06979999999999"/>
  </r>
  <r>
    <n v="3656"/>
    <x v="1809"/>
    <x v="3"/>
    <x v="558"/>
    <d v="2014-05-01T00:00:00"/>
    <x v="1"/>
    <s v="CP-12340"/>
    <s v="Christine Phan"/>
    <x v="1"/>
    <s v="United States"/>
    <s v="Jacksonville"/>
    <x v="2"/>
    <n v="32216"/>
    <x v="0"/>
    <s v="OFF-ST-10001370"/>
    <x v="1"/>
    <x v="4"/>
    <x v="1023"/>
    <n v="113.568"/>
    <n v="2"/>
    <x v="2"/>
    <n v="-21.294"/>
  </r>
  <r>
    <n v="3657"/>
    <x v="1810"/>
    <x v="3"/>
    <x v="565"/>
    <d v="2014-09-15T00:00:00"/>
    <x v="1"/>
    <s v="DB-13555"/>
    <s v="Dorothy Badders"/>
    <x v="1"/>
    <s v="United States"/>
    <s v="Dublin"/>
    <x v="24"/>
    <n v="43017"/>
    <x v="3"/>
    <s v="TEC-AC-10002558"/>
    <x v="2"/>
    <x v="11"/>
    <x v="1546"/>
    <n v="9.0960000000000001"/>
    <n v="1"/>
    <x v="2"/>
    <n v="1.7055"/>
  </r>
  <r>
    <n v="3658"/>
    <x v="1811"/>
    <x v="1"/>
    <x v="899"/>
    <d v="2012-03-17T00:00:00"/>
    <x v="1"/>
    <s v="EB-13750"/>
    <s v="Edward Becker"/>
    <x v="1"/>
    <s v="United States"/>
    <s v="Plantation"/>
    <x v="2"/>
    <n v="33317"/>
    <x v="0"/>
    <s v="OFF-EN-10004030"/>
    <x v="1"/>
    <x v="12"/>
    <x v="135"/>
    <n v="8.6880000000000006"/>
    <n v="3"/>
    <x v="2"/>
    <n v="2.9321999999999999"/>
  </r>
  <r>
    <n v="3659"/>
    <x v="1811"/>
    <x v="1"/>
    <x v="899"/>
    <d v="2012-03-17T00:00:00"/>
    <x v="1"/>
    <s v="EB-13750"/>
    <s v="Edward Becker"/>
    <x v="1"/>
    <s v="United States"/>
    <s v="Plantation"/>
    <x v="2"/>
    <n v="33317"/>
    <x v="0"/>
    <s v="FUR-FU-10003194"/>
    <x v="0"/>
    <x v="5"/>
    <x v="76"/>
    <n v="30.88"/>
    <n v="4"/>
    <x v="2"/>
    <n v="3.86"/>
  </r>
  <r>
    <n v="3660"/>
    <x v="1811"/>
    <x v="1"/>
    <x v="899"/>
    <d v="2012-03-17T00:00:00"/>
    <x v="1"/>
    <s v="EB-13750"/>
    <s v="Edward Becker"/>
    <x v="1"/>
    <s v="United States"/>
    <s v="Plantation"/>
    <x v="2"/>
    <n v="33317"/>
    <x v="0"/>
    <s v="FUR-FU-10001731"/>
    <x v="0"/>
    <x v="5"/>
    <x v="1547"/>
    <n v="6.4080000000000004"/>
    <n v="3"/>
    <x v="2"/>
    <n v="1.4418"/>
  </r>
  <r>
    <n v="3661"/>
    <x v="1812"/>
    <x v="0"/>
    <x v="427"/>
    <d v="2013-07-24T00:00:00"/>
    <x v="1"/>
    <s v="JP-15460"/>
    <s v="Jennifer Patt"/>
    <x v="1"/>
    <s v="United States"/>
    <s v="Glendale"/>
    <x v="16"/>
    <n v="85301"/>
    <x v="1"/>
    <s v="OFF-SU-10004782"/>
    <x v="1"/>
    <x v="14"/>
    <x v="1548"/>
    <n v="33.799999999999997"/>
    <n v="5"/>
    <x v="2"/>
    <n v="4.2249999999999996"/>
  </r>
  <r>
    <n v="3662"/>
    <x v="1813"/>
    <x v="0"/>
    <x v="900"/>
    <d v="2013-06-16T00:00:00"/>
    <x v="0"/>
    <s v="SC-20050"/>
    <s v="Sample Company A"/>
    <x v="2"/>
    <s v="United States"/>
    <s v="Jackson"/>
    <x v="12"/>
    <n v="49201"/>
    <x v="2"/>
    <s v="TEC-PH-10003484"/>
    <x v="2"/>
    <x v="7"/>
    <x v="1530"/>
    <n v="377.97"/>
    <n v="3"/>
    <x v="0"/>
    <n v="94.492500000000007"/>
  </r>
  <r>
    <n v="3663"/>
    <x v="1814"/>
    <x v="3"/>
    <x v="445"/>
    <d v="2014-07-10T00:00:00"/>
    <x v="1"/>
    <s v="FM-14290"/>
    <s v="Frank Merwin"/>
    <x v="2"/>
    <s v="United States"/>
    <s v="Quincy"/>
    <x v="31"/>
    <n v="2169"/>
    <x v="3"/>
    <s v="TEC-AC-10003590"/>
    <x v="2"/>
    <x v="11"/>
    <x v="1093"/>
    <n v="258.89999999999998"/>
    <n v="10"/>
    <x v="0"/>
    <n v="93.203999999999994"/>
  </r>
  <r>
    <n v="3664"/>
    <x v="1814"/>
    <x v="3"/>
    <x v="445"/>
    <d v="2014-07-10T00:00:00"/>
    <x v="1"/>
    <s v="FM-14290"/>
    <s v="Frank Merwin"/>
    <x v="2"/>
    <s v="United States"/>
    <s v="Quincy"/>
    <x v="31"/>
    <n v="2169"/>
    <x v="3"/>
    <s v="OFF-PA-10001970"/>
    <x v="1"/>
    <x v="10"/>
    <x v="311"/>
    <n v="24.56"/>
    <n v="2"/>
    <x v="0"/>
    <n v="11.543200000000001"/>
  </r>
  <r>
    <n v="3665"/>
    <x v="1815"/>
    <x v="2"/>
    <x v="589"/>
    <d v="2011-12-13T00:00:00"/>
    <x v="1"/>
    <s v="TB-21250"/>
    <s v="Tim Brockman"/>
    <x v="0"/>
    <s v="United States"/>
    <s v="Salem"/>
    <x v="21"/>
    <n v="97301"/>
    <x v="1"/>
    <s v="OFF-LA-10001569"/>
    <x v="1"/>
    <x v="2"/>
    <x v="633"/>
    <n v="27.888000000000002"/>
    <n v="7"/>
    <x v="2"/>
    <n v="9.0635999999999992"/>
  </r>
  <r>
    <n v="3666"/>
    <x v="1815"/>
    <x v="2"/>
    <x v="589"/>
    <d v="2011-12-13T00:00:00"/>
    <x v="1"/>
    <s v="TB-21250"/>
    <s v="Tim Brockman"/>
    <x v="0"/>
    <s v="United States"/>
    <s v="Salem"/>
    <x v="21"/>
    <n v="97301"/>
    <x v="1"/>
    <s v="OFF-BI-10001132"/>
    <x v="1"/>
    <x v="8"/>
    <x v="630"/>
    <n v="6.4560000000000004"/>
    <n v="4"/>
    <x v="6"/>
    <n v="-4.5191999999999997"/>
  </r>
  <r>
    <n v="3667"/>
    <x v="1815"/>
    <x v="2"/>
    <x v="589"/>
    <d v="2011-12-13T00:00:00"/>
    <x v="1"/>
    <s v="TB-21250"/>
    <s v="Tim Brockman"/>
    <x v="0"/>
    <s v="United States"/>
    <s v="Salem"/>
    <x v="21"/>
    <n v="97301"/>
    <x v="1"/>
    <s v="TEC-PH-10003095"/>
    <x v="2"/>
    <x v="7"/>
    <x v="1491"/>
    <n v="52.68"/>
    <n v="3"/>
    <x v="2"/>
    <n v="19.754999999999999"/>
  </r>
  <r>
    <n v="3668"/>
    <x v="1815"/>
    <x v="2"/>
    <x v="589"/>
    <d v="2011-12-13T00:00:00"/>
    <x v="1"/>
    <s v="TB-21250"/>
    <s v="Tim Brockman"/>
    <x v="0"/>
    <s v="United States"/>
    <s v="Salem"/>
    <x v="21"/>
    <n v="97301"/>
    <x v="1"/>
    <s v="OFF-SU-10000432"/>
    <x v="1"/>
    <x v="14"/>
    <x v="1549"/>
    <n v="13.88"/>
    <n v="5"/>
    <x v="2"/>
    <n v="-2.6025"/>
  </r>
  <r>
    <n v="3669"/>
    <x v="1815"/>
    <x v="2"/>
    <x v="589"/>
    <d v="2011-12-13T00:00:00"/>
    <x v="1"/>
    <s v="TB-21250"/>
    <s v="Tim Brockman"/>
    <x v="0"/>
    <s v="United States"/>
    <s v="Salem"/>
    <x v="21"/>
    <n v="97301"/>
    <x v="1"/>
    <s v="TEC-AC-10004227"/>
    <x v="2"/>
    <x v="11"/>
    <x v="1400"/>
    <n v="103.92"/>
    <n v="10"/>
    <x v="2"/>
    <n v="-18.186"/>
  </r>
  <r>
    <n v="3670"/>
    <x v="1815"/>
    <x v="2"/>
    <x v="589"/>
    <d v="2011-12-13T00:00:00"/>
    <x v="1"/>
    <s v="TB-21250"/>
    <s v="Tim Brockman"/>
    <x v="0"/>
    <s v="United States"/>
    <s v="Salem"/>
    <x v="21"/>
    <n v="97301"/>
    <x v="1"/>
    <s v="OFF-LA-10004409"/>
    <x v="1"/>
    <x v="2"/>
    <x v="1550"/>
    <n v="11.52"/>
    <n v="5"/>
    <x v="2"/>
    <n v="3.7440000000000002"/>
  </r>
  <r>
    <n v="3671"/>
    <x v="1815"/>
    <x v="2"/>
    <x v="589"/>
    <d v="2011-12-13T00:00:00"/>
    <x v="1"/>
    <s v="TB-21250"/>
    <s v="Tim Brockman"/>
    <x v="0"/>
    <s v="United States"/>
    <s v="Salem"/>
    <x v="21"/>
    <n v="97301"/>
    <x v="1"/>
    <s v="OFF-PA-10001569"/>
    <x v="1"/>
    <x v="10"/>
    <x v="55"/>
    <n v="10.368"/>
    <n v="2"/>
    <x v="2"/>
    <n v="3.6288"/>
  </r>
  <r>
    <n v="3672"/>
    <x v="1815"/>
    <x v="2"/>
    <x v="589"/>
    <d v="2011-12-13T00:00:00"/>
    <x v="1"/>
    <s v="TB-21250"/>
    <s v="Tim Brockman"/>
    <x v="0"/>
    <s v="United States"/>
    <s v="Salem"/>
    <x v="21"/>
    <n v="97301"/>
    <x v="1"/>
    <s v="OFF-ST-10001031"/>
    <x v="1"/>
    <x v="4"/>
    <x v="1551"/>
    <n v="39.072000000000003"/>
    <n v="3"/>
    <x v="2"/>
    <n v="2.9304000000000001"/>
  </r>
  <r>
    <n v="3673"/>
    <x v="1816"/>
    <x v="0"/>
    <x v="143"/>
    <d v="2013-04-15T00:00:00"/>
    <x v="1"/>
    <s v="EH-14125"/>
    <s v="Eugene Hildebrand"/>
    <x v="2"/>
    <s v="United States"/>
    <s v="Troy"/>
    <x v="24"/>
    <n v="45373"/>
    <x v="3"/>
    <s v="OFF-EN-10002312"/>
    <x v="1"/>
    <x v="12"/>
    <x v="1453"/>
    <n v="8.8719999999999999"/>
    <n v="1"/>
    <x v="2"/>
    <n v="3.2161"/>
  </r>
  <r>
    <n v="3674"/>
    <x v="1816"/>
    <x v="0"/>
    <x v="143"/>
    <d v="2013-04-15T00:00:00"/>
    <x v="1"/>
    <s v="EH-14125"/>
    <s v="Eugene Hildebrand"/>
    <x v="2"/>
    <s v="United States"/>
    <s v="Troy"/>
    <x v="24"/>
    <n v="45373"/>
    <x v="3"/>
    <s v="OFF-BI-10004224"/>
    <x v="1"/>
    <x v="8"/>
    <x v="1061"/>
    <n v="121.104"/>
    <n v="6"/>
    <x v="6"/>
    <n v="-100.92"/>
  </r>
  <r>
    <n v="3675"/>
    <x v="1817"/>
    <x v="3"/>
    <x v="44"/>
    <d v="2014-11-12T00:00:00"/>
    <x v="1"/>
    <s v="ML-17410"/>
    <s v="Maris LaWare"/>
    <x v="0"/>
    <s v="United States"/>
    <s v="Philadelphia"/>
    <x v="9"/>
    <n v="19143"/>
    <x v="3"/>
    <s v="FUR-CH-10003774"/>
    <x v="0"/>
    <x v="1"/>
    <x v="1185"/>
    <n v="127.372"/>
    <n v="2"/>
    <x v="4"/>
    <n v="-30.933199999999999"/>
  </r>
  <r>
    <n v="3676"/>
    <x v="1817"/>
    <x v="3"/>
    <x v="44"/>
    <d v="2014-11-12T00:00:00"/>
    <x v="1"/>
    <s v="ML-17410"/>
    <s v="Maris LaWare"/>
    <x v="0"/>
    <s v="United States"/>
    <s v="Philadelphia"/>
    <x v="9"/>
    <n v="19143"/>
    <x v="3"/>
    <s v="OFF-PA-10000157"/>
    <x v="1"/>
    <x v="10"/>
    <x v="364"/>
    <n v="47.951999999999998"/>
    <n v="3"/>
    <x v="2"/>
    <n v="16.183800000000002"/>
  </r>
  <r>
    <n v="3677"/>
    <x v="1818"/>
    <x v="1"/>
    <x v="901"/>
    <d v="2012-12-09T00:00:00"/>
    <x v="1"/>
    <s v="MH-17620"/>
    <s v="Matt Hagelstein"/>
    <x v="1"/>
    <s v="United States"/>
    <s v="San Diego"/>
    <x v="1"/>
    <n v="92105"/>
    <x v="1"/>
    <s v="FUR-FU-10004090"/>
    <x v="0"/>
    <x v="5"/>
    <x v="636"/>
    <n v="44.46"/>
    <n v="2"/>
    <x v="0"/>
    <n v="14.671799999999999"/>
  </r>
  <r>
    <n v="3678"/>
    <x v="1819"/>
    <x v="1"/>
    <x v="584"/>
    <d v="2012-07-14T00:00:00"/>
    <x v="1"/>
    <s v="BT-11680"/>
    <s v="Brian Thompson"/>
    <x v="0"/>
    <s v="United States"/>
    <s v="Clinton"/>
    <x v="39"/>
    <n v="20735"/>
    <x v="3"/>
    <s v="OFF-FA-10002763"/>
    <x v="1"/>
    <x v="13"/>
    <x v="1411"/>
    <n v="15.8"/>
    <n v="4"/>
    <x v="0"/>
    <n v="5.056"/>
  </r>
  <r>
    <n v="3679"/>
    <x v="1819"/>
    <x v="1"/>
    <x v="584"/>
    <d v="2012-07-14T00:00:00"/>
    <x v="1"/>
    <s v="BT-11680"/>
    <s v="Brian Thompson"/>
    <x v="0"/>
    <s v="United States"/>
    <s v="Clinton"/>
    <x v="39"/>
    <n v="20735"/>
    <x v="3"/>
    <s v="TEC-MA-10002428"/>
    <x v="2"/>
    <x v="15"/>
    <x v="1498"/>
    <n v="464.97"/>
    <n v="3"/>
    <x v="0"/>
    <n v="209.23650000000001"/>
  </r>
  <r>
    <n v="3680"/>
    <x v="1819"/>
    <x v="1"/>
    <x v="584"/>
    <d v="2012-07-14T00:00:00"/>
    <x v="1"/>
    <s v="BT-11680"/>
    <s v="Brian Thompson"/>
    <x v="0"/>
    <s v="United States"/>
    <s v="Clinton"/>
    <x v="39"/>
    <n v="20735"/>
    <x v="3"/>
    <s v="FUR-FU-10002918"/>
    <x v="0"/>
    <x v="5"/>
    <x v="266"/>
    <n v="181.96"/>
    <n v="2"/>
    <x v="0"/>
    <n v="20.015599999999999"/>
  </r>
  <r>
    <n v="3681"/>
    <x v="1819"/>
    <x v="1"/>
    <x v="584"/>
    <d v="2012-07-14T00:00:00"/>
    <x v="1"/>
    <s v="BT-11680"/>
    <s v="Brian Thompson"/>
    <x v="0"/>
    <s v="United States"/>
    <s v="Clinton"/>
    <x v="39"/>
    <n v="20735"/>
    <x v="3"/>
    <s v="OFF-LA-10000476"/>
    <x v="1"/>
    <x v="2"/>
    <x v="1552"/>
    <n v="12.39"/>
    <n v="3"/>
    <x v="0"/>
    <n v="5.6993999999999998"/>
  </r>
  <r>
    <n v="3682"/>
    <x v="1819"/>
    <x v="1"/>
    <x v="584"/>
    <d v="2012-07-14T00:00:00"/>
    <x v="1"/>
    <s v="BT-11680"/>
    <s v="Brian Thompson"/>
    <x v="0"/>
    <s v="United States"/>
    <s v="Clinton"/>
    <x v="39"/>
    <n v="20735"/>
    <x v="3"/>
    <s v="OFF-BI-10002854"/>
    <x v="1"/>
    <x v="8"/>
    <x v="895"/>
    <n v="84.09"/>
    <n v="3"/>
    <x v="0"/>
    <n v="42.045000000000002"/>
  </r>
  <r>
    <n v="3683"/>
    <x v="1819"/>
    <x v="1"/>
    <x v="584"/>
    <d v="2012-07-14T00:00:00"/>
    <x v="1"/>
    <s v="BT-11680"/>
    <s v="Brian Thompson"/>
    <x v="0"/>
    <s v="United States"/>
    <s v="Clinton"/>
    <x v="39"/>
    <n v="20735"/>
    <x v="3"/>
    <s v="OFF-AR-10002987"/>
    <x v="1"/>
    <x v="6"/>
    <x v="1553"/>
    <n v="79.36"/>
    <n v="4"/>
    <x v="0"/>
    <n v="32.537599999999998"/>
  </r>
  <r>
    <n v="3684"/>
    <x v="1819"/>
    <x v="1"/>
    <x v="584"/>
    <d v="2012-07-14T00:00:00"/>
    <x v="1"/>
    <s v="BT-11680"/>
    <s v="Brian Thompson"/>
    <x v="0"/>
    <s v="United States"/>
    <s v="Clinton"/>
    <x v="39"/>
    <n v="20735"/>
    <x v="3"/>
    <s v="OFF-BI-10004001"/>
    <x v="1"/>
    <x v="8"/>
    <x v="810"/>
    <n v="153.36000000000001"/>
    <n v="9"/>
    <x v="0"/>
    <n v="70.545599999999993"/>
  </r>
  <r>
    <n v="3685"/>
    <x v="1819"/>
    <x v="1"/>
    <x v="584"/>
    <d v="2012-07-14T00:00:00"/>
    <x v="1"/>
    <s v="BT-11680"/>
    <s v="Brian Thompson"/>
    <x v="0"/>
    <s v="United States"/>
    <s v="Clinton"/>
    <x v="39"/>
    <n v="20735"/>
    <x v="3"/>
    <s v="OFF-BI-10001634"/>
    <x v="1"/>
    <x v="8"/>
    <x v="24"/>
    <n v="43.68"/>
    <n v="6"/>
    <x v="0"/>
    <n v="21.403199999999998"/>
  </r>
  <r>
    <n v="3686"/>
    <x v="1819"/>
    <x v="1"/>
    <x v="584"/>
    <d v="2012-07-14T00:00:00"/>
    <x v="1"/>
    <s v="BT-11680"/>
    <s v="Brian Thompson"/>
    <x v="0"/>
    <s v="United States"/>
    <s v="Clinton"/>
    <x v="39"/>
    <n v="20735"/>
    <x v="3"/>
    <s v="OFF-ST-10003722"/>
    <x v="1"/>
    <x v="4"/>
    <x v="760"/>
    <n v="98.21"/>
    <n v="7"/>
    <x v="0"/>
    <n v="28.480899999999998"/>
  </r>
  <r>
    <n v="3687"/>
    <x v="1820"/>
    <x v="0"/>
    <x v="180"/>
    <d v="2013-12-20T00:00:00"/>
    <x v="1"/>
    <s v="JC-15340"/>
    <s v="Jasper Cacioppo"/>
    <x v="0"/>
    <s v="United States"/>
    <s v="Riverside"/>
    <x v="1"/>
    <n v="92503"/>
    <x v="1"/>
    <s v="OFF-AR-10004757"/>
    <x v="1"/>
    <x v="6"/>
    <x v="342"/>
    <n v="9.84"/>
    <n v="3"/>
    <x v="0"/>
    <n v="3.2471999999999999"/>
  </r>
  <r>
    <n v="3688"/>
    <x v="1821"/>
    <x v="0"/>
    <x v="244"/>
    <d v="2013-05-25T00:00:00"/>
    <x v="1"/>
    <s v="DB-13210"/>
    <s v="Dean Braden"/>
    <x v="0"/>
    <s v="United States"/>
    <s v="Port Saint Lucie"/>
    <x v="2"/>
    <n v="34952"/>
    <x v="0"/>
    <s v="OFF-BI-10004140"/>
    <x v="1"/>
    <x v="8"/>
    <x v="304"/>
    <n v="2.694"/>
    <n v="2"/>
    <x v="6"/>
    <n v="-2.2450000000000001"/>
  </r>
  <r>
    <n v="3689"/>
    <x v="1822"/>
    <x v="3"/>
    <x v="455"/>
    <d v="2014-06-06T00:00:00"/>
    <x v="0"/>
    <s v="DO-13435"/>
    <s v="Denny Ordway"/>
    <x v="0"/>
    <s v="United States"/>
    <s v="Mesa"/>
    <x v="16"/>
    <n v="85204"/>
    <x v="1"/>
    <s v="OFF-PA-10002479"/>
    <x v="1"/>
    <x v="10"/>
    <x v="217"/>
    <n v="25.344000000000001"/>
    <n v="6"/>
    <x v="2"/>
    <n v="7.92"/>
  </r>
  <r>
    <n v="3690"/>
    <x v="1822"/>
    <x v="3"/>
    <x v="455"/>
    <d v="2014-06-06T00:00:00"/>
    <x v="0"/>
    <s v="DO-13435"/>
    <s v="Denny Ordway"/>
    <x v="0"/>
    <s v="United States"/>
    <s v="Mesa"/>
    <x v="16"/>
    <n v="85204"/>
    <x v="1"/>
    <s v="OFF-EN-10001141"/>
    <x v="1"/>
    <x v="12"/>
    <x v="593"/>
    <n v="43.92"/>
    <n v="5"/>
    <x v="2"/>
    <n v="15.920999999999999"/>
  </r>
  <r>
    <n v="3691"/>
    <x v="1823"/>
    <x v="1"/>
    <x v="628"/>
    <d v="2012-11-02T00:00:00"/>
    <x v="0"/>
    <s v="FA-14230"/>
    <s v="Frank Atkinson"/>
    <x v="1"/>
    <s v="United States"/>
    <s v="Denver"/>
    <x v="22"/>
    <n v="80219"/>
    <x v="1"/>
    <s v="TEC-MA-10000597"/>
    <x v="2"/>
    <x v="15"/>
    <x v="1290"/>
    <n v="59.994"/>
    <n v="2"/>
    <x v="6"/>
    <n v="-45.995399999999997"/>
  </r>
  <r>
    <n v="3692"/>
    <x v="1823"/>
    <x v="1"/>
    <x v="628"/>
    <d v="2012-11-02T00:00:00"/>
    <x v="0"/>
    <s v="FA-14230"/>
    <s v="Frank Atkinson"/>
    <x v="1"/>
    <s v="United States"/>
    <s v="Denver"/>
    <x v="22"/>
    <n v="80219"/>
    <x v="1"/>
    <s v="TEC-CO-10001571"/>
    <x v="2"/>
    <x v="16"/>
    <x v="1554"/>
    <n v="439.99200000000002"/>
    <n v="1"/>
    <x v="2"/>
    <n v="164.99700000000001"/>
  </r>
  <r>
    <n v="3693"/>
    <x v="1823"/>
    <x v="1"/>
    <x v="628"/>
    <d v="2012-11-02T00:00:00"/>
    <x v="0"/>
    <s v="FA-14230"/>
    <s v="Frank Atkinson"/>
    <x v="1"/>
    <s v="United States"/>
    <s v="Denver"/>
    <x v="22"/>
    <n v="80219"/>
    <x v="1"/>
    <s v="TEC-PH-10004531"/>
    <x v="2"/>
    <x v="7"/>
    <x v="714"/>
    <n v="87.96"/>
    <n v="5"/>
    <x v="2"/>
    <n v="30.786000000000001"/>
  </r>
  <r>
    <n v="3694"/>
    <x v="1823"/>
    <x v="1"/>
    <x v="628"/>
    <d v="2012-11-02T00:00:00"/>
    <x v="0"/>
    <s v="FA-14230"/>
    <s v="Frank Atkinson"/>
    <x v="1"/>
    <s v="United States"/>
    <s v="Denver"/>
    <x v="22"/>
    <n v="80219"/>
    <x v="1"/>
    <s v="FUR-FU-10003026"/>
    <x v="0"/>
    <x v="5"/>
    <x v="1555"/>
    <n v="15.488"/>
    <n v="4"/>
    <x v="2"/>
    <n v="3.6783999999999999"/>
  </r>
  <r>
    <n v="3695"/>
    <x v="1824"/>
    <x v="0"/>
    <x v="680"/>
    <d v="2013-10-21T00:00:00"/>
    <x v="1"/>
    <s v="QJ-19255"/>
    <s v="Quincy Jones"/>
    <x v="1"/>
    <s v="United States"/>
    <s v="Springfield"/>
    <x v="17"/>
    <n v="22153"/>
    <x v="0"/>
    <s v="OFF-BI-10002082"/>
    <x v="1"/>
    <x v="8"/>
    <x v="1173"/>
    <n v="232.96"/>
    <n v="7"/>
    <x v="0"/>
    <n v="116.48"/>
  </r>
  <r>
    <n v="3696"/>
    <x v="1824"/>
    <x v="0"/>
    <x v="680"/>
    <d v="2013-10-21T00:00:00"/>
    <x v="1"/>
    <s v="QJ-19255"/>
    <s v="Quincy Jones"/>
    <x v="1"/>
    <s v="United States"/>
    <s v="Springfield"/>
    <x v="17"/>
    <n v="22153"/>
    <x v="0"/>
    <s v="OFF-EN-10002312"/>
    <x v="1"/>
    <x v="12"/>
    <x v="1453"/>
    <n v="66.540000000000006"/>
    <n v="6"/>
    <x v="0"/>
    <n v="32.604599999999998"/>
  </r>
  <r>
    <n v="3697"/>
    <x v="1824"/>
    <x v="0"/>
    <x v="680"/>
    <d v="2013-10-21T00:00:00"/>
    <x v="1"/>
    <s v="QJ-19255"/>
    <s v="Quincy Jones"/>
    <x v="1"/>
    <s v="United States"/>
    <s v="Springfield"/>
    <x v="17"/>
    <n v="22153"/>
    <x v="0"/>
    <s v="OFF-AP-10000696"/>
    <x v="1"/>
    <x v="9"/>
    <x v="332"/>
    <n v="43.26"/>
    <n v="3"/>
    <x v="0"/>
    <n v="14.2758"/>
  </r>
  <r>
    <n v="3698"/>
    <x v="1825"/>
    <x v="1"/>
    <x v="902"/>
    <d v="2012-11-21T00:00:00"/>
    <x v="0"/>
    <s v="TC-21475"/>
    <s v="Tony Chapman"/>
    <x v="2"/>
    <s v="United States"/>
    <s v="Seattle"/>
    <x v="4"/>
    <n v="98115"/>
    <x v="1"/>
    <s v="FUR-FU-10000305"/>
    <x v="0"/>
    <x v="5"/>
    <x v="1437"/>
    <n v="141.96"/>
    <n v="2"/>
    <x v="0"/>
    <n v="22.7136"/>
  </r>
  <r>
    <n v="3699"/>
    <x v="1826"/>
    <x v="2"/>
    <x v="103"/>
    <d v="2011-09-17T00:00:00"/>
    <x v="1"/>
    <s v="ON-18715"/>
    <s v="Odella Nelson"/>
    <x v="1"/>
    <s v="United States"/>
    <s v="Tempe"/>
    <x v="16"/>
    <n v="85281"/>
    <x v="1"/>
    <s v="OFF-ST-10001034"/>
    <x v="1"/>
    <x v="4"/>
    <x v="1556"/>
    <n v="79.400000000000006"/>
    <n v="5"/>
    <x v="2"/>
    <n v="5.9550000000000001"/>
  </r>
  <r>
    <n v="3700"/>
    <x v="1827"/>
    <x v="3"/>
    <x v="38"/>
    <d v="2014-11-19T00:00:00"/>
    <x v="0"/>
    <s v="AD-10180"/>
    <s v="Alan Dominguez"/>
    <x v="2"/>
    <s v="United States"/>
    <s v="Yonkers"/>
    <x v="15"/>
    <n v="10701"/>
    <x v="3"/>
    <s v="TEC-AC-10004114"/>
    <x v="2"/>
    <x v="11"/>
    <x v="370"/>
    <n v="163.96"/>
    <n v="4"/>
    <x v="0"/>
    <n v="70.502799999999993"/>
  </r>
  <r>
    <n v="3701"/>
    <x v="1828"/>
    <x v="3"/>
    <x v="165"/>
    <d v="2014-12-30T00:00:00"/>
    <x v="1"/>
    <s v="AC-10615"/>
    <s v="Ann Chong"/>
    <x v="1"/>
    <s v="United States"/>
    <s v="Rochester"/>
    <x v="15"/>
    <n v="14609"/>
    <x v="3"/>
    <s v="FUR-FU-10001602"/>
    <x v="0"/>
    <x v="5"/>
    <x v="759"/>
    <n v="37.93"/>
    <n v="1"/>
    <x v="0"/>
    <n v="6.8273999999999999"/>
  </r>
  <r>
    <n v="3702"/>
    <x v="1829"/>
    <x v="0"/>
    <x v="850"/>
    <d v="2013-01-13T00:00:00"/>
    <x v="0"/>
    <s v="MF-17665"/>
    <s v="Maureen Fritzler"/>
    <x v="1"/>
    <s v="United States"/>
    <s v="Toledo"/>
    <x v="24"/>
    <n v="43615"/>
    <x v="3"/>
    <s v="FUR-FU-10002445"/>
    <x v="0"/>
    <x v="5"/>
    <x v="1439"/>
    <n v="15.167999999999999"/>
    <n v="2"/>
    <x v="2"/>
    <n v="3.7919999999999998"/>
  </r>
  <r>
    <n v="3703"/>
    <x v="1830"/>
    <x v="1"/>
    <x v="385"/>
    <d v="2012-06-19T00:00:00"/>
    <x v="1"/>
    <s v="DH-13075"/>
    <s v="Dave Hallsten"/>
    <x v="1"/>
    <s v="United States"/>
    <s v="Decatur"/>
    <x v="19"/>
    <n v="35601"/>
    <x v="0"/>
    <s v="OFF-AR-10004269"/>
    <x v="1"/>
    <x v="6"/>
    <x v="1541"/>
    <n v="24.78"/>
    <n v="6"/>
    <x v="0"/>
    <n v="6.9383999999999997"/>
  </r>
  <r>
    <n v="3704"/>
    <x v="1830"/>
    <x v="1"/>
    <x v="385"/>
    <d v="2012-06-19T00:00:00"/>
    <x v="1"/>
    <s v="DH-13075"/>
    <s v="Dave Hallsten"/>
    <x v="1"/>
    <s v="United States"/>
    <s v="Decatur"/>
    <x v="19"/>
    <n v="35601"/>
    <x v="0"/>
    <s v="OFF-BI-10001249"/>
    <x v="1"/>
    <x v="8"/>
    <x v="1182"/>
    <n v="19.14"/>
    <n v="3"/>
    <x v="0"/>
    <n v="8.8043999999999993"/>
  </r>
  <r>
    <n v="3705"/>
    <x v="1830"/>
    <x v="1"/>
    <x v="385"/>
    <d v="2012-06-19T00:00:00"/>
    <x v="1"/>
    <s v="DH-13075"/>
    <s v="Dave Hallsten"/>
    <x v="1"/>
    <s v="United States"/>
    <s v="Decatur"/>
    <x v="19"/>
    <n v="35601"/>
    <x v="0"/>
    <s v="TEC-CO-10004202"/>
    <x v="2"/>
    <x v="16"/>
    <x v="836"/>
    <n v="899.97"/>
    <n v="3"/>
    <x v="0"/>
    <n v="314.98950000000002"/>
  </r>
  <r>
    <n v="3706"/>
    <x v="1830"/>
    <x v="1"/>
    <x v="385"/>
    <d v="2012-06-19T00:00:00"/>
    <x v="1"/>
    <s v="DH-13075"/>
    <s v="Dave Hallsten"/>
    <x v="1"/>
    <s v="United States"/>
    <s v="Decatur"/>
    <x v="19"/>
    <n v="35601"/>
    <x v="0"/>
    <s v="OFF-PA-10003363"/>
    <x v="1"/>
    <x v="10"/>
    <x v="1520"/>
    <n v="32.4"/>
    <n v="5"/>
    <x v="0"/>
    <n v="15.552"/>
  </r>
  <r>
    <n v="3707"/>
    <x v="1831"/>
    <x v="3"/>
    <x v="257"/>
    <d v="2014-03-23T00:00:00"/>
    <x v="1"/>
    <s v="EN-13780"/>
    <s v="Edward Nazzal"/>
    <x v="0"/>
    <s v="United States"/>
    <s v="Dallas"/>
    <x v="5"/>
    <n v="75220"/>
    <x v="2"/>
    <s v="OFF-AR-10001915"/>
    <x v="1"/>
    <x v="6"/>
    <x v="1048"/>
    <n v="23.832000000000001"/>
    <n v="3"/>
    <x v="2"/>
    <n v="6.5537999999999998"/>
  </r>
  <r>
    <n v="3708"/>
    <x v="1832"/>
    <x v="2"/>
    <x v="533"/>
    <d v="2011-11-27T00:00:00"/>
    <x v="1"/>
    <s v="SS-20140"/>
    <s v="Saphhira Shifley"/>
    <x v="1"/>
    <s v="United States"/>
    <s v="Mesquite"/>
    <x v="5"/>
    <n v="75150"/>
    <x v="2"/>
    <s v="FUR-FU-10001940"/>
    <x v="0"/>
    <x v="5"/>
    <x v="33"/>
    <n v="6.3680000000000003"/>
    <n v="2"/>
    <x v="7"/>
    <n v="-2.5472000000000001"/>
  </r>
  <r>
    <n v="3709"/>
    <x v="1832"/>
    <x v="2"/>
    <x v="533"/>
    <d v="2011-11-27T00:00:00"/>
    <x v="1"/>
    <s v="SS-20140"/>
    <s v="Saphhira Shifley"/>
    <x v="1"/>
    <s v="United States"/>
    <s v="Mesquite"/>
    <x v="5"/>
    <n v="75150"/>
    <x v="2"/>
    <s v="OFF-AP-10004336"/>
    <x v="1"/>
    <x v="9"/>
    <x v="1031"/>
    <n v="34.176000000000002"/>
    <n v="3"/>
    <x v="3"/>
    <n v="-87.148799999999994"/>
  </r>
  <r>
    <n v="3710"/>
    <x v="1832"/>
    <x v="2"/>
    <x v="533"/>
    <d v="2011-11-27T00:00:00"/>
    <x v="1"/>
    <s v="SS-20140"/>
    <s v="Saphhira Shifley"/>
    <x v="1"/>
    <s v="United States"/>
    <s v="Mesquite"/>
    <x v="5"/>
    <n v="75150"/>
    <x v="2"/>
    <s v="TEC-AC-10003709"/>
    <x v="2"/>
    <x v="11"/>
    <x v="1404"/>
    <n v="5.5439999999999996"/>
    <n v="7"/>
    <x v="2"/>
    <n v="1.6632"/>
  </r>
  <r>
    <n v="3711"/>
    <x v="1833"/>
    <x v="3"/>
    <x v="453"/>
    <d v="2014-10-18T00:00:00"/>
    <x v="2"/>
    <s v="RS-19765"/>
    <s v="Roland Schwarz"/>
    <x v="1"/>
    <s v="United States"/>
    <s v="Los Angeles"/>
    <x v="1"/>
    <n v="90045"/>
    <x v="1"/>
    <s v="FUR-TA-10001705"/>
    <x v="0"/>
    <x v="3"/>
    <x v="213"/>
    <n v="510.24"/>
    <n v="3"/>
    <x v="2"/>
    <n v="6.3780000000000001"/>
  </r>
  <r>
    <n v="3712"/>
    <x v="1833"/>
    <x v="3"/>
    <x v="453"/>
    <d v="2014-10-18T00:00:00"/>
    <x v="2"/>
    <s v="RS-19765"/>
    <s v="Roland Schwarz"/>
    <x v="1"/>
    <s v="United States"/>
    <s v="Los Angeles"/>
    <x v="1"/>
    <n v="90045"/>
    <x v="1"/>
    <s v="OFF-PA-10000675"/>
    <x v="1"/>
    <x v="10"/>
    <x v="1106"/>
    <n v="204.95"/>
    <n v="5"/>
    <x v="0"/>
    <n v="100.4255"/>
  </r>
  <r>
    <n v="3713"/>
    <x v="1834"/>
    <x v="3"/>
    <x v="81"/>
    <d v="2014-04-25T00:00:00"/>
    <x v="2"/>
    <s v="JW-15955"/>
    <s v="Joni Wasserman"/>
    <x v="0"/>
    <s v="United States"/>
    <s v="Seattle"/>
    <x v="4"/>
    <n v="98103"/>
    <x v="1"/>
    <s v="TEC-AC-10000521"/>
    <x v="2"/>
    <x v="11"/>
    <x v="1557"/>
    <n v="11.54"/>
    <n v="1"/>
    <x v="0"/>
    <n v="3.4620000000000002"/>
  </r>
  <r>
    <n v="3714"/>
    <x v="1834"/>
    <x v="3"/>
    <x v="81"/>
    <d v="2014-04-25T00:00:00"/>
    <x v="2"/>
    <s v="JW-15955"/>
    <s v="Joni Wasserman"/>
    <x v="0"/>
    <s v="United States"/>
    <s v="Seattle"/>
    <x v="4"/>
    <n v="98103"/>
    <x v="1"/>
    <s v="FUR-FU-10004622"/>
    <x v="0"/>
    <x v="5"/>
    <x v="787"/>
    <n v="162.6"/>
    <n v="3"/>
    <x v="0"/>
    <n v="34.146000000000001"/>
  </r>
  <r>
    <n v="3715"/>
    <x v="1835"/>
    <x v="2"/>
    <x v="589"/>
    <d v="2011-12-10T00:00:00"/>
    <x v="0"/>
    <s v="JK-15625"/>
    <s v="Jim Karlsson"/>
    <x v="0"/>
    <s v="United States"/>
    <s v="Olympia"/>
    <x v="4"/>
    <n v="98502"/>
    <x v="1"/>
    <s v="OFF-PA-10001954"/>
    <x v="1"/>
    <x v="10"/>
    <x v="595"/>
    <n v="45.68"/>
    <n v="2"/>
    <x v="0"/>
    <n v="21.012799999999999"/>
  </r>
  <r>
    <n v="3716"/>
    <x v="1835"/>
    <x v="2"/>
    <x v="589"/>
    <d v="2011-12-10T00:00:00"/>
    <x v="0"/>
    <s v="JK-15625"/>
    <s v="Jim Karlsson"/>
    <x v="0"/>
    <s v="United States"/>
    <s v="Olympia"/>
    <x v="4"/>
    <n v="98502"/>
    <x v="1"/>
    <s v="FUR-CH-10002602"/>
    <x v="0"/>
    <x v="1"/>
    <x v="288"/>
    <n v="603.91999999999996"/>
    <n v="5"/>
    <x v="2"/>
    <n v="45.293999999999997"/>
  </r>
  <r>
    <n v="3717"/>
    <x v="1836"/>
    <x v="3"/>
    <x v="148"/>
    <d v="2014-06-03T00:00:00"/>
    <x v="1"/>
    <s v="JO-15550"/>
    <s v="Jesus Ocampo"/>
    <x v="2"/>
    <s v="United States"/>
    <s v="Omaha"/>
    <x v="8"/>
    <n v="68104"/>
    <x v="2"/>
    <s v="OFF-FA-10004395"/>
    <x v="1"/>
    <x v="13"/>
    <x v="1192"/>
    <n v="23.55"/>
    <n v="5"/>
    <x v="0"/>
    <n v="1.1775"/>
  </r>
  <r>
    <n v="3718"/>
    <x v="1837"/>
    <x v="0"/>
    <x v="251"/>
    <d v="2013-09-24T00:00:00"/>
    <x v="1"/>
    <s v="TP-21130"/>
    <s v="Theone Pippenger"/>
    <x v="0"/>
    <s v="United States"/>
    <s v="Columbus"/>
    <x v="32"/>
    <n v="31907"/>
    <x v="0"/>
    <s v="OFF-SU-10003002"/>
    <x v="1"/>
    <x v="14"/>
    <x v="1558"/>
    <n v="5.04"/>
    <n v="2"/>
    <x v="0"/>
    <n v="0.1512"/>
  </r>
  <r>
    <n v="3719"/>
    <x v="1837"/>
    <x v="0"/>
    <x v="251"/>
    <d v="2013-09-24T00:00:00"/>
    <x v="1"/>
    <s v="TP-21130"/>
    <s v="Theone Pippenger"/>
    <x v="0"/>
    <s v="United States"/>
    <s v="Columbus"/>
    <x v="32"/>
    <n v="31907"/>
    <x v="0"/>
    <s v="TEC-AC-10002926"/>
    <x v="2"/>
    <x v="11"/>
    <x v="1114"/>
    <n v="249.95"/>
    <n v="5"/>
    <x v="0"/>
    <n v="107.4785"/>
  </r>
  <r>
    <n v="3720"/>
    <x v="1838"/>
    <x v="0"/>
    <x v="42"/>
    <d v="2013-09-24T00:00:00"/>
    <x v="1"/>
    <s v="BS-11590"/>
    <s v="Brendan Sweed"/>
    <x v="1"/>
    <s v="United States"/>
    <s v="Columbus"/>
    <x v="14"/>
    <n v="47201"/>
    <x v="2"/>
    <s v="OFF-AR-10002656"/>
    <x v="1"/>
    <x v="6"/>
    <x v="157"/>
    <n v="33.4"/>
    <n v="5"/>
    <x v="0"/>
    <n v="12.358000000000001"/>
  </r>
  <r>
    <n v="3721"/>
    <x v="1839"/>
    <x v="0"/>
    <x v="887"/>
    <d v="2013-12-25T00:00:00"/>
    <x v="1"/>
    <s v="AB-10255"/>
    <s v="Alejandro Ballentine"/>
    <x v="2"/>
    <s v="United States"/>
    <s v="Jackson"/>
    <x v="35"/>
    <n v="39212"/>
    <x v="0"/>
    <s v="FUR-FU-10001918"/>
    <x v="0"/>
    <x v="5"/>
    <x v="280"/>
    <n v="18.920000000000002"/>
    <n v="4"/>
    <x v="0"/>
    <n v="7.3788"/>
  </r>
  <r>
    <n v="3722"/>
    <x v="1839"/>
    <x v="0"/>
    <x v="887"/>
    <d v="2013-12-25T00:00:00"/>
    <x v="1"/>
    <s v="AB-10255"/>
    <s v="Alejandro Ballentine"/>
    <x v="2"/>
    <s v="United States"/>
    <s v="Jackson"/>
    <x v="35"/>
    <n v="39212"/>
    <x v="0"/>
    <s v="OFF-BI-10003910"/>
    <x v="1"/>
    <x v="8"/>
    <x v="8"/>
    <n v="15.42"/>
    <n v="2"/>
    <x v="0"/>
    <n v="6.9390000000000001"/>
  </r>
  <r>
    <n v="3723"/>
    <x v="1840"/>
    <x v="3"/>
    <x v="903"/>
    <d v="2014-11-27T00:00:00"/>
    <x v="1"/>
    <s v="FO-14305"/>
    <s v="Frank Olsen"/>
    <x v="0"/>
    <s v="United States"/>
    <s v="Houston"/>
    <x v="5"/>
    <n v="77070"/>
    <x v="2"/>
    <s v="OFF-AR-10000122"/>
    <x v="1"/>
    <x v="6"/>
    <x v="308"/>
    <n v="35.712000000000003"/>
    <n v="8"/>
    <x v="2"/>
    <n v="2.2320000000000002"/>
  </r>
  <r>
    <n v="3724"/>
    <x v="1841"/>
    <x v="2"/>
    <x v="125"/>
    <d v="2012-01-04T00:00:00"/>
    <x v="1"/>
    <s v="MF-17665"/>
    <s v="Maureen Fritzler"/>
    <x v="1"/>
    <s v="United States"/>
    <s v="Phoenix"/>
    <x v="16"/>
    <n v="85023"/>
    <x v="1"/>
    <s v="OFF-BI-10004600"/>
    <x v="1"/>
    <x v="8"/>
    <x v="1477"/>
    <n v="551.98500000000001"/>
    <n v="5"/>
    <x v="6"/>
    <n v="-459.98750000000001"/>
  </r>
  <r>
    <n v="3725"/>
    <x v="1842"/>
    <x v="3"/>
    <x v="355"/>
    <d v="2014-04-06T00:00:00"/>
    <x v="2"/>
    <s v="SA-20830"/>
    <s v="Sue Ann Reed"/>
    <x v="0"/>
    <s v="United States"/>
    <s v="Chicago"/>
    <x v="10"/>
    <n v="60653"/>
    <x v="2"/>
    <s v="OFF-AR-10003045"/>
    <x v="1"/>
    <x v="6"/>
    <x v="420"/>
    <n v="7.056"/>
    <n v="3"/>
    <x v="2"/>
    <n v="2.2050000000000001"/>
  </r>
  <r>
    <n v="3726"/>
    <x v="1843"/>
    <x v="0"/>
    <x v="482"/>
    <d v="2014-01-03T00:00:00"/>
    <x v="1"/>
    <s v="SH-19975"/>
    <s v="Sally Hughsby"/>
    <x v="1"/>
    <s v="United States"/>
    <s v="Denver"/>
    <x v="22"/>
    <n v="80219"/>
    <x v="1"/>
    <s v="OFF-AP-10000252"/>
    <x v="1"/>
    <x v="9"/>
    <x v="1242"/>
    <n v="18.72"/>
    <n v="2"/>
    <x v="2"/>
    <n v="3.51"/>
  </r>
  <r>
    <n v="3727"/>
    <x v="1844"/>
    <x v="0"/>
    <x v="410"/>
    <d v="2013-06-12T00:00:00"/>
    <x v="1"/>
    <s v="JL-15235"/>
    <s v="Janet Lee"/>
    <x v="0"/>
    <s v="United States"/>
    <s v="Newark"/>
    <x v="13"/>
    <n v="19711"/>
    <x v="3"/>
    <s v="OFF-ST-10001496"/>
    <x v="1"/>
    <x v="4"/>
    <x v="726"/>
    <n v="360.38"/>
    <n v="2"/>
    <x v="0"/>
    <n v="93.698800000000006"/>
  </r>
  <r>
    <n v="3728"/>
    <x v="1844"/>
    <x v="0"/>
    <x v="410"/>
    <d v="2013-06-12T00:00:00"/>
    <x v="1"/>
    <s v="JL-15235"/>
    <s v="Janet Lee"/>
    <x v="0"/>
    <s v="United States"/>
    <s v="Newark"/>
    <x v="13"/>
    <n v="19711"/>
    <x v="3"/>
    <s v="OFF-AR-10000122"/>
    <x v="1"/>
    <x v="6"/>
    <x v="308"/>
    <n v="11.16"/>
    <n v="2"/>
    <x v="0"/>
    <n v="2.79"/>
  </r>
  <r>
    <n v="3729"/>
    <x v="1844"/>
    <x v="0"/>
    <x v="410"/>
    <d v="2013-06-12T00:00:00"/>
    <x v="1"/>
    <s v="JL-15235"/>
    <s v="Janet Lee"/>
    <x v="0"/>
    <s v="United States"/>
    <s v="Newark"/>
    <x v="13"/>
    <n v="19711"/>
    <x v="3"/>
    <s v="OFF-LA-10000407"/>
    <x v="1"/>
    <x v="2"/>
    <x v="1486"/>
    <n v="14.94"/>
    <n v="3"/>
    <x v="0"/>
    <n v="6.8723999999999998"/>
  </r>
  <r>
    <n v="3730"/>
    <x v="1845"/>
    <x v="1"/>
    <x v="227"/>
    <d v="2012-09-23T00:00:00"/>
    <x v="1"/>
    <s v="KH-16630"/>
    <s v="Ken Heidel"/>
    <x v="1"/>
    <s v="United States"/>
    <s v="Clinton"/>
    <x v="39"/>
    <n v="20735"/>
    <x v="3"/>
    <s v="OFF-ST-10004950"/>
    <x v="1"/>
    <x v="4"/>
    <x v="1000"/>
    <n v="41.96"/>
    <n v="2"/>
    <x v="0"/>
    <n v="7.9724000000000004"/>
  </r>
  <r>
    <n v="3731"/>
    <x v="1845"/>
    <x v="1"/>
    <x v="227"/>
    <d v="2012-09-23T00:00:00"/>
    <x v="1"/>
    <s v="KH-16630"/>
    <s v="Ken Heidel"/>
    <x v="1"/>
    <s v="United States"/>
    <s v="Clinton"/>
    <x v="39"/>
    <n v="20735"/>
    <x v="3"/>
    <s v="OFF-ST-10004123"/>
    <x v="1"/>
    <x v="4"/>
    <x v="72"/>
    <n v="636.86"/>
    <n v="7"/>
    <x v="0"/>
    <n v="0"/>
  </r>
  <r>
    <n v="3732"/>
    <x v="1845"/>
    <x v="1"/>
    <x v="227"/>
    <d v="2012-09-23T00:00:00"/>
    <x v="1"/>
    <s v="KH-16630"/>
    <s v="Ken Heidel"/>
    <x v="1"/>
    <s v="United States"/>
    <s v="Clinton"/>
    <x v="39"/>
    <n v="20735"/>
    <x v="3"/>
    <s v="TEC-PH-10000730"/>
    <x v="2"/>
    <x v="7"/>
    <x v="1559"/>
    <n v="499.99"/>
    <n v="1"/>
    <x v="0"/>
    <n v="129.9974"/>
  </r>
  <r>
    <n v="3733"/>
    <x v="1845"/>
    <x v="1"/>
    <x v="227"/>
    <d v="2012-09-23T00:00:00"/>
    <x v="1"/>
    <s v="KH-16630"/>
    <s v="Ken Heidel"/>
    <x v="1"/>
    <s v="United States"/>
    <s v="Clinton"/>
    <x v="39"/>
    <n v="20735"/>
    <x v="3"/>
    <s v="TEC-PH-10000895"/>
    <x v="2"/>
    <x v="7"/>
    <x v="1128"/>
    <n v="1259.93"/>
    <n v="7"/>
    <x v="0"/>
    <n v="327.58179999999999"/>
  </r>
  <r>
    <n v="3734"/>
    <x v="1845"/>
    <x v="1"/>
    <x v="227"/>
    <d v="2012-09-23T00:00:00"/>
    <x v="1"/>
    <s v="KH-16630"/>
    <s v="Ken Heidel"/>
    <x v="1"/>
    <s v="United States"/>
    <s v="Clinton"/>
    <x v="39"/>
    <n v="20735"/>
    <x v="3"/>
    <s v="OFF-BI-10000962"/>
    <x v="1"/>
    <x v="8"/>
    <x v="1504"/>
    <n v="65.08"/>
    <n v="4"/>
    <x v="0"/>
    <n v="31.889199999999999"/>
  </r>
  <r>
    <n v="3735"/>
    <x v="1846"/>
    <x v="3"/>
    <x v="904"/>
    <d v="2014-03-12T00:00:00"/>
    <x v="0"/>
    <s v="RM-19750"/>
    <s v="Roland Murray"/>
    <x v="0"/>
    <s v="United States"/>
    <s v="New York City"/>
    <x v="15"/>
    <n v="10011"/>
    <x v="3"/>
    <s v="OFF-PA-10002254"/>
    <x v="1"/>
    <x v="10"/>
    <x v="145"/>
    <n v="26.38"/>
    <n v="1"/>
    <x v="0"/>
    <n v="12.1348"/>
  </r>
  <r>
    <n v="3736"/>
    <x v="1846"/>
    <x v="3"/>
    <x v="904"/>
    <d v="2014-03-12T00:00:00"/>
    <x v="0"/>
    <s v="RM-19750"/>
    <s v="Roland Murray"/>
    <x v="0"/>
    <s v="United States"/>
    <s v="New York City"/>
    <x v="15"/>
    <n v="10011"/>
    <x v="3"/>
    <s v="FUR-FU-10002554"/>
    <x v="0"/>
    <x v="5"/>
    <x v="912"/>
    <n v="71.97"/>
    <n v="3"/>
    <x v="0"/>
    <n v="16.553100000000001"/>
  </r>
  <r>
    <n v="3737"/>
    <x v="1847"/>
    <x v="0"/>
    <x v="716"/>
    <d v="2013-03-18T00:00:00"/>
    <x v="3"/>
    <s v="VM-21835"/>
    <s v="Vivian Mathis"/>
    <x v="0"/>
    <s v="United States"/>
    <s v="Newark"/>
    <x v="13"/>
    <n v="19711"/>
    <x v="3"/>
    <s v="TEC-PH-10000673"/>
    <x v="2"/>
    <x v="7"/>
    <x v="1396"/>
    <n v="129.97999999999999"/>
    <n v="2"/>
    <x v="0"/>
    <n v="62.3904"/>
  </r>
  <r>
    <n v="3738"/>
    <x v="1847"/>
    <x v="0"/>
    <x v="716"/>
    <d v="2013-03-18T00:00:00"/>
    <x v="3"/>
    <s v="VM-21835"/>
    <s v="Vivian Mathis"/>
    <x v="0"/>
    <s v="United States"/>
    <s v="Newark"/>
    <x v="13"/>
    <n v="19711"/>
    <x v="3"/>
    <s v="OFF-BI-10000962"/>
    <x v="1"/>
    <x v="8"/>
    <x v="1504"/>
    <n v="32.54"/>
    <n v="2"/>
    <x v="0"/>
    <n v="15.944599999999999"/>
  </r>
  <r>
    <n v="3739"/>
    <x v="1848"/>
    <x v="0"/>
    <x v="10"/>
    <d v="2013-12-14T00:00:00"/>
    <x v="1"/>
    <s v="LH-17155"/>
    <s v="Logan Haushalter"/>
    <x v="0"/>
    <s v="United States"/>
    <s v="Jackson"/>
    <x v="12"/>
    <n v="49201"/>
    <x v="2"/>
    <s v="TEC-PH-10003988"/>
    <x v="2"/>
    <x v="7"/>
    <x v="47"/>
    <n v="10.9"/>
    <n v="1"/>
    <x v="0"/>
    <n v="3.052"/>
  </r>
  <r>
    <n v="3740"/>
    <x v="1848"/>
    <x v="0"/>
    <x v="10"/>
    <d v="2013-12-14T00:00:00"/>
    <x v="1"/>
    <s v="LH-17155"/>
    <s v="Logan Haushalter"/>
    <x v="0"/>
    <s v="United States"/>
    <s v="Jackson"/>
    <x v="12"/>
    <n v="49201"/>
    <x v="2"/>
    <s v="TEC-AC-10001109"/>
    <x v="2"/>
    <x v="11"/>
    <x v="998"/>
    <n v="59.98"/>
    <n v="2"/>
    <x v="0"/>
    <n v="25.191600000000001"/>
  </r>
  <r>
    <n v="3741"/>
    <x v="1848"/>
    <x v="0"/>
    <x v="10"/>
    <d v="2013-12-14T00:00:00"/>
    <x v="1"/>
    <s v="LH-17155"/>
    <s v="Logan Haushalter"/>
    <x v="0"/>
    <s v="United States"/>
    <s v="Jackson"/>
    <x v="12"/>
    <n v="49201"/>
    <x v="2"/>
    <s v="OFF-AP-10002311"/>
    <x v="1"/>
    <x v="9"/>
    <x v="14"/>
    <n v="61.929000000000002"/>
    <n v="1"/>
    <x v="9"/>
    <n v="23.395399999999999"/>
  </r>
  <r>
    <n v="3742"/>
    <x v="1849"/>
    <x v="0"/>
    <x v="804"/>
    <d v="2013-01-21T00:00:00"/>
    <x v="1"/>
    <s v="WB-21850"/>
    <s v="William Brown"/>
    <x v="0"/>
    <s v="United States"/>
    <s v="New York City"/>
    <x v="15"/>
    <n v="10011"/>
    <x v="3"/>
    <s v="OFF-EN-10001137"/>
    <x v="1"/>
    <x v="12"/>
    <x v="315"/>
    <n v="16.52"/>
    <n v="4"/>
    <x v="0"/>
    <n v="7.5991999999999997"/>
  </r>
  <r>
    <n v="3743"/>
    <x v="1849"/>
    <x v="0"/>
    <x v="804"/>
    <d v="2013-01-21T00:00:00"/>
    <x v="1"/>
    <s v="WB-21850"/>
    <s v="William Brown"/>
    <x v="0"/>
    <s v="United States"/>
    <s v="New York City"/>
    <x v="15"/>
    <n v="10011"/>
    <x v="3"/>
    <s v="OFF-PA-10004285"/>
    <x v="1"/>
    <x v="10"/>
    <x v="1259"/>
    <n v="60.12"/>
    <n v="9"/>
    <x v="0"/>
    <n v="28.857600000000001"/>
  </r>
  <r>
    <n v="3744"/>
    <x v="1849"/>
    <x v="0"/>
    <x v="804"/>
    <d v="2013-01-21T00:00:00"/>
    <x v="1"/>
    <s v="WB-21850"/>
    <s v="William Brown"/>
    <x v="0"/>
    <s v="United States"/>
    <s v="New York City"/>
    <x v="15"/>
    <n v="10011"/>
    <x v="3"/>
    <s v="OFF-BI-10002225"/>
    <x v="1"/>
    <x v="8"/>
    <x v="336"/>
    <n v="49.536000000000001"/>
    <n v="3"/>
    <x v="2"/>
    <n v="17.337599999999998"/>
  </r>
  <r>
    <n v="3745"/>
    <x v="1850"/>
    <x v="2"/>
    <x v="745"/>
    <d v="2011-10-24T00:00:00"/>
    <x v="3"/>
    <s v="AP-10915"/>
    <s v="Arthur Prichep"/>
    <x v="0"/>
    <s v="United States"/>
    <s v="Rock Hill"/>
    <x v="20"/>
    <n v="29730"/>
    <x v="0"/>
    <s v="OFF-FA-10002763"/>
    <x v="1"/>
    <x v="13"/>
    <x v="1411"/>
    <n v="11.85"/>
    <n v="3"/>
    <x v="0"/>
    <n v="3.7919999999999998"/>
  </r>
  <r>
    <n v="3746"/>
    <x v="1851"/>
    <x v="0"/>
    <x v="713"/>
    <d v="2013-09-29T00:00:00"/>
    <x v="0"/>
    <s v="RA-19915"/>
    <s v="Russell Applegate"/>
    <x v="0"/>
    <s v="United States"/>
    <s v="Columbus"/>
    <x v="32"/>
    <n v="31907"/>
    <x v="0"/>
    <s v="OFF-ST-10003058"/>
    <x v="1"/>
    <x v="4"/>
    <x v="388"/>
    <n v="118.25"/>
    <n v="5"/>
    <x v="0"/>
    <n v="34.292499999999997"/>
  </r>
  <r>
    <n v="3747"/>
    <x v="1851"/>
    <x v="0"/>
    <x v="713"/>
    <d v="2013-09-29T00:00:00"/>
    <x v="0"/>
    <s v="RA-19915"/>
    <s v="Russell Applegate"/>
    <x v="0"/>
    <s v="United States"/>
    <s v="Columbus"/>
    <x v="32"/>
    <n v="31907"/>
    <x v="0"/>
    <s v="FUR-CH-10002084"/>
    <x v="0"/>
    <x v="1"/>
    <x v="1240"/>
    <n v="368.97"/>
    <n v="3"/>
    <x v="0"/>
    <n v="81.173400000000001"/>
  </r>
  <r>
    <n v="3748"/>
    <x v="1852"/>
    <x v="3"/>
    <x v="151"/>
    <d v="2014-08-30T00:00:00"/>
    <x v="0"/>
    <s v="DR-12880"/>
    <s v="Dan Reichenbach"/>
    <x v="1"/>
    <s v="United States"/>
    <s v="Inglewood"/>
    <x v="1"/>
    <n v="90301"/>
    <x v="1"/>
    <s v="FUR-FU-10002937"/>
    <x v="0"/>
    <x v="5"/>
    <x v="1051"/>
    <n v="198.46"/>
    <n v="2"/>
    <x v="0"/>
    <n v="99.23"/>
  </r>
  <r>
    <n v="3749"/>
    <x v="1852"/>
    <x v="3"/>
    <x v="151"/>
    <d v="2014-08-30T00:00:00"/>
    <x v="0"/>
    <s v="DR-12880"/>
    <s v="Dan Reichenbach"/>
    <x v="1"/>
    <s v="United States"/>
    <s v="Inglewood"/>
    <x v="1"/>
    <n v="90301"/>
    <x v="1"/>
    <s v="OFF-AP-10001242"/>
    <x v="1"/>
    <x v="9"/>
    <x v="1408"/>
    <n v="321.92"/>
    <n v="4"/>
    <x v="0"/>
    <n v="96.575999999999993"/>
  </r>
  <r>
    <n v="3750"/>
    <x v="1852"/>
    <x v="3"/>
    <x v="151"/>
    <d v="2014-08-30T00:00:00"/>
    <x v="0"/>
    <s v="DR-12880"/>
    <s v="Dan Reichenbach"/>
    <x v="1"/>
    <s v="United States"/>
    <s v="Inglewood"/>
    <x v="1"/>
    <n v="90301"/>
    <x v="1"/>
    <s v="TEC-CO-10001571"/>
    <x v="2"/>
    <x v="16"/>
    <x v="1554"/>
    <n v="879.98400000000004"/>
    <n v="2"/>
    <x v="2"/>
    <n v="329.99400000000003"/>
  </r>
  <r>
    <n v="3751"/>
    <x v="1852"/>
    <x v="3"/>
    <x v="151"/>
    <d v="2014-08-30T00:00:00"/>
    <x v="0"/>
    <s v="DR-12880"/>
    <s v="Dan Reichenbach"/>
    <x v="1"/>
    <s v="United States"/>
    <s v="Inglewood"/>
    <x v="1"/>
    <n v="90301"/>
    <x v="1"/>
    <s v="OFF-SU-10002503"/>
    <x v="1"/>
    <x v="14"/>
    <x v="669"/>
    <n v="28.4"/>
    <n v="5"/>
    <x v="0"/>
    <n v="8.2360000000000007"/>
  </r>
  <r>
    <n v="3752"/>
    <x v="1852"/>
    <x v="3"/>
    <x v="151"/>
    <d v="2014-08-30T00:00:00"/>
    <x v="0"/>
    <s v="DR-12880"/>
    <s v="Dan Reichenbach"/>
    <x v="1"/>
    <s v="United States"/>
    <s v="Inglewood"/>
    <x v="1"/>
    <n v="90301"/>
    <x v="1"/>
    <s v="FUR-CH-10004886"/>
    <x v="0"/>
    <x v="1"/>
    <x v="366"/>
    <n v="230.28"/>
    <n v="3"/>
    <x v="2"/>
    <n v="23.027999999999999"/>
  </r>
  <r>
    <n v="3753"/>
    <x v="1852"/>
    <x v="3"/>
    <x v="151"/>
    <d v="2014-08-30T00:00:00"/>
    <x v="0"/>
    <s v="DR-12880"/>
    <s v="Dan Reichenbach"/>
    <x v="1"/>
    <s v="United States"/>
    <s v="Inglewood"/>
    <x v="1"/>
    <n v="90301"/>
    <x v="1"/>
    <s v="OFF-PA-10001289"/>
    <x v="1"/>
    <x v="10"/>
    <x v="952"/>
    <n v="116.28"/>
    <n v="3"/>
    <x v="0"/>
    <n v="56.977200000000003"/>
  </r>
  <r>
    <n v="3754"/>
    <x v="1852"/>
    <x v="3"/>
    <x v="151"/>
    <d v="2014-08-30T00:00:00"/>
    <x v="0"/>
    <s v="DR-12880"/>
    <s v="Dan Reichenbach"/>
    <x v="1"/>
    <s v="United States"/>
    <s v="Inglewood"/>
    <x v="1"/>
    <n v="90301"/>
    <x v="1"/>
    <s v="OFF-BI-10003650"/>
    <x v="1"/>
    <x v="8"/>
    <x v="115"/>
    <n v="841.56799999999998"/>
    <n v="2"/>
    <x v="2"/>
    <n v="294.54880000000003"/>
  </r>
  <r>
    <n v="3755"/>
    <x v="1852"/>
    <x v="3"/>
    <x v="151"/>
    <d v="2014-08-30T00:00:00"/>
    <x v="0"/>
    <s v="DR-12880"/>
    <s v="Dan Reichenbach"/>
    <x v="1"/>
    <s v="United States"/>
    <s v="Inglewood"/>
    <x v="1"/>
    <n v="90301"/>
    <x v="1"/>
    <s v="OFF-ST-10001370"/>
    <x v="1"/>
    <x v="4"/>
    <x v="1023"/>
    <n v="354.9"/>
    <n v="5"/>
    <x v="0"/>
    <n v="17.745000000000001"/>
  </r>
  <r>
    <n v="3756"/>
    <x v="1853"/>
    <x v="0"/>
    <x v="840"/>
    <d v="2013-03-07T00:00:00"/>
    <x v="2"/>
    <s v="JG-15310"/>
    <s v="Jason Gross"/>
    <x v="1"/>
    <s v="United States"/>
    <s v="Odessa"/>
    <x v="5"/>
    <n v="79762"/>
    <x v="2"/>
    <s v="OFF-PA-10001892"/>
    <x v="1"/>
    <x v="10"/>
    <x v="815"/>
    <n v="42.783999999999999"/>
    <n v="7"/>
    <x v="2"/>
    <n v="15.5092"/>
  </r>
  <r>
    <n v="3757"/>
    <x v="1853"/>
    <x v="0"/>
    <x v="840"/>
    <d v="2013-03-07T00:00:00"/>
    <x v="2"/>
    <s v="JG-15310"/>
    <s v="Jason Gross"/>
    <x v="1"/>
    <s v="United States"/>
    <s v="Odessa"/>
    <x v="5"/>
    <n v="79762"/>
    <x v="2"/>
    <s v="FUR-CH-10004983"/>
    <x v="0"/>
    <x v="1"/>
    <x v="1560"/>
    <n v="563.42999999999995"/>
    <n v="5"/>
    <x v="4"/>
    <n v="-56.343000000000004"/>
  </r>
  <r>
    <n v="3758"/>
    <x v="1854"/>
    <x v="0"/>
    <x v="905"/>
    <d v="2013-03-05T00:00:00"/>
    <x v="1"/>
    <s v="LC-16870"/>
    <s v="Lena Cacioppo"/>
    <x v="0"/>
    <s v="United States"/>
    <s v="Newark"/>
    <x v="24"/>
    <n v="43055"/>
    <x v="3"/>
    <s v="OFF-AR-10001615"/>
    <x v="1"/>
    <x v="6"/>
    <x v="1479"/>
    <n v="111.104"/>
    <n v="7"/>
    <x v="2"/>
    <n v="8.3328000000000007"/>
  </r>
  <r>
    <n v="3759"/>
    <x v="1855"/>
    <x v="1"/>
    <x v="227"/>
    <d v="2012-09-23T00:00:00"/>
    <x v="1"/>
    <s v="GB-14530"/>
    <s v="George Bell"/>
    <x v="1"/>
    <s v="United States"/>
    <s v="Los Angeles"/>
    <x v="1"/>
    <n v="90049"/>
    <x v="1"/>
    <s v="OFF-AR-10003602"/>
    <x v="1"/>
    <x v="6"/>
    <x v="239"/>
    <n v="11.68"/>
    <n v="2"/>
    <x v="0"/>
    <n v="5.4896000000000003"/>
  </r>
  <r>
    <n v="3760"/>
    <x v="1855"/>
    <x v="1"/>
    <x v="227"/>
    <d v="2012-09-23T00:00:00"/>
    <x v="1"/>
    <s v="GB-14530"/>
    <s v="George Bell"/>
    <x v="1"/>
    <s v="United States"/>
    <s v="Los Angeles"/>
    <x v="1"/>
    <n v="90049"/>
    <x v="1"/>
    <s v="OFF-SU-10004782"/>
    <x v="1"/>
    <x v="14"/>
    <x v="1548"/>
    <n v="16.899999999999999"/>
    <n v="2"/>
    <x v="0"/>
    <n v="5.07"/>
  </r>
  <r>
    <n v="3761"/>
    <x v="1855"/>
    <x v="1"/>
    <x v="227"/>
    <d v="2012-09-23T00:00:00"/>
    <x v="1"/>
    <s v="GB-14530"/>
    <s v="George Bell"/>
    <x v="1"/>
    <s v="United States"/>
    <s v="Los Angeles"/>
    <x v="1"/>
    <n v="90049"/>
    <x v="1"/>
    <s v="FUR-FU-10001591"/>
    <x v="0"/>
    <x v="5"/>
    <x v="1101"/>
    <n v="24.4"/>
    <n v="2"/>
    <x v="0"/>
    <n v="10.247999999999999"/>
  </r>
  <r>
    <n v="3762"/>
    <x v="1856"/>
    <x v="3"/>
    <x v="605"/>
    <d v="2014-05-18T00:00:00"/>
    <x v="1"/>
    <s v="CK-12205"/>
    <s v="Chloris Kastensmidt"/>
    <x v="0"/>
    <s v="United States"/>
    <s v="Everett"/>
    <x v="31"/>
    <n v="2149"/>
    <x v="3"/>
    <s v="OFF-PA-10000659"/>
    <x v="1"/>
    <x v="10"/>
    <x v="1286"/>
    <n v="87.6"/>
    <n v="5"/>
    <x v="0"/>
    <n v="42.048000000000002"/>
  </r>
  <r>
    <n v="3763"/>
    <x v="1857"/>
    <x v="0"/>
    <x v="572"/>
    <d v="2013-08-19T00:00:00"/>
    <x v="0"/>
    <s v="TS-21160"/>
    <s v="Theresa Swint"/>
    <x v="1"/>
    <s v="United States"/>
    <s v="West Allis"/>
    <x v="6"/>
    <n v="53214"/>
    <x v="2"/>
    <s v="FUR-BO-10001337"/>
    <x v="0"/>
    <x v="0"/>
    <x v="425"/>
    <n v="241.96"/>
    <n v="2"/>
    <x v="0"/>
    <n v="24.196000000000002"/>
  </r>
  <r>
    <n v="3764"/>
    <x v="1857"/>
    <x v="0"/>
    <x v="572"/>
    <d v="2013-08-19T00:00:00"/>
    <x v="0"/>
    <s v="TS-21160"/>
    <s v="Theresa Swint"/>
    <x v="1"/>
    <s v="United States"/>
    <s v="West Allis"/>
    <x v="6"/>
    <n v="53214"/>
    <x v="2"/>
    <s v="OFF-BI-10003529"/>
    <x v="1"/>
    <x v="8"/>
    <x v="788"/>
    <n v="8.52"/>
    <n v="3"/>
    <x v="0"/>
    <n v="4.1748000000000003"/>
  </r>
  <r>
    <n v="3765"/>
    <x v="1858"/>
    <x v="3"/>
    <x v="906"/>
    <d v="2014-03-03T00:00:00"/>
    <x v="1"/>
    <s v="MH-18025"/>
    <s v="Michelle Huthwaite"/>
    <x v="0"/>
    <s v="United States"/>
    <s v="Chicago"/>
    <x v="10"/>
    <n v="60623"/>
    <x v="2"/>
    <s v="OFF-BI-10002609"/>
    <x v="1"/>
    <x v="8"/>
    <x v="98"/>
    <n v="1.788"/>
    <n v="3"/>
    <x v="3"/>
    <n v="-3.0396000000000001"/>
  </r>
  <r>
    <n v="3766"/>
    <x v="1859"/>
    <x v="0"/>
    <x v="844"/>
    <d v="2013-03-26T00:00:00"/>
    <x v="1"/>
    <s v="DM-12955"/>
    <s v="Dario Medina"/>
    <x v="1"/>
    <s v="United States"/>
    <s v="Houston"/>
    <x v="5"/>
    <n v="77036"/>
    <x v="2"/>
    <s v="FUR-TA-10004767"/>
    <x v="0"/>
    <x v="3"/>
    <x v="1147"/>
    <n v="99.372"/>
    <n v="2"/>
    <x v="4"/>
    <n v="-1.4196"/>
  </r>
  <r>
    <n v="3767"/>
    <x v="1859"/>
    <x v="0"/>
    <x v="844"/>
    <d v="2013-03-26T00:00:00"/>
    <x v="1"/>
    <s v="DM-12955"/>
    <s v="Dario Medina"/>
    <x v="1"/>
    <s v="United States"/>
    <s v="Houston"/>
    <x v="5"/>
    <n v="77036"/>
    <x v="2"/>
    <s v="OFF-AR-10001868"/>
    <x v="1"/>
    <x v="6"/>
    <x v="59"/>
    <n v="1.3440000000000001"/>
    <n v="1"/>
    <x v="2"/>
    <n v="0.504"/>
  </r>
  <r>
    <n v="3768"/>
    <x v="1860"/>
    <x v="1"/>
    <x v="575"/>
    <d v="2012-12-10T00:00:00"/>
    <x v="0"/>
    <s v="JJ-15760"/>
    <s v="Joel Jenkins"/>
    <x v="2"/>
    <s v="United States"/>
    <s v="Houston"/>
    <x v="5"/>
    <n v="77036"/>
    <x v="2"/>
    <s v="TEC-PH-10004896"/>
    <x v="2"/>
    <x v="7"/>
    <x v="172"/>
    <n v="119.96"/>
    <n v="5"/>
    <x v="2"/>
    <n v="11.996"/>
  </r>
  <r>
    <n v="3769"/>
    <x v="1861"/>
    <x v="2"/>
    <x v="757"/>
    <d v="2011-12-20T00:00:00"/>
    <x v="0"/>
    <s v="KB-16585"/>
    <s v="Ken Black"/>
    <x v="1"/>
    <s v="United States"/>
    <s v="Hialeah"/>
    <x v="2"/>
    <n v="33012"/>
    <x v="0"/>
    <s v="FUR-CH-10000988"/>
    <x v="0"/>
    <x v="1"/>
    <x v="1132"/>
    <n v="1013.832"/>
    <n v="9"/>
    <x v="2"/>
    <n v="101.3832"/>
  </r>
  <r>
    <n v="3770"/>
    <x v="1861"/>
    <x v="2"/>
    <x v="757"/>
    <d v="2011-12-20T00:00:00"/>
    <x v="0"/>
    <s v="KB-16585"/>
    <s v="Ken Black"/>
    <x v="1"/>
    <s v="United States"/>
    <s v="Hialeah"/>
    <x v="2"/>
    <n v="33012"/>
    <x v="0"/>
    <s v="OFF-FA-10000490"/>
    <x v="1"/>
    <x v="13"/>
    <x v="307"/>
    <n v="1.984"/>
    <n v="2"/>
    <x v="2"/>
    <n v="0.66959999999999997"/>
  </r>
  <r>
    <n v="3771"/>
    <x v="1862"/>
    <x v="0"/>
    <x v="907"/>
    <d v="2013-12-22T00:00:00"/>
    <x v="1"/>
    <s v="CM-12160"/>
    <s v="Charles McCrossin"/>
    <x v="0"/>
    <s v="United States"/>
    <s v="San Francisco"/>
    <x v="1"/>
    <n v="94122"/>
    <x v="1"/>
    <s v="FUR-TA-10004256"/>
    <x v="0"/>
    <x v="3"/>
    <x v="484"/>
    <n v="2003.52"/>
    <n v="6"/>
    <x v="2"/>
    <n v="-325.572"/>
  </r>
  <r>
    <n v="3772"/>
    <x v="1863"/>
    <x v="0"/>
    <x v="536"/>
    <d v="2013-05-18T00:00:00"/>
    <x v="1"/>
    <s v="FM-14215"/>
    <s v="Filia McAdams"/>
    <x v="1"/>
    <s v="United States"/>
    <s v="Philadelphia"/>
    <x v="9"/>
    <n v="19140"/>
    <x v="3"/>
    <s v="OFF-ST-10004804"/>
    <x v="1"/>
    <x v="4"/>
    <x v="230"/>
    <n v="82.367999999999995"/>
    <n v="2"/>
    <x v="2"/>
    <n v="-19.5624"/>
  </r>
  <r>
    <n v="3773"/>
    <x v="1864"/>
    <x v="2"/>
    <x v="908"/>
    <d v="2011-08-11T00:00:00"/>
    <x v="0"/>
    <s v="RF-19735"/>
    <s v="Roland Fjeld"/>
    <x v="0"/>
    <s v="United States"/>
    <s v="Columbia"/>
    <x v="20"/>
    <n v="29203"/>
    <x v="0"/>
    <s v="TEC-AC-10000023"/>
    <x v="2"/>
    <x v="11"/>
    <x v="900"/>
    <n v="62.91"/>
    <n v="3"/>
    <x v="0"/>
    <n v="22.647600000000001"/>
  </r>
  <r>
    <n v="3774"/>
    <x v="1865"/>
    <x v="2"/>
    <x v="909"/>
    <d v="2011-04-13T00:00:00"/>
    <x v="0"/>
    <s v="JK-15370"/>
    <s v="Jay Kimmel"/>
    <x v="0"/>
    <s v="United States"/>
    <s v="Miami"/>
    <x v="2"/>
    <n v="33180"/>
    <x v="0"/>
    <s v="OFF-FA-10001332"/>
    <x v="1"/>
    <x v="13"/>
    <x v="1561"/>
    <n v="6.9119999999999999"/>
    <n v="3"/>
    <x v="2"/>
    <n v="2.3328000000000002"/>
  </r>
  <r>
    <n v="3775"/>
    <x v="1865"/>
    <x v="2"/>
    <x v="909"/>
    <d v="2011-04-13T00:00:00"/>
    <x v="0"/>
    <s v="JK-15370"/>
    <s v="Jay Kimmel"/>
    <x v="0"/>
    <s v="United States"/>
    <s v="Miami"/>
    <x v="2"/>
    <n v="33180"/>
    <x v="0"/>
    <s v="TEC-AC-10002001"/>
    <x v="2"/>
    <x v="11"/>
    <x v="262"/>
    <n v="383.976"/>
    <n v="3"/>
    <x v="2"/>
    <n v="81.594899999999996"/>
  </r>
  <r>
    <n v="3776"/>
    <x v="1865"/>
    <x v="2"/>
    <x v="909"/>
    <d v="2011-04-13T00:00:00"/>
    <x v="0"/>
    <s v="JK-15370"/>
    <s v="Jay Kimmel"/>
    <x v="0"/>
    <s v="United States"/>
    <s v="Miami"/>
    <x v="2"/>
    <n v="33180"/>
    <x v="0"/>
    <s v="OFF-PA-10000029"/>
    <x v="1"/>
    <x v="10"/>
    <x v="803"/>
    <n v="10.368"/>
    <n v="2"/>
    <x v="2"/>
    <n v="3.6288"/>
  </r>
  <r>
    <n v="3777"/>
    <x v="1865"/>
    <x v="2"/>
    <x v="909"/>
    <d v="2011-04-13T00:00:00"/>
    <x v="0"/>
    <s v="JK-15370"/>
    <s v="Jay Kimmel"/>
    <x v="0"/>
    <s v="United States"/>
    <s v="Miami"/>
    <x v="2"/>
    <n v="33180"/>
    <x v="0"/>
    <s v="TEC-AC-10001874"/>
    <x v="2"/>
    <x v="11"/>
    <x v="1562"/>
    <n v="335.94400000000002"/>
    <n v="7"/>
    <x v="2"/>
    <n v="41.993000000000002"/>
  </r>
  <r>
    <n v="3778"/>
    <x v="1866"/>
    <x v="1"/>
    <x v="910"/>
    <d v="2012-05-08T00:00:00"/>
    <x v="1"/>
    <s v="JB-16045"/>
    <s v="Julia Barnett"/>
    <x v="2"/>
    <s v="United States"/>
    <s v="Chula Vista"/>
    <x v="1"/>
    <n v="91911"/>
    <x v="1"/>
    <s v="FUR-FU-10002298"/>
    <x v="0"/>
    <x v="5"/>
    <x v="1296"/>
    <n v="665.88"/>
    <n v="6"/>
    <x v="0"/>
    <n v="106.5408"/>
  </r>
  <r>
    <n v="3779"/>
    <x v="1867"/>
    <x v="3"/>
    <x v="329"/>
    <d v="2014-12-03T00:00:00"/>
    <x v="0"/>
    <s v="PN-18775"/>
    <s v="Parhena Norris"/>
    <x v="2"/>
    <s v="United States"/>
    <s v="Miami"/>
    <x v="2"/>
    <n v="33180"/>
    <x v="0"/>
    <s v="TEC-PH-10002564"/>
    <x v="2"/>
    <x v="7"/>
    <x v="976"/>
    <n v="71.975999999999999"/>
    <n v="3"/>
    <x v="2"/>
    <n v="8.9969999999999999"/>
  </r>
  <r>
    <n v="3780"/>
    <x v="1868"/>
    <x v="3"/>
    <x v="911"/>
    <d v="2014-02-21T00:00:00"/>
    <x v="1"/>
    <s v="LF-17185"/>
    <s v="Luke Foster"/>
    <x v="0"/>
    <s v="United States"/>
    <s v="New York City"/>
    <x v="15"/>
    <n v="10035"/>
    <x v="3"/>
    <s v="OFF-PA-10003465"/>
    <x v="1"/>
    <x v="10"/>
    <x v="418"/>
    <n v="37.94"/>
    <n v="2"/>
    <x v="0"/>
    <n v="18.211200000000002"/>
  </r>
  <r>
    <n v="3781"/>
    <x v="1869"/>
    <x v="2"/>
    <x v="912"/>
    <d v="2011-11-20T00:00:00"/>
    <x v="1"/>
    <s v="RH-19510"/>
    <s v="Rick Huthwaite"/>
    <x v="2"/>
    <s v="United States"/>
    <s v="Manhattan"/>
    <x v="41"/>
    <n v="66502"/>
    <x v="2"/>
    <s v="TEC-PH-10000038"/>
    <x v="2"/>
    <x v="7"/>
    <x v="1056"/>
    <n v="273.95999999999998"/>
    <n v="2"/>
    <x v="0"/>
    <n v="10.958399999999999"/>
  </r>
  <r>
    <n v="3782"/>
    <x v="1870"/>
    <x v="1"/>
    <x v="584"/>
    <d v="2012-07-14T00:00:00"/>
    <x v="0"/>
    <s v="MC-17575"/>
    <s v="Matt Collins"/>
    <x v="0"/>
    <s v="United States"/>
    <s v="Philadelphia"/>
    <x v="9"/>
    <n v="19120"/>
    <x v="3"/>
    <s v="TEC-PH-10003072"/>
    <x v="2"/>
    <x v="7"/>
    <x v="1310"/>
    <n v="269.98200000000003"/>
    <n v="3"/>
    <x v="10"/>
    <n v="40.497300000000003"/>
  </r>
  <r>
    <n v="3783"/>
    <x v="1871"/>
    <x v="3"/>
    <x v="38"/>
    <d v="2014-11-17T00:00:00"/>
    <x v="0"/>
    <s v="MN-17935"/>
    <s v="Michael Nguyen"/>
    <x v="0"/>
    <s v="United States"/>
    <s v="Memphis"/>
    <x v="18"/>
    <n v="38109"/>
    <x v="0"/>
    <s v="OFF-PA-10003424"/>
    <x v="1"/>
    <x v="10"/>
    <x v="1081"/>
    <n v="8.9039999999999999"/>
    <n v="3"/>
    <x v="2"/>
    <n v="3.339"/>
  </r>
  <r>
    <n v="3784"/>
    <x v="1871"/>
    <x v="3"/>
    <x v="38"/>
    <d v="2014-11-17T00:00:00"/>
    <x v="0"/>
    <s v="MN-17935"/>
    <s v="Michael Nguyen"/>
    <x v="0"/>
    <s v="United States"/>
    <s v="Memphis"/>
    <x v="18"/>
    <n v="38109"/>
    <x v="0"/>
    <s v="OFF-ST-10003716"/>
    <x v="1"/>
    <x v="4"/>
    <x v="889"/>
    <n v="720.06399999999996"/>
    <n v="4"/>
    <x v="2"/>
    <n v="-63.005600000000001"/>
  </r>
  <r>
    <n v="3785"/>
    <x v="1872"/>
    <x v="3"/>
    <x v="689"/>
    <d v="2014-08-05T00:00:00"/>
    <x v="1"/>
    <s v="EH-14125"/>
    <s v="Eugene Hildebrand"/>
    <x v="2"/>
    <s v="United States"/>
    <s v="Fort Lauderdale"/>
    <x v="2"/>
    <n v="33311"/>
    <x v="0"/>
    <s v="TEC-AC-10003590"/>
    <x v="2"/>
    <x v="11"/>
    <x v="1093"/>
    <n v="41.423999999999999"/>
    <n v="2"/>
    <x v="2"/>
    <n v="8.2848000000000006"/>
  </r>
  <r>
    <n v="3786"/>
    <x v="1873"/>
    <x v="3"/>
    <x v="377"/>
    <d v="2014-12-31T00:00:00"/>
    <x v="1"/>
    <s v="TC-21535"/>
    <s v="Tracy Collins"/>
    <x v="2"/>
    <s v="United States"/>
    <s v="Columbus"/>
    <x v="24"/>
    <n v="43229"/>
    <x v="3"/>
    <s v="OFF-BI-10000494"/>
    <x v="1"/>
    <x v="8"/>
    <x v="1563"/>
    <n v="3.1320000000000001"/>
    <n v="2"/>
    <x v="6"/>
    <n v="-2.61"/>
  </r>
  <r>
    <n v="3787"/>
    <x v="1874"/>
    <x v="0"/>
    <x v="731"/>
    <d v="2013-11-05T00:00:00"/>
    <x v="1"/>
    <s v="JD-15895"/>
    <s v="Jonathan Doherty"/>
    <x v="1"/>
    <s v="United States"/>
    <s v="Los Angeles"/>
    <x v="1"/>
    <n v="90045"/>
    <x v="1"/>
    <s v="OFF-ST-10002615"/>
    <x v="1"/>
    <x v="4"/>
    <x v="1427"/>
    <n v="1085.42"/>
    <n v="7"/>
    <x v="0"/>
    <n v="282.20920000000001"/>
  </r>
  <r>
    <n v="3788"/>
    <x v="1875"/>
    <x v="0"/>
    <x v="913"/>
    <d v="2013-09-10T00:00:00"/>
    <x v="1"/>
    <s v="IL-15100"/>
    <s v="Ivan Liston"/>
    <x v="0"/>
    <s v="United States"/>
    <s v="Houston"/>
    <x v="5"/>
    <n v="77041"/>
    <x v="2"/>
    <s v="OFF-AR-10002804"/>
    <x v="1"/>
    <x v="6"/>
    <x v="279"/>
    <n v="3.9119999999999999"/>
    <n v="1"/>
    <x v="2"/>
    <n v="1.0268999999999999"/>
  </r>
  <r>
    <n v="3789"/>
    <x v="1875"/>
    <x v="0"/>
    <x v="913"/>
    <d v="2013-09-10T00:00:00"/>
    <x v="1"/>
    <s v="IL-15100"/>
    <s v="Ivan Liston"/>
    <x v="0"/>
    <s v="United States"/>
    <s v="Houston"/>
    <x v="5"/>
    <n v="77041"/>
    <x v="2"/>
    <s v="OFF-AR-10001044"/>
    <x v="1"/>
    <x v="6"/>
    <x v="1042"/>
    <n v="62.375999999999998"/>
    <n v="3"/>
    <x v="2"/>
    <n v="7.0172999999999996"/>
  </r>
  <r>
    <n v="3790"/>
    <x v="1876"/>
    <x v="0"/>
    <x v="764"/>
    <d v="2013-04-22T00:00:00"/>
    <x v="1"/>
    <s v="SW-20350"/>
    <s v="Sean Wendt"/>
    <x v="2"/>
    <s v="United States"/>
    <s v="Omaha"/>
    <x v="8"/>
    <n v="68104"/>
    <x v="2"/>
    <s v="OFF-FA-10000134"/>
    <x v="1"/>
    <x v="13"/>
    <x v="194"/>
    <n v="29.05"/>
    <n v="5"/>
    <x v="0"/>
    <n v="9.0054999999999996"/>
  </r>
  <r>
    <n v="3791"/>
    <x v="1877"/>
    <x v="2"/>
    <x v="260"/>
    <d v="2011-07-11T00:00:00"/>
    <x v="1"/>
    <s v="DP-13390"/>
    <s v="Dennis Pardue"/>
    <x v="2"/>
    <s v="United States"/>
    <s v="Los Angeles"/>
    <x v="1"/>
    <n v="90004"/>
    <x v="1"/>
    <s v="OFF-BI-10001670"/>
    <x v="1"/>
    <x v="8"/>
    <x v="438"/>
    <n v="180.96"/>
    <n v="6"/>
    <x v="2"/>
    <n v="67.86"/>
  </r>
  <r>
    <n v="3792"/>
    <x v="1878"/>
    <x v="1"/>
    <x v="914"/>
    <d v="2012-02-28T00:00:00"/>
    <x v="2"/>
    <s v="BT-11395"/>
    <s v="Bill Tyler"/>
    <x v="1"/>
    <s v="United States"/>
    <s v="Altoona"/>
    <x v="9"/>
    <n v="16602"/>
    <x v="3"/>
    <s v="OFF-BI-10000343"/>
    <x v="1"/>
    <x v="8"/>
    <x v="184"/>
    <n v="4.4189999999999996"/>
    <n v="3"/>
    <x v="6"/>
    <n v="-3.3879000000000001"/>
  </r>
  <r>
    <n v="3793"/>
    <x v="1878"/>
    <x v="1"/>
    <x v="914"/>
    <d v="2012-02-28T00:00:00"/>
    <x v="2"/>
    <s v="BT-11395"/>
    <s v="Bill Tyler"/>
    <x v="1"/>
    <s v="United States"/>
    <s v="Altoona"/>
    <x v="9"/>
    <n v="16602"/>
    <x v="3"/>
    <s v="OFF-AR-10002257"/>
    <x v="1"/>
    <x v="6"/>
    <x v="1191"/>
    <n v="16.032"/>
    <n v="6"/>
    <x v="2"/>
    <n v="2.2044000000000001"/>
  </r>
  <r>
    <n v="3794"/>
    <x v="1879"/>
    <x v="1"/>
    <x v="154"/>
    <d v="2012-12-01T00:00:00"/>
    <x v="1"/>
    <s v="JE-15475"/>
    <s v="Jeremy Ellison"/>
    <x v="0"/>
    <s v="United States"/>
    <s v="New York City"/>
    <x v="15"/>
    <n v="10024"/>
    <x v="3"/>
    <s v="OFF-AR-10001915"/>
    <x v="1"/>
    <x v="6"/>
    <x v="1048"/>
    <n v="29.79"/>
    <n v="3"/>
    <x v="0"/>
    <n v="12.511799999999999"/>
  </r>
  <r>
    <n v="3795"/>
    <x v="1880"/>
    <x v="2"/>
    <x v="915"/>
    <d v="2011-02-03T00:00:00"/>
    <x v="1"/>
    <s v="EJ-13720"/>
    <s v="Ed Jacobs"/>
    <x v="0"/>
    <s v="United States"/>
    <s v="San Diego"/>
    <x v="1"/>
    <n v="92037"/>
    <x v="1"/>
    <s v="OFF-ST-10003692"/>
    <x v="1"/>
    <x v="4"/>
    <x v="1253"/>
    <n v="57.23"/>
    <n v="1"/>
    <x v="0"/>
    <n v="14.307499999999999"/>
  </r>
  <r>
    <n v="3796"/>
    <x v="1880"/>
    <x v="2"/>
    <x v="915"/>
    <d v="2011-02-03T00:00:00"/>
    <x v="1"/>
    <s v="EJ-13720"/>
    <s v="Ed Jacobs"/>
    <x v="0"/>
    <s v="United States"/>
    <s v="San Diego"/>
    <x v="1"/>
    <n v="92037"/>
    <x v="1"/>
    <s v="FUR-TA-10003469"/>
    <x v="0"/>
    <x v="3"/>
    <x v="1564"/>
    <n v="333"/>
    <n v="3"/>
    <x v="2"/>
    <n v="-16.649999999999999"/>
  </r>
  <r>
    <n v="3797"/>
    <x v="1880"/>
    <x v="2"/>
    <x v="915"/>
    <d v="2011-02-03T00:00:00"/>
    <x v="1"/>
    <s v="EJ-13720"/>
    <s v="Ed Jacobs"/>
    <x v="0"/>
    <s v="United States"/>
    <s v="San Diego"/>
    <x v="1"/>
    <n v="92037"/>
    <x v="1"/>
    <s v="OFF-AR-10003179"/>
    <x v="1"/>
    <x v="6"/>
    <x v="1565"/>
    <n v="36.44"/>
    <n v="4"/>
    <x v="0"/>
    <n v="12.0252"/>
  </r>
  <r>
    <n v="3798"/>
    <x v="1881"/>
    <x v="3"/>
    <x v="397"/>
    <d v="2014-09-27T00:00:00"/>
    <x v="2"/>
    <s v="BE-11410"/>
    <s v="Bobby Elias"/>
    <x v="0"/>
    <s v="United States"/>
    <s v="Miami"/>
    <x v="2"/>
    <n v="33178"/>
    <x v="0"/>
    <s v="OFF-PA-10003395"/>
    <x v="1"/>
    <x v="10"/>
    <x v="650"/>
    <n v="251.64"/>
    <n v="3"/>
    <x v="2"/>
    <n v="88.073999999999998"/>
  </r>
  <r>
    <n v="3799"/>
    <x v="1882"/>
    <x v="3"/>
    <x v="259"/>
    <d v="2014-11-06T00:00:00"/>
    <x v="2"/>
    <s v="KL-16555"/>
    <s v="Kelly Lampkin"/>
    <x v="1"/>
    <s v="United States"/>
    <s v="Greensboro"/>
    <x v="3"/>
    <n v="27405"/>
    <x v="0"/>
    <s v="FUR-TA-10004575"/>
    <x v="0"/>
    <x v="3"/>
    <x v="306"/>
    <n v="523.76400000000001"/>
    <n v="3"/>
    <x v="10"/>
    <n v="-192.04679999999999"/>
  </r>
  <r>
    <n v="3800"/>
    <x v="1882"/>
    <x v="3"/>
    <x v="259"/>
    <d v="2014-11-06T00:00:00"/>
    <x v="2"/>
    <s v="KL-16555"/>
    <s v="Kelly Lampkin"/>
    <x v="1"/>
    <s v="United States"/>
    <s v="Greensboro"/>
    <x v="3"/>
    <n v="27405"/>
    <x v="0"/>
    <s v="TEC-PH-10002483"/>
    <x v="2"/>
    <x v="7"/>
    <x v="1170"/>
    <n v="1359.96"/>
    <n v="5"/>
    <x v="2"/>
    <n v="118.9965"/>
  </r>
  <r>
    <n v="3801"/>
    <x v="1883"/>
    <x v="0"/>
    <x v="500"/>
    <d v="2013-10-21T00:00:00"/>
    <x v="1"/>
    <s v="NC-18415"/>
    <s v="Nathan Cano"/>
    <x v="0"/>
    <s v="United States"/>
    <s v="Jacksonville"/>
    <x v="3"/>
    <n v="28540"/>
    <x v="0"/>
    <s v="FUR-CH-10003606"/>
    <x v="0"/>
    <x v="1"/>
    <x v="1566"/>
    <n v="102.592"/>
    <n v="1"/>
    <x v="2"/>
    <n v="10.2592"/>
  </r>
  <r>
    <n v="3802"/>
    <x v="1883"/>
    <x v="0"/>
    <x v="500"/>
    <d v="2013-10-21T00:00:00"/>
    <x v="1"/>
    <s v="NC-18415"/>
    <s v="Nathan Cano"/>
    <x v="0"/>
    <s v="United States"/>
    <s v="Jacksonville"/>
    <x v="3"/>
    <n v="28540"/>
    <x v="0"/>
    <s v="TEC-AC-10002473"/>
    <x v="2"/>
    <x v="11"/>
    <x v="713"/>
    <n v="22.704000000000001"/>
    <n v="1"/>
    <x v="2"/>
    <n v="5.9598000000000004"/>
  </r>
  <r>
    <n v="3803"/>
    <x v="1883"/>
    <x v="0"/>
    <x v="500"/>
    <d v="2013-10-21T00:00:00"/>
    <x v="1"/>
    <s v="NC-18415"/>
    <s v="Nathan Cano"/>
    <x v="0"/>
    <s v="United States"/>
    <s v="Jacksonville"/>
    <x v="3"/>
    <n v="28540"/>
    <x v="0"/>
    <s v="OFF-PA-10002319"/>
    <x v="1"/>
    <x v="10"/>
    <x v="1391"/>
    <n v="93.024000000000001"/>
    <n v="3"/>
    <x v="2"/>
    <n v="33.721200000000003"/>
  </r>
  <r>
    <n v="3804"/>
    <x v="1883"/>
    <x v="0"/>
    <x v="500"/>
    <d v="2013-10-21T00:00:00"/>
    <x v="1"/>
    <s v="NC-18415"/>
    <s v="Nathan Cano"/>
    <x v="0"/>
    <s v="United States"/>
    <s v="Jacksonville"/>
    <x v="3"/>
    <n v="28540"/>
    <x v="0"/>
    <s v="OFF-SU-10000946"/>
    <x v="1"/>
    <x v="14"/>
    <x v="33"/>
    <n v="12.768000000000001"/>
    <n v="2"/>
    <x v="2"/>
    <n v="1.4363999999999999"/>
  </r>
  <r>
    <n v="3805"/>
    <x v="1883"/>
    <x v="0"/>
    <x v="500"/>
    <d v="2013-10-21T00:00:00"/>
    <x v="1"/>
    <s v="NC-18415"/>
    <s v="Nathan Cano"/>
    <x v="0"/>
    <s v="United States"/>
    <s v="Jacksonville"/>
    <x v="3"/>
    <n v="28540"/>
    <x v="0"/>
    <s v="OFF-EN-10001335"/>
    <x v="1"/>
    <x v="12"/>
    <x v="462"/>
    <n v="35.008000000000003"/>
    <n v="4"/>
    <x v="2"/>
    <n v="13.128"/>
  </r>
  <r>
    <n v="3806"/>
    <x v="1883"/>
    <x v="0"/>
    <x v="500"/>
    <d v="2013-10-21T00:00:00"/>
    <x v="1"/>
    <s v="NC-18415"/>
    <s v="Nathan Cano"/>
    <x v="0"/>
    <s v="United States"/>
    <s v="Jacksonville"/>
    <x v="3"/>
    <n v="28540"/>
    <x v="0"/>
    <s v="OFF-PA-10002377"/>
    <x v="1"/>
    <x v="10"/>
    <x v="127"/>
    <n v="39.152000000000001"/>
    <n v="1"/>
    <x v="2"/>
    <n v="14.682"/>
  </r>
  <r>
    <n v="3807"/>
    <x v="1884"/>
    <x v="1"/>
    <x v="768"/>
    <d v="2012-11-19T00:00:00"/>
    <x v="1"/>
    <s v="AH-10690"/>
    <s v="Anna Häberlin"/>
    <x v="1"/>
    <s v="United States"/>
    <s v="Plantation"/>
    <x v="2"/>
    <n v="33317"/>
    <x v="0"/>
    <s v="OFF-AR-10001246"/>
    <x v="1"/>
    <x v="6"/>
    <x v="450"/>
    <n v="11.76"/>
    <n v="5"/>
    <x v="2"/>
    <n v="1.323"/>
  </r>
  <r>
    <n v="3808"/>
    <x v="1884"/>
    <x v="1"/>
    <x v="768"/>
    <d v="2012-11-19T00:00:00"/>
    <x v="1"/>
    <s v="AH-10690"/>
    <s v="Anna Häberlin"/>
    <x v="1"/>
    <s v="United States"/>
    <s v="Plantation"/>
    <x v="2"/>
    <n v="33317"/>
    <x v="0"/>
    <s v="OFF-BI-10003291"/>
    <x v="1"/>
    <x v="8"/>
    <x v="44"/>
    <n v="5.2380000000000004"/>
    <n v="2"/>
    <x v="6"/>
    <n v="-4.0157999999999996"/>
  </r>
  <r>
    <n v="3809"/>
    <x v="1884"/>
    <x v="1"/>
    <x v="768"/>
    <d v="2012-11-19T00:00:00"/>
    <x v="1"/>
    <s v="AH-10690"/>
    <s v="Anna Häberlin"/>
    <x v="1"/>
    <s v="United States"/>
    <s v="Plantation"/>
    <x v="2"/>
    <n v="33317"/>
    <x v="0"/>
    <s v="OFF-BI-10002799"/>
    <x v="1"/>
    <x v="8"/>
    <x v="1450"/>
    <n v="4.6619999999999999"/>
    <n v="3"/>
    <x v="6"/>
    <n v="-3.7296"/>
  </r>
  <r>
    <n v="3810"/>
    <x v="1884"/>
    <x v="1"/>
    <x v="768"/>
    <d v="2012-11-19T00:00:00"/>
    <x v="1"/>
    <s v="AH-10690"/>
    <s v="Anna Häberlin"/>
    <x v="1"/>
    <s v="United States"/>
    <s v="Plantation"/>
    <x v="2"/>
    <n v="33317"/>
    <x v="0"/>
    <s v="FUR-CH-10003298"/>
    <x v="0"/>
    <x v="1"/>
    <x v="1567"/>
    <n v="523.91999999999996"/>
    <n v="5"/>
    <x v="2"/>
    <n v="-72.039000000000001"/>
  </r>
  <r>
    <n v="3811"/>
    <x v="1884"/>
    <x v="1"/>
    <x v="768"/>
    <d v="2012-11-19T00:00:00"/>
    <x v="1"/>
    <s v="AH-10690"/>
    <s v="Anna Häberlin"/>
    <x v="1"/>
    <s v="United States"/>
    <s v="Plantation"/>
    <x v="2"/>
    <n v="33317"/>
    <x v="0"/>
    <s v="TEC-PH-10000441"/>
    <x v="2"/>
    <x v="7"/>
    <x v="1046"/>
    <n v="100.792"/>
    <n v="1"/>
    <x v="2"/>
    <n v="10.0792"/>
  </r>
  <r>
    <n v="3812"/>
    <x v="1884"/>
    <x v="1"/>
    <x v="768"/>
    <d v="2012-11-19T00:00:00"/>
    <x v="1"/>
    <s v="AH-10690"/>
    <s v="Anna Häberlin"/>
    <x v="1"/>
    <s v="United States"/>
    <s v="Plantation"/>
    <x v="2"/>
    <n v="33317"/>
    <x v="0"/>
    <s v="FUR-CH-10004477"/>
    <x v="0"/>
    <x v="1"/>
    <x v="211"/>
    <n v="146.136"/>
    <n v="3"/>
    <x v="2"/>
    <n v="16.440300000000001"/>
  </r>
  <r>
    <n v="3813"/>
    <x v="1885"/>
    <x v="3"/>
    <x v="916"/>
    <d v="2014-03-06T00:00:00"/>
    <x v="3"/>
    <s v="PK-19075"/>
    <s v="Pete Kriz"/>
    <x v="0"/>
    <s v="United States"/>
    <s v="Milwaukee"/>
    <x v="6"/>
    <n v="53209"/>
    <x v="2"/>
    <s v="OFF-LA-10003537"/>
    <x v="1"/>
    <x v="2"/>
    <x v="1568"/>
    <n v="25.06"/>
    <n v="2"/>
    <x v="0"/>
    <n v="11.7782"/>
  </r>
  <r>
    <n v="3814"/>
    <x v="1886"/>
    <x v="1"/>
    <x v="599"/>
    <d v="2012-11-09T00:00:00"/>
    <x v="1"/>
    <s v="NG-18430"/>
    <s v="Nathan Gelder"/>
    <x v="0"/>
    <s v="United States"/>
    <s v="Quincy"/>
    <x v="10"/>
    <n v="62301"/>
    <x v="2"/>
    <s v="OFF-LA-10004484"/>
    <x v="1"/>
    <x v="2"/>
    <x v="612"/>
    <n v="19.824000000000002"/>
    <n v="6"/>
    <x v="2"/>
    <n v="6.4428000000000001"/>
  </r>
  <r>
    <n v="3815"/>
    <x v="1887"/>
    <x v="0"/>
    <x v="630"/>
    <d v="2013-07-09T00:00:00"/>
    <x v="3"/>
    <s v="ZD-21925"/>
    <s v="Zuschuss Donatelli"/>
    <x v="0"/>
    <s v="United States"/>
    <s v="Jacksonville"/>
    <x v="2"/>
    <n v="32216"/>
    <x v="0"/>
    <s v="TEC-PH-10002824"/>
    <x v="2"/>
    <x v="7"/>
    <x v="1142"/>
    <n v="823.96"/>
    <n v="5"/>
    <x v="2"/>
    <n v="51.497500000000002"/>
  </r>
  <r>
    <n v="3816"/>
    <x v="1887"/>
    <x v="0"/>
    <x v="630"/>
    <d v="2013-07-09T00:00:00"/>
    <x v="3"/>
    <s v="ZD-21925"/>
    <s v="Zuschuss Donatelli"/>
    <x v="0"/>
    <s v="United States"/>
    <s v="Jacksonville"/>
    <x v="2"/>
    <n v="32216"/>
    <x v="0"/>
    <s v="OFF-PA-10004965"/>
    <x v="1"/>
    <x v="10"/>
    <x v="112"/>
    <n v="15.984"/>
    <n v="2"/>
    <x v="2"/>
    <n v="4.9950000000000001"/>
  </r>
  <r>
    <n v="3817"/>
    <x v="1888"/>
    <x v="1"/>
    <x v="426"/>
    <d v="2012-09-19T00:00:00"/>
    <x v="1"/>
    <s v="NW-18400"/>
    <s v="Natalie Webber"/>
    <x v="0"/>
    <s v="United States"/>
    <s v="Mobile"/>
    <x v="19"/>
    <n v="36608"/>
    <x v="0"/>
    <s v="FUR-TA-10003569"/>
    <x v="0"/>
    <x v="3"/>
    <x v="1358"/>
    <n v="801.96"/>
    <n v="2"/>
    <x v="0"/>
    <n v="200.49"/>
  </r>
  <r>
    <n v="3818"/>
    <x v="1888"/>
    <x v="1"/>
    <x v="426"/>
    <d v="2012-09-19T00:00:00"/>
    <x v="1"/>
    <s v="NW-18400"/>
    <s v="Natalie Webber"/>
    <x v="0"/>
    <s v="United States"/>
    <s v="Mobile"/>
    <x v="19"/>
    <n v="36608"/>
    <x v="0"/>
    <s v="TEC-PH-10003187"/>
    <x v="2"/>
    <x v="7"/>
    <x v="1410"/>
    <n v="59.97"/>
    <n v="3"/>
    <x v="0"/>
    <n v="0"/>
  </r>
  <r>
    <n v="3819"/>
    <x v="1888"/>
    <x v="1"/>
    <x v="426"/>
    <d v="2012-09-19T00:00:00"/>
    <x v="1"/>
    <s v="NW-18400"/>
    <s v="Natalie Webber"/>
    <x v="0"/>
    <s v="United States"/>
    <s v="Mobile"/>
    <x v="19"/>
    <n v="36608"/>
    <x v="0"/>
    <s v="FUR-CH-10004853"/>
    <x v="0"/>
    <x v="1"/>
    <x v="526"/>
    <n v="1056.8599999999999"/>
    <n v="7"/>
    <x v="0"/>
    <n v="306.48939999999999"/>
  </r>
  <r>
    <n v="3820"/>
    <x v="1889"/>
    <x v="3"/>
    <x v="449"/>
    <d v="2014-10-15T00:00:00"/>
    <x v="1"/>
    <s v="HG-14845"/>
    <s v="Harry Greene"/>
    <x v="0"/>
    <s v="United States"/>
    <s v="New York City"/>
    <x v="15"/>
    <n v="10024"/>
    <x v="3"/>
    <s v="OFF-BI-10001031"/>
    <x v="1"/>
    <x v="8"/>
    <x v="865"/>
    <n v="12.816000000000001"/>
    <n v="3"/>
    <x v="2"/>
    <n v="4.3254000000000001"/>
  </r>
  <r>
    <n v="3821"/>
    <x v="1889"/>
    <x v="3"/>
    <x v="449"/>
    <d v="2014-10-15T00:00:00"/>
    <x v="1"/>
    <s v="HG-14845"/>
    <s v="Harry Greene"/>
    <x v="0"/>
    <s v="United States"/>
    <s v="New York City"/>
    <x v="15"/>
    <n v="10024"/>
    <x v="3"/>
    <s v="FUR-BO-10003034"/>
    <x v="0"/>
    <x v="0"/>
    <x v="1194"/>
    <n v="314.35199999999998"/>
    <n v="3"/>
    <x v="2"/>
    <n v="-15.717599999999999"/>
  </r>
  <r>
    <n v="3822"/>
    <x v="1889"/>
    <x v="3"/>
    <x v="449"/>
    <d v="2014-10-15T00:00:00"/>
    <x v="1"/>
    <s v="HG-14845"/>
    <s v="Harry Greene"/>
    <x v="0"/>
    <s v="United States"/>
    <s v="New York City"/>
    <x v="15"/>
    <n v="10024"/>
    <x v="3"/>
    <s v="OFF-PA-10000069"/>
    <x v="1"/>
    <x v="10"/>
    <x v="1569"/>
    <n v="18.98"/>
    <n v="2"/>
    <x v="0"/>
    <n v="8.9206000000000003"/>
  </r>
  <r>
    <n v="3823"/>
    <x v="1889"/>
    <x v="3"/>
    <x v="449"/>
    <d v="2014-10-15T00:00:00"/>
    <x v="1"/>
    <s v="HG-14845"/>
    <s v="Harry Greene"/>
    <x v="0"/>
    <s v="United States"/>
    <s v="New York City"/>
    <x v="15"/>
    <n v="10024"/>
    <x v="3"/>
    <s v="OFF-BI-10003655"/>
    <x v="1"/>
    <x v="8"/>
    <x v="1447"/>
    <n v="18.239999999999998"/>
    <n v="6"/>
    <x v="2"/>
    <n v="6.1559999999999997"/>
  </r>
  <r>
    <n v="3824"/>
    <x v="1890"/>
    <x v="1"/>
    <x v="471"/>
    <d v="2012-09-18T00:00:00"/>
    <x v="1"/>
    <s v="CC-12685"/>
    <s v="Craig Carroll"/>
    <x v="0"/>
    <s v="United States"/>
    <s v="New York City"/>
    <x v="15"/>
    <n v="10011"/>
    <x v="3"/>
    <s v="OFF-ST-10000585"/>
    <x v="1"/>
    <x v="4"/>
    <x v="541"/>
    <n v="991.2"/>
    <n v="6"/>
    <x v="0"/>
    <n v="257.71199999999999"/>
  </r>
  <r>
    <n v="3825"/>
    <x v="1890"/>
    <x v="1"/>
    <x v="471"/>
    <d v="2012-09-18T00:00:00"/>
    <x v="1"/>
    <s v="CC-12685"/>
    <s v="Craig Carroll"/>
    <x v="0"/>
    <s v="United States"/>
    <s v="New York City"/>
    <x v="15"/>
    <n v="10011"/>
    <x v="3"/>
    <s v="TEC-CO-10001571"/>
    <x v="2"/>
    <x v="16"/>
    <x v="1554"/>
    <n v="879.98400000000004"/>
    <n v="2"/>
    <x v="2"/>
    <n v="329.99400000000003"/>
  </r>
  <r>
    <n v="3826"/>
    <x v="1890"/>
    <x v="1"/>
    <x v="471"/>
    <d v="2012-09-18T00:00:00"/>
    <x v="1"/>
    <s v="CC-12685"/>
    <s v="Craig Carroll"/>
    <x v="0"/>
    <s v="United States"/>
    <s v="New York City"/>
    <x v="15"/>
    <n v="10011"/>
    <x v="3"/>
    <s v="OFF-BI-10002012"/>
    <x v="1"/>
    <x v="8"/>
    <x v="742"/>
    <n v="12.96"/>
    <n v="9"/>
    <x v="2"/>
    <n v="4.5359999999999996"/>
  </r>
  <r>
    <n v="3827"/>
    <x v="1891"/>
    <x v="2"/>
    <x v="273"/>
    <d v="2011-10-12T00:00:00"/>
    <x v="1"/>
    <s v="JG-15805"/>
    <s v="John Grady"/>
    <x v="1"/>
    <s v="United States"/>
    <s v="Dallas"/>
    <x v="5"/>
    <n v="75217"/>
    <x v="2"/>
    <s v="OFF-ST-10001228"/>
    <x v="1"/>
    <x v="4"/>
    <x v="228"/>
    <n v="107.44"/>
    <n v="10"/>
    <x v="2"/>
    <n v="10.744"/>
  </r>
  <r>
    <n v="3828"/>
    <x v="1892"/>
    <x v="3"/>
    <x v="917"/>
    <d v="2014-05-12T00:00:00"/>
    <x v="1"/>
    <s v="RW-19540"/>
    <s v="Rick Wilson"/>
    <x v="1"/>
    <s v="United States"/>
    <s v="Detroit"/>
    <x v="12"/>
    <n v="48234"/>
    <x v="2"/>
    <s v="FUR-CH-10004086"/>
    <x v="0"/>
    <x v="1"/>
    <x v="281"/>
    <n v="1458.65"/>
    <n v="5"/>
    <x v="0"/>
    <n v="423.00850000000003"/>
  </r>
  <r>
    <n v="3829"/>
    <x v="1892"/>
    <x v="3"/>
    <x v="917"/>
    <d v="2014-05-12T00:00:00"/>
    <x v="1"/>
    <s v="RW-19540"/>
    <s v="Rick Wilson"/>
    <x v="1"/>
    <s v="United States"/>
    <s v="Detroit"/>
    <x v="12"/>
    <n v="48234"/>
    <x v="2"/>
    <s v="FUR-CH-10002017"/>
    <x v="0"/>
    <x v="1"/>
    <x v="1368"/>
    <n v="26.64"/>
    <n v="1"/>
    <x v="0"/>
    <n v="7.4592000000000001"/>
  </r>
  <r>
    <n v="3830"/>
    <x v="1892"/>
    <x v="3"/>
    <x v="917"/>
    <d v="2014-05-12T00:00:00"/>
    <x v="1"/>
    <s v="RW-19540"/>
    <s v="Rick Wilson"/>
    <x v="1"/>
    <s v="United States"/>
    <s v="Detroit"/>
    <x v="12"/>
    <n v="48234"/>
    <x v="2"/>
    <s v="FUR-CH-10000595"/>
    <x v="0"/>
    <x v="1"/>
    <x v="463"/>
    <n v="476.8"/>
    <n v="2"/>
    <x v="0"/>
    <n v="119.2"/>
  </r>
  <r>
    <n v="3831"/>
    <x v="1892"/>
    <x v="3"/>
    <x v="917"/>
    <d v="2014-05-12T00:00:00"/>
    <x v="1"/>
    <s v="RW-19540"/>
    <s v="Rick Wilson"/>
    <x v="1"/>
    <s v="United States"/>
    <s v="Detroit"/>
    <x v="12"/>
    <n v="48234"/>
    <x v="2"/>
    <s v="OFF-AP-10001563"/>
    <x v="1"/>
    <x v="9"/>
    <x v="530"/>
    <n v="87.444000000000003"/>
    <n v="2"/>
    <x v="9"/>
    <n v="18.4604"/>
  </r>
  <r>
    <n v="3832"/>
    <x v="1893"/>
    <x v="1"/>
    <x v="717"/>
    <d v="2012-11-19T00:00:00"/>
    <x v="1"/>
    <s v="LS-17230"/>
    <s v="Lycoris Saunders"/>
    <x v="0"/>
    <s v="United States"/>
    <s v="Dover"/>
    <x v="13"/>
    <n v="19901"/>
    <x v="3"/>
    <s v="FUR-FU-10004017"/>
    <x v="0"/>
    <x v="5"/>
    <x v="1570"/>
    <n v="76.14"/>
    <n v="3"/>
    <x v="0"/>
    <n v="26.649000000000001"/>
  </r>
  <r>
    <n v="3833"/>
    <x v="1893"/>
    <x v="1"/>
    <x v="717"/>
    <d v="2012-11-19T00:00:00"/>
    <x v="1"/>
    <s v="LS-17230"/>
    <s v="Lycoris Saunders"/>
    <x v="0"/>
    <s v="United States"/>
    <s v="Dover"/>
    <x v="13"/>
    <n v="19901"/>
    <x v="3"/>
    <s v="OFF-BI-10002571"/>
    <x v="1"/>
    <x v="8"/>
    <x v="1204"/>
    <n v="19.96"/>
    <n v="2"/>
    <x v="0"/>
    <n v="9.3811999999999998"/>
  </r>
  <r>
    <n v="3834"/>
    <x v="1894"/>
    <x v="2"/>
    <x v="156"/>
    <d v="2011-11-24T00:00:00"/>
    <x v="3"/>
    <s v="MY-18295"/>
    <s v="Muhammed Yedwab"/>
    <x v="1"/>
    <s v="United States"/>
    <s v="Columbus"/>
    <x v="24"/>
    <n v="43229"/>
    <x v="3"/>
    <s v="TEC-PH-10000560"/>
    <x v="2"/>
    <x v="7"/>
    <x v="745"/>
    <n v="1049.97"/>
    <n v="5"/>
    <x v="10"/>
    <n v="-209.994"/>
  </r>
  <r>
    <n v="3835"/>
    <x v="1894"/>
    <x v="2"/>
    <x v="156"/>
    <d v="2011-11-24T00:00:00"/>
    <x v="3"/>
    <s v="MY-18295"/>
    <s v="Muhammed Yedwab"/>
    <x v="1"/>
    <s v="United States"/>
    <s v="Columbus"/>
    <x v="24"/>
    <n v="43229"/>
    <x v="3"/>
    <s v="FUR-CH-10000847"/>
    <x v="0"/>
    <x v="1"/>
    <x v="986"/>
    <n v="611.05799999999999"/>
    <n v="3"/>
    <x v="4"/>
    <n v="-34.9176"/>
  </r>
  <r>
    <n v="3836"/>
    <x v="1895"/>
    <x v="2"/>
    <x v="918"/>
    <d v="2011-04-15T00:00:00"/>
    <x v="1"/>
    <s v="JM-15655"/>
    <s v="Jim Mitchum"/>
    <x v="1"/>
    <s v="United States"/>
    <s v="Glendale"/>
    <x v="16"/>
    <n v="85301"/>
    <x v="1"/>
    <s v="OFF-FA-10000611"/>
    <x v="1"/>
    <x v="13"/>
    <x v="1065"/>
    <n v="2.3679999999999999"/>
    <n v="2"/>
    <x v="2"/>
    <n v="0.82879999999999998"/>
  </r>
  <r>
    <n v="3837"/>
    <x v="1895"/>
    <x v="2"/>
    <x v="918"/>
    <d v="2011-04-15T00:00:00"/>
    <x v="1"/>
    <s v="JM-15655"/>
    <s v="Jim Mitchum"/>
    <x v="1"/>
    <s v="United States"/>
    <s v="Glendale"/>
    <x v="16"/>
    <n v="85301"/>
    <x v="1"/>
    <s v="OFF-PA-10004733"/>
    <x v="1"/>
    <x v="10"/>
    <x v="1571"/>
    <n v="19.007999999999999"/>
    <n v="3"/>
    <x v="2"/>
    <n v="6.8903999999999996"/>
  </r>
  <r>
    <n v="3838"/>
    <x v="1896"/>
    <x v="2"/>
    <x v="711"/>
    <d v="2011-08-02T00:00:00"/>
    <x v="1"/>
    <s v="KM-16720"/>
    <s v="Kunst Miller"/>
    <x v="0"/>
    <s v="United States"/>
    <s v="North Las Vegas"/>
    <x v="33"/>
    <n v="89031"/>
    <x v="1"/>
    <s v="TEC-PH-10001363"/>
    <x v="2"/>
    <x v="7"/>
    <x v="427"/>
    <n v="911.98400000000004"/>
    <n v="2"/>
    <x v="2"/>
    <n v="113.998"/>
  </r>
  <r>
    <n v="3839"/>
    <x v="1896"/>
    <x v="2"/>
    <x v="711"/>
    <d v="2011-08-02T00:00:00"/>
    <x v="1"/>
    <s v="KM-16720"/>
    <s v="Kunst Miller"/>
    <x v="0"/>
    <s v="United States"/>
    <s v="North Las Vegas"/>
    <x v="33"/>
    <n v="89031"/>
    <x v="1"/>
    <s v="FUR-CH-10003312"/>
    <x v="0"/>
    <x v="1"/>
    <x v="296"/>
    <n v="674.35199999999998"/>
    <n v="3"/>
    <x v="2"/>
    <n v="-109.5822"/>
  </r>
  <r>
    <n v="3840"/>
    <x v="1896"/>
    <x v="2"/>
    <x v="711"/>
    <d v="2011-08-02T00:00:00"/>
    <x v="1"/>
    <s v="KM-16720"/>
    <s v="Kunst Miller"/>
    <x v="0"/>
    <s v="United States"/>
    <s v="North Las Vegas"/>
    <x v="33"/>
    <n v="89031"/>
    <x v="1"/>
    <s v="FUR-FU-10004018"/>
    <x v="0"/>
    <x v="5"/>
    <x v="927"/>
    <n v="134.01"/>
    <n v="9"/>
    <x v="0"/>
    <n v="36.182699999999997"/>
  </r>
  <r>
    <n v="3841"/>
    <x v="1896"/>
    <x v="2"/>
    <x v="711"/>
    <d v="2011-08-02T00:00:00"/>
    <x v="1"/>
    <s v="KM-16720"/>
    <s v="Kunst Miller"/>
    <x v="0"/>
    <s v="United States"/>
    <s v="North Las Vegas"/>
    <x v="33"/>
    <n v="89031"/>
    <x v="1"/>
    <s v="TEC-AC-10004814"/>
    <x v="2"/>
    <x v="11"/>
    <x v="1572"/>
    <n v="170.97"/>
    <n v="3"/>
    <x v="0"/>
    <n v="70.097700000000003"/>
  </r>
  <r>
    <n v="3842"/>
    <x v="1897"/>
    <x v="2"/>
    <x v="785"/>
    <d v="2011-06-12T00:00:00"/>
    <x v="1"/>
    <s v="KE-16420"/>
    <s v="Katrina Edelman"/>
    <x v="1"/>
    <s v="United States"/>
    <s v="Bristol"/>
    <x v="18"/>
    <n v="37620"/>
    <x v="0"/>
    <s v="FUR-CH-10002647"/>
    <x v="0"/>
    <x v="1"/>
    <x v="470"/>
    <n v="170.352"/>
    <n v="3"/>
    <x v="2"/>
    <n v="10.647"/>
  </r>
  <r>
    <n v="3843"/>
    <x v="1898"/>
    <x v="2"/>
    <x v="919"/>
    <d v="2011-10-31T00:00:00"/>
    <x v="2"/>
    <s v="TS-21370"/>
    <s v="Todd Sumrall"/>
    <x v="1"/>
    <s v="United States"/>
    <s v="Los Angeles"/>
    <x v="1"/>
    <n v="90049"/>
    <x v="1"/>
    <s v="OFF-BI-10004140"/>
    <x v="1"/>
    <x v="8"/>
    <x v="304"/>
    <n v="7.1840000000000002"/>
    <n v="2"/>
    <x v="2"/>
    <n v="2.2450000000000001"/>
  </r>
  <r>
    <n v="3844"/>
    <x v="1898"/>
    <x v="2"/>
    <x v="919"/>
    <d v="2011-10-31T00:00:00"/>
    <x v="2"/>
    <s v="TS-21370"/>
    <s v="Todd Sumrall"/>
    <x v="1"/>
    <s v="United States"/>
    <s v="Los Angeles"/>
    <x v="1"/>
    <n v="90049"/>
    <x v="1"/>
    <s v="OFF-SU-10002301"/>
    <x v="1"/>
    <x v="14"/>
    <x v="1573"/>
    <n v="6.28"/>
    <n v="2"/>
    <x v="0"/>
    <n v="6.2799999999999995E-2"/>
  </r>
  <r>
    <n v="3845"/>
    <x v="1898"/>
    <x v="2"/>
    <x v="919"/>
    <d v="2011-10-31T00:00:00"/>
    <x v="2"/>
    <s v="TS-21370"/>
    <s v="Todd Sumrall"/>
    <x v="1"/>
    <s v="United States"/>
    <s v="Los Angeles"/>
    <x v="1"/>
    <n v="90049"/>
    <x v="1"/>
    <s v="OFF-SU-10000646"/>
    <x v="1"/>
    <x v="14"/>
    <x v="259"/>
    <n v="480.74"/>
    <n v="2"/>
    <x v="0"/>
    <n v="14.4222"/>
  </r>
  <r>
    <n v="3846"/>
    <x v="1898"/>
    <x v="2"/>
    <x v="919"/>
    <d v="2011-10-31T00:00:00"/>
    <x v="2"/>
    <s v="TS-21370"/>
    <s v="Todd Sumrall"/>
    <x v="1"/>
    <s v="United States"/>
    <s v="Los Angeles"/>
    <x v="1"/>
    <n v="90049"/>
    <x v="1"/>
    <s v="FUR-BO-10001337"/>
    <x v="0"/>
    <x v="0"/>
    <x v="425"/>
    <n v="616.99800000000005"/>
    <n v="6"/>
    <x v="11"/>
    <n v="-36.293999999999997"/>
  </r>
  <r>
    <n v="3847"/>
    <x v="1898"/>
    <x v="2"/>
    <x v="919"/>
    <d v="2011-10-31T00:00:00"/>
    <x v="2"/>
    <s v="TS-21370"/>
    <s v="Todd Sumrall"/>
    <x v="1"/>
    <s v="United States"/>
    <s v="Los Angeles"/>
    <x v="1"/>
    <n v="90049"/>
    <x v="1"/>
    <s v="OFF-ST-10003442"/>
    <x v="1"/>
    <x v="4"/>
    <x v="86"/>
    <n v="141.4"/>
    <n v="5"/>
    <x v="0"/>
    <n v="38.177999999999997"/>
  </r>
  <r>
    <n v="3848"/>
    <x v="1899"/>
    <x v="3"/>
    <x v="920"/>
    <d v="2014-11-28T00:00:00"/>
    <x v="0"/>
    <s v="SZ-20035"/>
    <s v="Sam Zeldin"/>
    <x v="2"/>
    <s v="United States"/>
    <s v="Canton"/>
    <x v="12"/>
    <n v="48187"/>
    <x v="2"/>
    <s v="OFF-ST-10001097"/>
    <x v="1"/>
    <x v="4"/>
    <x v="740"/>
    <n v="501.81"/>
    <n v="3"/>
    <x v="0"/>
    <n v="0"/>
  </r>
  <r>
    <n v="3849"/>
    <x v="1900"/>
    <x v="3"/>
    <x v="585"/>
    <d v="2014-09-24T00:00:00"/>
    <x v="2"/>
    <s v="JE-15745"/>
    <s v="Joel Eaton"/>
    <x v="0"/>
    <s v="United States"/>
    <s v="Fayetteville"/>
    <x v="36"/>
    <n v="72701"/>
    <x v="0"/>
    <s v="OFF-BI-10004318"/>
    <x v="1"/>
    <x v="8"/>
    <x v="1574"/>
    <n v="691.96"/>
    <n v="4"/>
    <x v="0"/>
    <n v="318.30160000000001"/>
  </r>
  <r>
    <n v="3850"/>
    <x v="1900"/>
    <x v="3"/>
    <x v="585"/>
    <d v="2014-09-24T00:00:00"/>
    <x v="2"/>
    <s v="JE-15745"/>
    <s v="Joel Eaton"/>
    <x v="0"/>
    <s v="United States"/>
    <s v="Fayetteville"/>
    <x v="36"/>
    <n v="72701"/>
    <x v="0"/>
    <s v="TEC-AC-10004633"/>
    <x v="2"/>
    <x v="11"/>
    <x v="60"/>
    <n v="34.950000000000003"/>
    <n v="5"/>
    <x v="0"/>
    <n v="15.378"/>
  </r>
  <r>
    <n v="3851"/>
    <x v="1901"/>
    <x v="1"/>
    <x v="784"/>
    <d v="2012-12-09T00:00:00"/>
    <x v="1"/>
    <s v="MS-17980"/>
    <s v="Michael Stewart"/>
    <x v="1"/>
    <s v="United States"/>
    <s v="Springfield"/>
    <x v="25"/>
    <n v="65807"/>
    <x v="2"/>
    <s v="OFF-PA-10001970"/>
    <x v="1"/>
    <x v="10"/>
    <x v="311"/>
    <n v="85.96"/>
    <n v="7"/>
    <x v="0"/>
    <n v="40.401200000000003"/>
  </r>
  <r>
    <n v="3852"/>
    <x v="1902"/>
    <x v="1"/>
    <x v="481"/>
    <d v="2012-09-21T00:00:00"/>
    <x v="3"/>
    <s v="DH-13675"/>
    <s v="Duane Huffman"/>
    <x v="2"/>
    <s v="United States"/>
    <s v="Quincy"/>
    <x v="31"/>
    <n v="2169"/>
    <x v="3"/>
    <s v="FUR-FU-10004006"/>
    <x v="0"/>
    <x v="5"/>
    <x v="101"/>
    <n v="85.3"/>
    <n v="2"/>
    <x v="0"/>
    <n v="14.500999999999999"/>
  </r>
  <r>
    <n v="3853"/>
    <x v="1903"/>
    <x v="3"/>
    <x v="200"/>
    <d v="2014-11-30T00:00:00"/>
    <x v="2"/>
    <s v="GT-14755"/>
    <s v="Guy Thornton"/>
    <x v="0"/>
    <s v="United States"/>
    <s v="Rockford"/>
    <x v="10"/>
    <n v="61107"/>
    <x v="2"/>
    <s v="OFF-BI-10001524"/>
    <x v="1"/>
    <x v="8"/>
    <x v="298"/>
    <n v="33.567999999999998"/>
    <n v="8"/>
    <x v="3"/>
    <n v="-53.708799999999997"/>
  </r>
  <r>
    <n v="3854"/>
    <x v="1904"/>
    <x v="3"/>
    <x v="921"/>
    <d v="2014-06-11T00:00:00"/>
    <x v="1"/>
    <s v="GH-14410"/>
    <s v="Gary Hansen"/>
    <x v="2"/>
    <s v="United States"/>
    <s v="San Francisco"/>
    <x v="1"/>
    <n v="94122"/>
    <x v="1"/>
    <s v="FUR-FU-10004164"/>
    <x v="0"/>
    <x v="5"/>
    <x v="1575"/>
    <n v="4.95"/>
    <n v="1"/>
    <x v="0"/>
    <n v="2.1779999999999999"/>
  </r>
  <r>
    <n v="3855"/>
    <x v="1904"/>
    <x v="3"/>
    <x v="921"/>
    <d v="2014-06-11T00:00:00"/>
    <x v="1"/>
    <s v="GH-14410"/>
    <s v="Gary Hansen"/>
    <x v="2"/>
    <s v="United States"/>
    <s v="San Francisco"/>
    <x v="1"/>
    <n v="94122"/>
    <x v="1"/>
    <s v="OFF-ST-10002957"/>
    <x v="1"/>
    <x v="4"/>
    <x v="1483"/>
    <n v="26.4"/>
    <n v="5"/>
    <x v="0"/>
    <n v="0"/>
  </r>
  <r>
    <n v="3856"/>
    <x v="1905"/>
    <x v="3"/>
    <x v="436"/>
    <d v="2014-10-29T00:00:00"/>
    <x v="0"/>
    <s v="DM-13015"/>
    <s v="Darrin Martin"/>
    <x v="0"/>
    <s v="United States"/>
    <s v="San Antonio"/>
    <x v="5"/>
    <n v="78207"/>
    <x v="2"/>
    <s v="OFF-BI-10004364"/>
    <x v="1"/>
    <x v="8"/>
    <x v="302"/>
    <n v="3.5640000000000001"/>
    <n v="3"/>
    <x v="3"/>
    <n v="-6.2370000000000001"/>
  </r>
  <r>
    <n v="3857"/>
    <x v="1905"/>
    <x v="3"/>
    <x v="436"/>
    <d v="2014-10-29T00:00:00"/>
    <x v="0"/>
    <s v="DM-13015"/>
    <s v="Darrin Martin"/>
    <x v="0"/>
    <s v="United States"/>
    <s v="San Antonio"/>
    <x v="5"/>
    <n v="78207"/>
    <x v="2"/>
    <s v="TEC-PH-10002824"/>
    <x v="2"/>
    <x v="7"/>
    <x v="1142"/>
    <n v="823.96"/>
    <n v="5"/>
    <x v="2"/>
    <n v="51.497500000000002"/>
  </r>
  <r>
    <n v="3858"/>
    <x v="1905"/>
    <x v="3"/>
    <x v="436"/>
    <d v="2014-10-29T00:00:00"/>
    <x v="0"/>
    <s v="DM-13015"/>
    <s v="Darrin Martin"/>
    <x v="0"/>
    <s v="United States"/>
    <s v="San Antonio"/>
    <x v="5"/>
    <n v="78207"/>
    <x v="2"/>
    <s v="OFF-AR-10000634"/>
    <x v="1"/>
    <x v="6"/>
    <x v="988"/>
    <n v="10.272"/>
    <n v="3"/>
    <x v="2"/>
    <n v="0.89880000000000004"/>
  </r>
  <r>
    <n v="3859"/>
    <x v="1906"/>
    <x v="2"/>
    <x v="414"/>
    <d v="2011-12-20T00:00:00"/>
    <x v="3"/>
    <s v="TC-21295"/>
    <s v="Toby Carlisle"/>
    <x v="0"/>
    <s v="United States"/>
    <s v="Thornton"/>
    <x v="22"/>
    <n v="80229"/>
    <x v="1"/>
    <s v="TEC-AC-10001539"/>
    <x v="2"/>
    <x v="11"/>
    <x v="1576"/>
    <n v="447.94400000000002"/>
    <n v="7"/>
    <x v="2"/>
    <n v="89.588800000000006"/>
  </r>
  <r>
    <n v="3860"/>
    <x v="1907"/>
    <x v="3"/>
    <x v="922"/>
    <d v="2014-02-23T00:00:00"/>
    <x v="1"/>
    <s v="JK-16120"/>
    <s v="Julie Kriz"/>
    <x v="2"/>
    <s v="United States"/>
    <s v="Chicago"/>
    <x v="10"/>
    <n v="60653"/>
    <x v="2"/>
    <s v="FUR-TA-10001932"/>
    <x v="0"/>
    <x v="3"/>
    <x v="840"/>
    <n v="480.96"/>
    <n v="3"/>
    <x v="5"/>
    <n v="-269.33760000000001"/>
  </r>
  <r>
    <n v="3861"/>
    <x v="1907"/>
    <x v="3"/>
    <x v="922"/>
    <d v="2014-02-23T00:00:00"/>
    <x v="1"/>
    <s v="JK-16120"/>
    <s v="Julie Kriz"/>
    <x v="2"/>
    <s v="United States"/>
    <s v="Chicago"/>
    <x v="10"/>
    <n v="60653"/>
    <x v="2"/>
    <s v="TEC-PH-10002789"/>
    <x v="2"/>
    <x v="7"/>
    <x v="1577"/>
    <n v="124.792"/>
    <n v="1"/>
    <x v="2"/>
    <n v="10.9193"/>
  </r>
  <r>
    <n v="3862"/>
    <x v="1908"/>
    <x v="2"/>
    <x v="523"/>
    <d v="2011-05-10T00:00:00"/>
    <x v="1"/>
    <s v="NC-18415"/>
    <s v="Nathan Cano"/>
    <x v="0"/>
    <s v="United States"/>
    <s v="Yonkers"/>
    <x v="15"/>
    <n v="10701"/>
    <x v="3"/>
    <s v="OFF-BI-10004828"/>
    <x v="1"/>
    <x v="8"/>
    <x v="1578"/>
    <n v="40.176000000000002"/>
    <n v="3"/>
    <x v="2"/>
    <n v="14.563800000000001"/>
  </r>
  <r>
    <n v="3863"/>
    <x v="1908"/>
    <x v="2"/>
    <x v="523"/>
    <d v="2011-05-10T00:00:00"/>
    <x v="1"/>
    <s v="NC-18415"/>
    <s v="Nathan Cano"/>
    <x v="0"/>
    <s v="United States"/>
    <s v="Yonkers"/>
    <x v="15"/>
    <n v="10701"/>
    <x v="3"/>
    <s v="OFF-BI-10003981"/>
    <x v="1"/>
    <x v="8"/>
    <x v="109"/>
    <n v="10.896000000000001"/>
    <n v="3"/>
    <x v="2"/>
    <n v="3.9498000000000002"/>
  </r>
  <r>
    <n v="3864"/>
    <x v="1909"/>
    <x v="3"/>
    <x v="161"/>
    <d v="2014-10-20T00:00:00"/>
    <x v="0"/>
    <s v="AJ-10960"/>
    <s v="Astrea Jones"/>
    <x v="0"/>
    <s v="United States"/>
    <s v="San Diego"/>
    <x v="1"/>
    <n v="92037"/>
    <x v="1"/>
    <s v="OFF-AR-10001770"/>
    <x v="1"/>
    <x v="6"/>
    <x v="1579"/>
    <n v="10.64"/>
    <n v="4"/>
    <x v="0"/>
    <n v="2.7664"/>
  </r>
  <r>
    <n v="3865"/>
    <x v="1910"/>
    <x v="1"/>
    <x v="109"/>
    <d v="2012-12-03T00:00:00"/>
    <x v="1"/>
    <s v="LC-16885"/>
    <s v="Lena Creighton"/>
    <x v="0"/>
    <s v="United States"/>
    <s v="Champaign"/>
    <x v="10"/>
    <n v="61821"/>
    <x v="2"/>
    <s v="FUR-FU-10004904"/>
    <x v="0"/>
    <x v="5"/>
    <x v="1580"/>
    <n v="151.96"/>
    <n v="5"/>
    <x v="7"/>
    <n v="-182.352"/>
  </r>
  <r>
    <n v="3866"/>
    <x v="1911"/>
    <x v="2"/>
    <x v="923"/>
    <d v="2011-07-29T00:00:00"/>
    <x v="0"/>
    <s v="GW-14605"/>
    <s v="Giulietta Weimer"/>
    <x v="0"/>
    <s v="United States"/>
    <s v="San Francisco"/>
    <x v="1"/>
    <n v="94122"/>
    <x v="1"/>
    <s v="TEC-AC-10002842"/>
    <x v="2"/>
    <x v="11"/>
    <x v="1176"/>
    <n v="238"/>
    <n v="2"/>
    <x v="0"/>
    <n v="38.08"/>
  </r>
  <r>
    <n v="3867"/>
    <x v="1912"/>
    <x v="3"/>
    <x v="756"/>
    <d v="2014-04-26T00:00:00"/>
    <x v="0"/>
    <s v="SC-20305"/>
    <s v="Sean Christensen"/>
    <x v="0"/>
    <s v="United States"/>
    <s v="Lawrence"/>
    <x v="14"/>
    <n v="46226"/>
    <x v="2"/>
    <s v="TEC-AC-10003590"/>
    <x v="2"/>
    <x v="11"/>
    <x v="1093"/>
    <n v="155.34"/>
    <n v="6"/>
    <x v="0"/>
    <n v="55.922400000000003"/>
  </r>
  <r>
    <n v="3868"/>
    <x v="1913"/>
    <x v="1"/>
    <x v="924"/>
    <d v="2012-10-27T00:00:00"/>
    <x v="0"/>
    <s v="JF-15355"/>
    <s v="Jay Fein"/>
    <x v="0"/>
    <s v="United States"/>
    <s v="San Diego"/>
    <x v="1"/>
    <n v="92105"/>
    <x v="1"/>
    <s v="TEC-AC-10000710"/>
    <x v="2"/>
    <x v="11"/>
    <x v="672"/>
    <n v="148.32"/>
    <n v="9"/>
    <x v="0"/>
    <n v="63.7776"/>
  </r>
  <r>
    <n v="3869"/>
    <x v="1913"/>
    <x v="1"/>
    <x v="924"/>
    <d v="2012-10-27T00:00:00"/>
    <x v="0"/>
    <s v="JF-15355"/>
    <s v="Jay Fein"/>
    <x v="0"/>
    <s v="United States"/>
    <s v="San Diego"/>
    <x v="1"/>
    <n v="92105"/>
    <x v="1"/>
    <s v="FUR-CH-10004495"/>
    <x v="0"/>
    <x v="1"/>
    <x v="1475"/>
    <n v="240.78399999999999"/>
    <n v="1"/>
    <x v="2"/>
    <n v="27.088200000000001"/>
  </r>
  <r>
    <n v="3870"/>
    <x v="1913"/>
    <x v="1"/>
    <x v="924"/>
    <d v="2012-10-27T00:00:00"/>
    <x v="0"/>
    <s v="JF-15355"/>
    <s v="Jay Fein"/>
    <x v="0"/>
    <s v="United States"/>
    <s v="San Diego"/>
    <x v="1"/>
    <n v="92105"/>
    <x v="1"/>
    <s v="FUR-CH-10004540"/>
    <x v="0"/>
    <x v="1"/>
    <x v="862"/>
    <n v="191.96799999999999"/>
    <n v="7"/>
    <x v="2"/>
    <n v="16.7972"/>
  </r>
  <r>
    <n v="3871"/>
    <x v="1913"/>
    <x v="1"/>
    <x v="924"/>
    <d v="2012-10-27T00:00:00"/>
    <x v="0"/>
    <s v="JF-15355"/>
    <s v="Jay Fein"/>
    <x v="0"/>
    <s v="United States"/>
    <s v="San Diego"/>
    <x v="1"/>
    <n v="92105"/>
    <x v="1"/>
    <s v="OFF-PA-10004971"/>
    <x v="1"/>
    <x v="10"/>
    <x v="604"/>
    <n v="11.56"/>
    <n v="2"/>
    <x v="0"/>
    <n v="5.6643999999999997"/>
  </r>
  <r>
    <n v="3872"/>
    <x v="1913"/>
    <x v="1"/>
    <x v="924"/>
    <d v="2012-10-27T00:00:00"/>
    <x v="0"/>
    <s v="JF-15355"/>
    <s v="Jay Fein"/>
    <x v="0"/>
    <s v="United States"/>
    <s v="San Diego"/>
    <x v="1"/>
    <n v="92105"/>
    <x v="1"/>
    <s v="OFF-EN-10002600"/>
    <x v="1"/>
    <x v="12"/>
    <x v="111"/>
    <n v="11.8"/>
    <n v="4"/>
    <x v="0"/>
    <n v="5.6639999999999997"/>
  </r>
  <r>
    <n v="3873"/>
    <x v="1913"/>
    <x v="1"/>
    <x v="924"/>
    <d v="2012-10-27T00:00:00"/>
    <x v="0"/>
    <s v="JF-15355"/>
    <s v="Jay Fein"/>
    <x v="0"/>
    <s v="United States"/>
    <s v="San Diego"/>
    <x v="1"/>
    <n v="92105"/>
    <x v="1"/>
    <s v="FUR-CH-10001854"/>
    <x v="0"/>
    <x v="1"/>
    <x v="1110"/>
    <n v="842.35199999999998"/>
    <n v="3"/>
    <x v="2"/>
    <n v="42.117600000000003"/>
  </r>
  <r>
    <n v="3874"/>
    <x v="1914"/>
    <x v="0"/>
    <x v="64"/>
    <d v="2013-09-08T00:00:00"/>
    <x v="0"/>
    <s v="DM-13015"/>
    <s v="Darrin Martin"/>
    <x v="0"/>
    <s v="United States"/>
    <s v="Johnson City"/>
    <x v="18"/>
    <n v="37604"/>
    <x v="0"/>
    <s v="OFF-EN-10001099"/>
    <x v="1"/>
    <x v="12"/>
    <x v="33"/>
    <n v="23.472000000000001"/>
    <n v="3"/>
    <x v="2"/>
    <n v="7.6284000000000001"/>
  </r>
  <r>
    <n v="3875"/>
    <x v="1914"/>
    <x v="0"/>
    <x v="64"/>
    <d v="2013-09-08T00:00:00"/>
    <x v="0"/>
    <s v="DM-13015"/>
    <s v="Darrin Martin"/>
    <x v="0"/>
    <s v="United States"/>
    <s v="Johnson City"/>
    <x v="18"/>
    <n v="37604"/>
    <x v="0"/>
    <s v="OFF-BI-10001597"/>
    <x v="1"/>
    <x v="8"/>
    <x v="790"/>
    <n v="86.058000000000007"/>
    <n v="7"/>
    <x v="6"/>
    <n v="-63.109200000000001"/>
  </r>
  <r>
    <n v="3876"/>
    <x v="1914"/>
    <x v="0"/>
    <x v="64"/>
    <d v="2013-09-08T00:00:00"/>
    <x v="0"/>
    <s v="DM-13015"/>
    <s v="Darrin Martin"/>
    <x v="0"/>
    <s v="United States"/>
    <s v="Johnson City"/>
    <x v="18"/>
    <n v="37604"/>
    <x v="0"/>
    <s v="TEC-PH-10002660"/>
    <x v="2"/>
    <x v="7"/>
    <x v="697"/>
    <n v="108.78400000000001"/>
    <n v="2"/>
    <x v="2"/>
    <n v="6.7990000000000004"/>
  </r>
  <r>
    <n v="3877"/>
    <x v="1914"/>
    <x v="0"/>
    <x v="64"/>
    <d v="2013-09-08T00:00:00"/>
    <x v="0"/>
    <s v="DM-13015"/>
    <s v="Darrin Martin"/>
    <x v="0"/>
    <s v="United States"/>
    <s v="Johnson City"/>
    <x v="18"/>
    <n v="37604"/>
    <x v="0"/>
    <s v="OFF-PA-10000327"/>
    <x v="1"/>
    <x v="10"/>
    <x v="1428"/>
    <n v="10.272"/>
    <n v="3"/>
    <x v="2"/>
    <n v="3.21"/>
  </r>
  <r>
    <n v="3878"/>
    <x v="1915"/>
    <x v="0"/>
    <x v="99"/>
    <d v="2013-11-03T00:00:00"/>
    <x v="1"/>
    <s v="EP-13915"/>
    <s v="Emily Phan"/>
    <x v="0"/>
    <s v="United States"/>
    <s v="Tampa"/>
    <x v="2"/>
    <n v="33614"/>
    <x v="0"/>
    <s v="OFF-BI-10001191"/>
    <x v="1"/>
    <x v="8"/>
    <x v="970"/>
    <n v="38.19"/>
    <n v="5"/>
    <x v="6"/>
    <n v="-26.733000000000001"/>
  </r>
  <r>
    <n v="3879"/>
    <x v="1916"/>
    <x v="2"/>
    <x v="267"/>
    <d v="2011-04-07T00:00:00"/>
    <x v="2"/>
    <s v="JG-15805"/>
    <s v="John Grady"/>
    <x v="1"/>
    <s v="United States"/>
    <s v="Decatur"/>
    <x v="10"/>
    <n v="62521"/>
    <x v="2"/>
    <s v="OFF-ST-10003455"/>
    <x v="1"/>
    <x v="4"/>
    <x v="169"/>
    <n v="49.631999999999998"/>
    <n v="4"/>
    <x v="2"/>
    <n v="3.7223999999999999"/>
  </r>
  <r>
    <n v="3880"/>
    <x v="1916"/>
    <x v="2"/>
    <x v="267"/>
    <d v="2011-04-07T00:00:00"/>
    <x v="2"/>
    <s v="JG-15805"/>
    <s v="John Grady"/>
    <x v="1"/>
    <s v="United States"/>
    <s v="Decatur"/>
    <x v="10"/>
    <n v="62521"/>
    <x v="2"/>
    <s v="OFF-ST-10001031"/>
    <x v="1"/>
    <x v="4"/>
    <x v="1551"/>
    <n v="52.095999999999997"/>
    <n v="4"/>
    <x v="2"/>
    <n v="3.9072"/>
  </r>
  <r>
    <n v="3881"/>
    <x v="1917"/>
    <x v="1"/>
    <x v="925"/>
    <d v="2012-06-20T00:00:00"/>
    <x v="1"/>
    <s v="PF-19120"/>
    <s v="Peter Fuller"/>
    <x v="0"/>
    <s v="United States"/>
    <s v="Gilbert"/>
    <x v="16"/>
    <n v="85234"/>
    <x v="1"/>
    <s v="OFF-PA-10002245"/>
    <x v="1"/>
    <x v="10"/>
    <x v="1334"/>
    <n v="9.5679999999999996"/>
    <n v="2"/>
    <x v="2"/>
    <n v="2.99"/>
  </r>
  <r>
    <n v="3882"/>
    <x v="1917"/>
    <x v="1"/>
    <x v="925"/>
    <d v="2012-06-20T00:00:00"/>
    <x v="1"/>
    <s v="PF-19120"/>
    <s v="Peter Fuller"/>
    <x v="0"/>
    <s v="United States"/>
    <s v="Gilbert"/>
    <x v="16"/>
    <n v="85234"/>
    <x v="1"/>
    <s v="OFF-ST-10004804"/>
    <x v="1"/>
    <x v="4"/>
    <x v="230"/>
    <n v="82.367999999999995"/>
    <n v="2"/>
    <x v="2"/>
    <n v="-19.5624"/>
  </r>
  <r>
    <n v="3883"/>
    <x v="1917"/>
    <x v="1"/>
    <x v="925"/>
    <d v="2012-06-20T00:00:00"/>
    <x v="1"/>
    <s v="PF-19120"/>
    <s v="Peter Fuller"/>
    <x v="0"/>
    <s v="United States"/>
    <s v="Gilbert"/>
    <x v="16"/>
    <n v="85234"/>
    <x v="1"/>
    <s v="FUR-FU-10004904"/>
    <x v="0"/>
    <x v="5"/>
    <x v="1580"/>
    <n v="364.70400000000001"/>
    <n v="6"/>
    <x v="2"/>
    <n v="-36.470399999999998"/>
  </r>
  <r>
    <n v="3884"/>
    <x v="1917"/>
    <x v="1"/>
    <x v="925"/>
    <d v="2012-06-20T00:00:00"/>
    <x v="1"/>
    <s v="PF-19120"/>
    <s v="Peter Fuller"/>
    <x v="0"/>
    <s v="United States"/>
    <s v="Gilbert"/>
    <x v="16"/>
    <n v="85234"/>
    <x v="1"/>
    <s v="FUR-FU-10002396"/>
    <x v="0"/>
    <x v="5"/>
    <x v="1581"/>
    <n v="40.256"/>
    <n v="4"/>
    <x v="2"/>
    <n v="11.070399999999999"/>
  </r>
  <r>
    <n v="3885"/>
    <x v="1918"/>
    <x v="2"/>
    <x v="260"/>
    <d v="2011-07-12T00:00:00"/>
    <x v="1"/>
    <s v="DW-13195"/>
    <s v="David Wiener"/>
    <x v="1"/>
    <s v="United States"/>
    <s v="Knoxville"/>
    <x v="18"/>
    <n v="37918"/>
    <x v="0"/>
    <s v="OFF-AR-10002833"/>
    <x v="1"/>
    <x v="6"/>
    <x v="6"/>
    <n v="4.3680000000000003"/>
    <n v="3"/>
    <x v="2"/>
    <n v="0.38219999999999998"/>
  </r>
  <r>
    <n v="3886"/>
    <x v="1919"/>
    <x v="3"/>
    <x v="926"/>
    <d v="2014-02-03T00:00:00"/>
    <x v="1"/>
    <s v="CK-12595"/>
    <s v="Clytie Kelty"/>
    <x v="0"/>
    <s v="United States"/>
    <s v="Chicago"/>
    <x v="10"/>
    <n v="60653"/>
    <x v="2"/>
    <s v="OFF-BI-10001072"/>
    <x v="1"/>
    <x v="8"/>
    <x v="277"/>
    <n v="12.128"/>
    <n v="4"/>
    <x v="3"/>
    <n v="-20.617599999999999"/>
  </r>
  <r>
    <n v="3887"/>
    <x v="1920"/>
    <x v="0"/>
    <x v="840"/>
    <d v="2013-03-09T00:00:00"/>
    <x v="0"/>
    <s v="CC-12670"/>
    <s v="Craig Carreira"/>
    <x v="0"/>
    <s v="United States"/>
    <s v="Bloomington"/>
    <x v="14"/>
    <n v="47401"/>
    <x v="2"/>
    <s v="TEC-PH-10003171"/>
    <x v="2"/>
    <x v="7"/>
    <x v="1495"/>
    <n v="134.85"/>
    <n v="3"/>
    <x v="0"/>
    <n v="37.758000000000003"/>
  </r>
  <r>
    <n v="3888"/>
    <x v="1921"/>
    <x v="2"/>
    <x v="270"/>
    <d v="2011-06-06T00:00:00"/>
    <x v="1"/>
    <s v="SV-20785"/>
    <s v="Stewart Visinsky"/>
    <x v="0"/>
    <s v="United States"/>
    <s v="Roswell"/>
    <x v="32"/>
    <n v="30076"/>
    <x v="0"/>
    <s v="OFF-AR-10004511"/>
    <x v="1"/>
    <x v="6"/>
    <x v="1228"/>
    <n v="8.56"/>
    <n v="2"/>
    <x v="0"/>
    <n v="2.6536"/>
  </r>
  <r>
    <n v="3889"/>
    <x v="1921"/>
    <x v="2"/>
    <x v="270"/>
    <d v="2011-06-06T00:00:00"/>
    <x v="1"/>
    <s v="SV-20785"/>
    <s v="Stewart Visinsky"/>
    <x v="0"/>
    <s v="United States"/>
    <s v="Roswell"/>
    <x v="32"/>
    <n v="30076"/>
    <x v="0"/>
    <s v="TEC-PH-10001425"/>
    <x v="2"/>
    <x v="7"/>
    <x v="511"/>
    <n v="239.97"/>
    <n v="3"/>
    <x v="0"/>
    <n v="67.191599999999994"/>
  </r>
  <r>
    <n v="3890"/>
    <x v="1921"/>
    <x v="2"/>
    <x v="270"/>
    <d v="2011-06-06T00:00:00"/>
    <x v="1"/>
    <s v="SV-20785"/>
    <s v="Stewart Visinsky"/>
    <x v="0"/>
    <s v="United States"/>
    <s v="Roswell"/>
    <x v="32"/>
    <n v="30076"/>
    <x v="0"/>
    <s v="OFF-ST-10001490"/>
    <x v="1"/>
    <x v="4"/>
    <x v="513"/>
    <n v="356.94"/>
    <n v="2"/>
    <x v="0"/>
    <n v="107.08199999999999"/>
  </r>
  <r>
    <n v="3891"/>
    <x v="1922"/>
    <x v="0"/>
    <x v="390"/>
    <d v="2013-12-01T00:00:00"/>
    <x v="1"/>
    <s v="SP-20860"/>
    <s v="Sung Pak"/>
    <x v="1"/>
    <s v="United States"/>
    <s v="Los Angeles"/>
    <x v="1"/>
    <n v="90036"/>
    <x v="1"/>
    <s v="TEC-AC-10003033"/>
    <x v="2"/>
    <x v="11"/>
    <x v="756"/>
    <n v="659.9"/>
    <n v="2"/>
    <x v="0"/>
    <n v="217.767"/>
  </r>
  <r>
    <n v="3892"/>
    <x v="1922"/>
    <x v="0"/>
    <x v="390"/>
    <d v="2013-12-01T00:00:00"/>
    <x v="1"/>
    <s v="SP-20860"/>
    <s v="Sung Pak"/>
    <x v="1"/>
    <s v="United States"/>
    <s v="Los Angeles"/>
    <x v="1"/>
    <n v="90036"/>
    <x v="1"/>
    <s v="FUR-CH-10001394"/>
    <x v="0"/>
    <x v="1"/>
    <x v="648"/>
    <n v="1684.752"/>
    <n v="6"/>
    <x v="2"/>
    <n v="210.59399999999999"/>
  </r>
  <r>
    <n v="3893"/>
    <x v="1922"/>
    <x v="0"/>
    <x v="390"/>
    <d v="2013-12-01T00:00:00"/>
    <x v="1"/>
    <s v="SP-20860"/>
    <s v="Sung Pak"/>
    <x v="1"/>
    <s v="United States"/>
    <s v="Los Angeles"/>
    <x v="1"/>
    <n v="90036"/>
    <x v="1"/>
    <s v="TEC-AC-10000420"/>
    <x v="2"/>
    <x v="11"/>
    <x v="1487"/>
    <n v="559.91999999999996"/>
    <n v="8"/>
    <x v="0"/>
    <n v="190.37280000000001"/>
  </r>
  <r>
    <n v="3894"/>
    <x v="1923"/>
    <x v="0"/>
    <x v="338"/>
    <d v="2013-11-15T00:00:00"/>
    <x v="1"/>
    <s v="MS-17770"/>
    <s v="Maxwell Schwartz"/>
    <x v="0"/>
    <s v="United States"/>
    <s v="Houston"/>
    <x v="5"/>
    <n v="77036"/>
    <x v="2"/>
    <s v="TEC-AC-10004901"/>
    <x v="2"/>
    <x v="11"/>
    <x v="642"/>
    <n v="279.94400000000002"/>
    <n v="7"/>
    <x v="2"/>
    <n v="48.990200000000002"/>
  </r>
  <r>
    <n v="3895"/>
    <x v="1924"/>
    <x v="2"/>
    <x v="754"/>
    <d v="2011-11-28T00:00:00"/>
    <x v="1"/>
    <s v="TC-21475"/>
    <s v="Tony Chapman"/>
    <x v="2"/>
    <s v="United States"/>
    <s v="Bolingbrook"/>
    <x v="10"/>
    <n v="60440"/>
    <x v="2"/>
    <s v="OFF-BI-10002571"/>
    <x v="1"/>
    <x v="8"/>
    <x v="1204"/>
    <n v="9.98"/>
    <n v="5"/>
    <x v="3"/>
    <n v="-16.466999999999999"/>
  </r>
  <r>
    <n v="3896"/>
    <x v="1925"/>
    <x v="3"/>
    <x v="927"/>
    <d v="2014-05-06T00:00:00"/>
    <x v="1"/>
    <s v="SJ-20125"/>
    <s v="Sanjit Jacobs"/>
    <x v="2"/>
    <s v="United States"/>
    <s v="Texarkana"/>
    <x v="36"/>
    <n v="71854"/>
    <x v="0"/>
    <s v="TEC-AC-10002331"/>
    <x v="2"/>
    <x v="11"/>
    <x v="1582"/>
    <n v="48.9"/>
    <n v="5"/>
    <x v="0"/>
    <n v="18.093"/>
  </r>
  <r>
    <n v="3897"/>
    <x v="1926"/>
    <x v="3"/>
    <x v="226"/>
    <d v="2014-12-13T00:00:00"/>
    <x v="1"/>
    <s v="DS-13180"/>
    <s v="David Smith"/>
    <x v="1"/>
    <s v="United States"/>
    <s v="San Antonio"/>
    <x v="5"/>
    <n v="78207"/>
    <x v="2"/>
    <s v="OFF-FA-10000611"/>
    <x v="1"/>
    <x v="13"/>
    <x v="1065"/>
    <n v="3.552"/>
    <n v="3"/>
    <x v="2"/>
    <n v="1.2432000000000001"/>
  </r>
  <r>
    <n v="3898"/>
    <x v="1926"/>
    <x v="3"/>
    <x v="226"/>
    <d v="2014-12-13T00:00:00"/>
    <x v="1"/>
    <s v="DS-13180"/>
    <s v="David Smith"/>
    <x v="1"/>
    <s v="United States"/>
    <s v="San Antonio"/>
    <x v="5"/>
    <n v="78207"/>
    <x v="2"/>
    <s v="OFF-PA-10000304"/>
    <x v="1"/>
    <x v="10"/>
    <x v="88"/>
    <n v="15.552"/>
    <n v="3"/>
    <x v="2"/>
    <n v="5.4432"/>
  </r>
  <r>
    <n v="3899"/>
    <x v="1927"/>
    <x v="3"/>
    <x v="329"/>
    <d v="2014-12-05T00:00:00"/>
    <x v="1"/>
    <s v="SC-20800"/>
    <s v="Stuart Calhoun"/>
    <x v="0"/>
    <s v="United States"/>
    <s v="Edinburg"/>
    <x v="5"/>
    <n v="78539"/>
    <x v="2"/>
    <s v="OFF-FA-10000611"/>
    <x v="1"/>
    <x v="13"/>
    <x v="1065"/>
    <n v="2.3679999999999999"/>
    <n v="2"/>
    <x v="2"/>
    <n v="0.82879999999999998"/>
  </r>
  <r>
    <n v="3900"/>
    <x v="1928"/>
    <x v="3"/>
    <x v="226"/>
    <d v="2014-12-10T00:00:00"/>
    <x v="2"/>
    <s v="SH-20395"/>
    <s v="Shahid Hopkins"/>
    <x v="0"/>
    <s v="United States"/>
    <s v="Toledo"/>
    <x v="24"/>
    <n v="43615"/>
    <x v="3"/>
    <s v="TEC-AC-10002567"/>
    <x v="2"/>
    <x v="11"/>
    <x v="423"/>
    <n v="127.98399999999999"/>
    <n v="2"/>
    <x v="2"/>
    <n v="25.596800000000002"/>
  </r>
  <r>
    <n v="3901"/>
    <x v="1929"/>
    <x v="1"/>
    <x v="928"/>
    <d v="2012-01-08T00:00:00"/>
    <x v="1"/>
    <s v="SF-20965"/>
    <s v="Sylvia Foulston"/>
    <x v="1"/>
    <s v="United States"/>
    <s v="Baytown"/>
    <x v="5"/>
    <n v="77520"/>
    <x v="2"/>
    <s v="OFF-PA-10001937"/>
    <x v="1"/>
    <x v="10"/>
    <x v="286"/>
    <n v="10.368"/>
    <n v="2"/>
    <x v="2"/>
    <n v="3.6288"/>
  </r>
  <r>
    <n v="3902"/>
    <x v="1930"/>
    <x v="1"/>
    <x v="717"/>
    <d v="2012-11-20T00:00:00"/>
    <x v="1"/>
    <s v="MG-17680"/>
    <s v="Maureen Gastineau"/>
    <x v="2"/>
    <s v="United States"/>
    <s v="Philadelphia"/>
    <x v="9"/>
    <n v="19143"/>
    <x v="3"/>
    <s v="TEC-AC-10001090"/>
    <x v="2"/>
    <x v="11"/>
    <x v="1583"/>
    <n v="47.984000000000002"/>
    <n v="2"/>
    <x v="2"/>
    <n v="-1.1996"/>
  </r>
  <r>
    <n v="3903"/>
    <x v="1931"/>
    <x v="1"/>
    <x v="653"/>
    <d v="2012-10-07T00:00:00"/>
    <x v="0"/>
    <s v="CS-12400"/>
    <s v="Christopher Schild"/>
    <x v="2"/>
    <s v="United States"/>
    <s v="Los Angeles"/>
    <x v="1"/>
    <n v="90045"/>
    <x v="1"/>
    <s v="OFF-ST-10000943"/>
    <x v="1"/>
    <x v="4"/>
    <x v="1195"/>
    <n v="270.33999999999997"/>
    <n v="14"/>
    <x v="0"/>
    <n v="75.6952"/>
  </r>
  <r>
    <n v="3904"/>
    <x v="1932"/>
    <x v="1"/>
    <x v="57"/>
    <d v="2012-04-10T00:00:00"/>
    <x v="1"/>
    <s v="VT-21700"/>
    <s v="Valerie Takahito"/>
    <x v="2"/>
    <s v="United States"/>
    <s v="Philadelphia"/>
    <x v="9"/>
    <n v="19143"/>
    <x v="3"/>
    <s v="OFF-AP-10004036"/>
    <x v="1"/>
    <x v="9"/>
    <x v="1273"/>
    <n v="98.111999999999995"/>
    <n v="7"/>
    <x v="2"/>
    <n v="18.396000000000001"/>
  </r>
  <r>
    <n v="3905"/>
    <x v="1932"/>
    <x v="1"/>
    <x v="57"/>
    <d v="2012-04-10T00:00:00"/>
    <x v="1"/>
    <s v="VT-21700"/>
    <s v="Valerie Takahito"/>
    <x v="2"/>
    <s v="United States"/>
    <s v="Philadelphia"/>
    <x v="9"/>
    <n v="19143"/>
    <x v="3"/>
    <s v="OFF-ST-10003816"/>
    <x v="1"/>
    <x v="4"/>
    <x v="710"/>
    <n v="563.80799999999999"/>
    <n v="4"/>
    <x v="2"/>
    <n v="21.142800000000001"/>
  </r>
  <r>
    <n v="3906"/>
    <x v="1932"/>
    <x v="1"/>
    <x v="57"/>
    <d v="2012-04-10T00:00:00"/>
    <x v="1"/>
    <s v="VT-21700"/>
    <s v="Valerie Takahito"/>
    <x v="2"/>
    <s v="United States"/>
    <s v="Philadelphia"/>
    <x v="9"/>
    <n v="19143"/>
    <x v="3"/>
    <s v="OFF-BI-10002072"/>
    <x v="1"/>
    <x v="8"/>
    <x v="830"/>
    <n v="10.428000000000001"/>
    <n v="4"/>
    <x v="6"/>
    <n v="-6.952"/>
  </r>
  <r>
    <n v="3907"/>
    <x v="1932"/>
    <x v="1"/>
    <x v="57"/>
    <d v="2012-04-10T00:00:00"/>
    <x v="1"/>
    <s v="VT-21700"/>
    <s v="Valerie Takahito"/>
    <x v="2"/>
    <s v="United States"/>
    <s v="Philadelphia"/>
    <x v="9"/>
    <n v="19143"/>
    <x v="3"/>
    <s v="FUR-FU-10001468"/>
    <x v="0"/>
    <x v="5"/>
    <x v="1280"/>
    <n v="547.13599999999997"/>
    <n v="4"/>
    <x v="2"/>
    <n v="-68.391999999999996"/>
  </r>
  <r>
    <n v="3908"/>
    <x v="1932"/>
    <x v="1"/>
    <x v="57"/>
    <d v="2012-04-10T00:00:00"/>
    <x v="1"/>
    <s v="VT-21700"/>
    <s v="Valerie Takahito"/>
    <x v="2"/>
    <s v="United States"/>
    <s v="Philadelphia"/>
    <x v="9"/>
    <n v="19143"/>
    <x v="3"/>
    <s v="TEC-PH-10000347"/>
    <x v="2"/>
    <x v="7"/>
    <x v="495"/>
    <n v="14.85"/>
    <n v="5"/>
    <x v="10"/>
    <n v="-3.2174999999999998"/>
  </r>
  <r>
    <n v="3909"/>
    <x v="1932"/>
    <x v="1"/>
    <x v="57"/>
    <d v="2012-04-10T00:00:00"/>
    <x v="1"/>
    <s v="VT-21700"/>
    <s v="Valerie Takahito"/>
    <x v="2"/>
    <s v="United States"/>
    <s v="Philadelphia"/>
    <x v="9"/>
    <n v="19143"/>
    <x v="3"/>
    <s v="TEC-PH-10002844"/>
    <x v="2"/>
    <x v="7"/>
    <x v="104"/>
    <n v="41.988"/>
    <n v="2"/>
    <x v="10"/>
    <n v="-9.7972000000000001"/>
  </r>
  <r>
    <n v="3910"/>
    <x v="1932"/>
    <x v="1"/>
    <x v="57"/>
    <d v="2012-04-10T00:00:00"/>
    <x v="1"/>
    <s v="VT-21700"/>
    <s v="Valerie Takahito"/>
    <x v="2"/>
    <s v="United States"/>
    <s v="Philadelphia"/>
    <x v="9"/>
    <n v="19143"/>
    <x v="3"/>
    <s v="FUR-FU-10001037"/>
    <x v="0"/>
    <x v="5"/>
    <x v="1160"/>
    <n v="7.5839999999999996"/>
    <n v="1"/>
    <x v="2"/>
    <n v="2.37"/>
  </r>
  <r>
    <n v="3911"/>
    <x v="1932"/>
    <x v="1"/>
    <x v="57"/>
    <d v="2012-04-10T00:00:00"/>
    <x v="1"/>
    <s v="VT-21700"/>
    <s v="Valerie Takahito"/>
    <x v="2"/>
    <s v="United States"/>
    <s v="Philadelphia"/>
    <x v="9"/>
    <n v="19143"/>
    <x v="3"/>
    <s v="FUR-BO-10004218"/>
    <x v="0"/>
    <x v="0"/>
    <x v="1584"/>
    <n v="352.45"/>
    <n v="5"/>
    <x v="5"/>
    <n v="-211.47"/>
  </r>
  <r>
    <n v="3912"/>
    <x v="1933"/>
    <x v="3"/>
    <x v="929"/>
    <d v="2014-06-07T00:00:00"/>
    <x v="2"/>
    <s v="AB-10105"/>
    <s v="Adrian Barton"/>
    <x v="0"/>
    <s v="United States"/>
    <s v="Pearland"/>
    <x v="5"/>
    <n v="77581"/>
    <x v="2"/>
    <s v="TEC-PH-10001619"/>
    <x v="2"/>
    <x v="7"/>
    <x v="1585"/>
    <n v="470.37599999999998"/>
    <n v="3"/>
    <x v="2"/>
    <n v="52.917299999999997"/>
  </r>
  <r>
    <n v="3913"/>
    <x v="1934"/>
    <x v="3"/>
    <x v="65"/>
    <d v="2014-09-26T00:00:00"/>
    <x v="1"/>
    <s v="MM-18280"/>
    <s v="Muhammed MacIntyre"/>
    <x v="1"/>
    <s v="United States"/>
    <s v="New York City"/>
    <x v="15"/>
    <n v="10035"/>
    <x v="3"/>
    <s v="OFF-PA-10001639"/>
    <x v="1"/>
    <x v="10"/>
    <x v="972"/>
    <n v="19.440000000000001"/>
    <n v="3"/>
    <x v="0"/>
    <n v="9.3312000000000008"/>
  </r>
  <r>
    <n v="3914"/>
    <x v="1934"/>
    <x v="3"/>
    <x v="65"/>
    <d v="2014-09-26T00:00:00"/>
    <x v="1"/>
    <s v="MM-18280"/>
    <s v="Muhammed MacIntyre"/>
    <x v="1"/>
    <s v="United States"/>
    <s v="New York City"/>
    <x v="15"/>
    <n v="10035"/>
    <x v="3"/>
    <s v="FUR-FU-10002268"/>
    <x v="0"/>
    <x v="5"/>
    <x v="860"/>
    <n v="9.82"/>
    <n v="2"/>
    <x v="0"/>
    <n v="3.2406000000000001"/>
  </r>
  <r>
    <n v="3915"/>
    <x v="1935"/>
    <x v="3"/>
    <x v="930"/>
    <d v="2014-07-24T00:00:00"/>
    <x v="1"/>
    <s v="ML-17410"/>
    <s v="Maris LaWare"/>
    <x v="0"/>
    <s v="United States"/>
    <s v="Phoenix"/>
    <x v="16"/>
    <n v="85023"/>
    <x v="1"/>
    <s v="FUR-TA-10001932"/>
    <x v="0"/>
    <x v="3"/>
    <x v="840"/>
    <n v="801.6"/>
    <n v="5"/>
    <x v="5"/>
    <n v="-448.89600000000002"/>
  </r>
  <r>
    <n v="3916"/>
    <x v="1935"/>
    <x v="3"/>
    <x v="930"/>
    <d v="2014-07-24T00:00:00"/>
    <x v="1"/>
    <s v="ML-17410"/>
    <s v="Maris LaWare"/>
    <x v="0"/>
    <s v="United States"/>
    <s v="Phoenix"/>
    <x v="16"/>
    <n v="85023"/>
    <x v="1"/>
    <s v="FUR-CH-10004218"/>
    <x v="0"/>
    <x v="1"/>
    <x v="38"/>
    <n v="161.56800000000001"/>
    <n v="2"/>
    <x v="2"/>
    <n v="10.098000000000001"/>
  </r>
  <r>
    <n v="3917"/>
    <x v="1935"/>
    <x v="3"/>
    <x v="930"/>
    <d v="2014-07-24T00:00:00"/>
    <x v="1"/>
    <s v="ML-17410"/>
    <s v="Maris LaWare"/>
    <x v="0"/>
    <s v="United States"/>
    <s v="Phoenix"/>
    <x v="16"/>
    <n v="85023"/>
    <x v="1"/>
    <s v="OFF-PA-10000246"/>
    <x v="1"/>
    <x v="10"/>
    <x v="1586"/>
    <n v="16.096"/>
    <n v="2"/>
    <x v="2"/>
    <n v="5.2312000000000003"/>
  </r>
  <r>
    <n v="3918"/>
    <x v="1935"/>
    <x v="3"/>
    <x v="930"/>
    <d v="2014-07-24T00:00:00"/>
    <x v="1"/>
    <s v="ML-17410"/>
    <s v="Maris LaWare"/>
    <x v="0"/>
    <s v="United States"/>
    <s v="Phoenix"/>
    <x v="16"/>
    <n v="85023"/>
    <x v="1"/>
    <s v="OFF-BI-10003350"/>
    <x v="1"/>
    <x v="8"/>
    <x v="834"/>
    <n v="7.6559999999999997"/>
    <n v="4"/>
    <x v="6"/>
    <n v="-6.1247999999999996"/>
  </r>
  <r>
    <n v="3919"/>
    <x v="1935"/>
    <x v="3"/>
    <x v="930"/>
    <d v="2014-07-24T00:00:00"/>
    <x v="1"/>
    <s v="ML-17410"/>
    <s v="Maris LaWare"/>
    <x v="0"/>
    <s v="United States"/>
    <s v="Phoenix"/>
    <x v="16"/>
    <n v="85023"/>
    <x v="1"/>
    <s v="FUR-CH-10000513"/>
    <x v="0"/>
    <x v="1"/>
    <x v="70"/>
    <n v="311.976"/>
    <n v="3"/>
    <x v="2"/>
    <n v="-42.896700000000003"/>
  </r>
  <r>
    <n v="3920"/>
    <x v="1936"/>
    <x v="1"/>
    <x v="494"/>
    <d v="2012-12-07T00:00:00"/>
    <x v="1"/>
    <s v="KD-16495"/>
    <s v="Keith Dawkins"/>
    <x v="1"/>
    <s v="United States"/>
    <s v="Chesapeake"/>
    <x v="17"/>
    <n v="23320"/>
    <x v="0"/>
    <s v="OFF-ST-10001321"/>
    <x v="1"/>
    <x v="4"/>
    <x v="416"/>
    <n v="61.68"/>
    <n v="4"/>
    <x v="0"/>
    <n v="16.653600000000001"/>
  </r>
  <r>
    <n v="3921"/>
    <x v="1936"/>
    <x v="1"/>
    <x v="494"/>
    <d v="2012-12-07T00:00:00"/>
    <x v="1"/>
    <s v="KD-16495"/>
    <s v="Keith Dawkins"/>
    <x v="1"/>
    <s v="United States"/>
    <s v="Chesapeake"/>
    <x v="17"/>
    <n v="23320"/>
    <x v="0"/>
    <s v="OFF-BI-10004233"/>
    <x v="1"/>
    <x v="8"/>
    <x v="1377"/>
    <n v="63.96"/>
    <n v="4"/>
    <x v="0"/>
    <n v="30.700800000000001"/>
  </r>
  <r>
    <n v="3922"/>
    <x v="1937"/>
    <x v="0"/>
    <x v="931"/>
    <d v="2013-07-03T00:00:00"/>
    <x v="0"/>
    <s v="RF-19735"/>
    <s v="Roland Fjeld"/>
    <x v="0"/>
    <s v="United States"/>
    <s v="Chicago"/>
    <x v="10"/>
    <n v="60610"/>
    <x v="2"/>
    <s v="TEC-PH-10001299"/>
    <x v="2"/>
    <x v="7"/>
    <x v="1480"/>
    <n v="359.976"/>
    <n v="3"/>
    <x v="2"/>
    <n v="35.997599999999998"/>
  </r>
  <r>
    <n v="3923"/>
    <x v="1938"/>
    <x v="3"/>
    <x v="735"/>
    <d v="2014-09-02T00:00:00"/>
    <x v="1"/>
    <s v="SC-20305"/>
    <s v="Sean Christensen"/>
    <x v="0"/>
    <s v="United States"/>
    <s v="Chicago"/>
    <x v="10"/>
    <n v="60623"/>
    <x v="2"/>
    <s v="OFF-PA-10002479"/>
    <x v="1"/>
    <x v="10"/>
    <x v="217"/>
    <n v="25.344000000000001"/>
    <n v="6"/>
    <x v="2"/>
    <n v="7.92"/>
  </r>
  <r>
    <n v="3924"/>
    <x v="1938"/>
    <x v="3"/>
    <x v="735"/>
    <d v="2014-09-02T00:00:00"/>
    <x v="1"/>
    <s v="SC-20305"/>
    <s v="Sean Christensen"/>
    <x v="0"/>
    <s v="United States"/>
    <s v="Chicago"/>
    <x v="10"/>
    <n v="60623"/>
    <x v="2"/>
    <s v="OFF-PA-10001461"/>
    <x v="1"/>
    <x v="10"/>
    <x v="1587"/>
    <n v="26.72"/>
    <n v="5"/>
    <x v="2"/>
    <n v="9.3520000000000003"/>
  </r>
  <r>
    <n v="3925"/>
    <x v="1939"/>
    <x v="2"/>
    <x v="328"/>
    <d v="2011-09-21T00:00:00"/>
    <x v="1"/>
    <s v="BN-11515"/>
    <s v="Bradley Nguyen"/>
    <x v="0"/>
    <s v="United States"/>
    <s v="Seattle"/>
    <x v="4"/>
    <n v="98103"/>
    <x v="1"/>
    <s v="OFF-ST-10004963"/>
    <x v="1"/>
    <x v="4"/>
    <x v="460"/>
    <n v="30.28"/>
    <n v="2"/>
    <x v="0"/>
    <n v="1.2112000000000001"/>
  </r>
  <r>
    <n v="3926"/>
    <x v="1939"/>
    <x v="2"/>
    <x v="328"/>
    <d v="2011-09-21T00:00:00"/>
    <x v="1"/>
    <s v="BN-11515"/>
    <s v="Bradley Nguyen"/>
    <x v="0"/>
    <s v="United States"/>
    <s v="Seattle"/>
    <x v="4"/>
    <n v="98103"/>
    <x v="1"/>
    <s v="OFF-ST-10000943"/>
    <x v="1"/>
    <x v="4"/>
    <x v="1195"/>
    <n v="57.93"/>
    <n v="3"/>
    <x v="0"/>
    <n v="16.220400000000001"/>
  </r>
  <r>
    <n v="3927"/>
    <x v="1939"/>
    <x v="2"/>
    <x v="328"/>
    <d v="2011-09-21T00:00:00"/>
    <x v="1"/>
    <s v="BN-11515"/>
    <s v="Bradley Nguyen"/>
    <x v="0"/>
    <s v="United States"/>
    <s v="Seattle"/>
    <x v="4"/>
    <n v="98103"/>
    <x v="1"/>
    <s v="FUR-FU-10004671"/>
    <x v="0"/>
    <x v="5"/>
    <x v="1357"/>
    <n v="35.340000000000003"/>
    <n v="2"/>
    <x v="0"/>
    <n v="13.4292"/>
  </r>
  <r>
    <n v="3928"/>
    <x v="1939"/>
    <x v="2"/>
    <x v="328"/>
    <d v="2011-09-21T00:00:00"/>
    <x v="1"/>
    <s v="BN-11515"/>
    <s v="Bradley Nguyen"/>
    <x v="0"/>
    <s v="United States"/>
    <s v="Seattle"/>
    <x v="4"/>
    <n v="98103"/>
    <x v="1"/>
    <s v="OFF-BI-10002735"/>
    <x v="1"/>
    <x v="8"/>
    <x v="141"/>
    <n v="137.24"/>
    <n v="5"/>
    <x v="2"/>
    <n v="46.3185"/>
  </r>
  <r>
    <n v="3929"/>
    <x v="1940"/>
    <x v="0"/>
    <x v="560"/>
    <d v="2013-03-18T00:00:00"/>
    <x v="2"/>
    <s v="JS-15880"/>
    <s v="John Stevenson"/>
    <x v="0"/>
    <s v="United States"/>
    <s v="Harlingen"/>
    <x v="5"/>
    <n v="78550"/>
    <x v="2"/>
    <s v="FUR-BO-10004409"/>
    <x v="0"/>
    <x v="0"/>
    <x v="625"/>
    <n v="241.33199999999999"/>
    <n v="5"/>
    <x v="8"/>
    <n v="-14.196"/>
  </r>
  <r>
    <n v="3930"/>
    <x v="1940"/>
    <x v="0"/>
    <x v="560"/>
    <d v="2013-03-18T00:00:00"/>
    <x v="2"/>
    <s v="JS-15880"/>
    <s v="John Stevenson"/>
    <x v="0"/>
    <s v="United States"/>
    <s v="Harlingen"/>
    <x v="5"/>
    <n v="78550"/>
    <x v="2"/>
    <s v="OFF-PA-10001934"/>
    <x v="1"/>
    <x v="10"/>
    <x v="543"/>
    <n v="5.1840000000000002"/>
    <n v="1"/>
    <x v="2"/>
    <n v="1.8792"/>
  </r>
  <r>
    <n v="3931"/>
    <x v="1940"/>
    <x v="0"/>
    <x v="560"/>
    <d v="2013-03-18T00:00:00"/>
    <x v="2"/>
    <s v="JS-15880"/>
    <s v="John Stevenson"/>
    <x v="0"/>
    <s v="United States"/>
    <s v="Harlingen"/>
    <x v="5"/>
    <n v="78550"/>
    <x v="2"/>
    <s v="OFF-AR-10001044"/>
    <x v="1"/>
    <x v="6"/>
    <x v="1042"/>
    <n v="145.54400000000001"/>
    <n v="7"/>
    <x v="2"/>
    <n v="16.373699999999999"/>
  </r>
  <r>
    <n v="3932"/>
    <x v="1941"/>
    <x v="0"/>
    <x v="370"/>
    <d v="2013-09-03T00:00:00"/>
    <x v="1"/>
    <s v="VG-21805"/>
    <s v="Vivek Grady"/>
    <x v="1"/>
    <s v="United States"/>
    <s v="Philadelphia"/>
    <x v="9"/>
    <n v="19140"/>
    <x v="3"/>
    <s v="OFF-AR-10004165"/>
    <x v="1"/>
    <x v="6"/>
    <x v="1588"/>
    <n v="5.4720000000000004"/>
    <n v="3"/>
    <x v="2"/>
    <n v="1.6415999999999999"/>
  </r>
  <r>
    <n v="3933"/>
    <x v="1941"/>
    <x v="0"/>
    <x v="370"/>
    <d v="2013-09-03T00:00:00"/>
    <x v="1"/>
    <s v="VG-21805"/>
    <s v="Vivek Grady"/>
    <x v="1"/>
    <s v="United States"/>
    <s v="Philadelphia"/>
    <x v="9"/>
    <n v="19140"/>
    <x v="3"/>
    <s v="TEC-AC-10001109"/>
    <x v="2"/>
    <x v="11"/>
    <x v="998"/>
    <n v="47.984000000000002"/>
    <n v="2"/>
    <x v="2"/>
    <n v="13.195600000000001"/>
  </r>
  <r>
    <n v="3934"/>
    <x v="1942"/>
    <x v="3"/>
    <x v="264"/>
    <d v="2014-09-09T00:00:00"/>
    <x v="1"/>
    <s v="AW-10840"/>
    <s v="Anthony Witt"/>
    <x v="0"/>
    <s v="United States"/>
    <s v="Bakersfield"/>
    <x v="1"/>
    <n v="93309"/>
    <x v="1"/>
    <s v="OFF-AR-10001919"/>
    <x v="1"/>
    <x v="6"/>
    <x v="853"/>
    <n v="9.4"/>
    <n v="5"/>
    <x v="0"/>
    <n v="2.726"/>
  </r>
  <r>
    <n v="3935"/>
    <x v="1942"/>
    <x v="3"/>
    <x v="264"/>
    <d v="2014-09-09T00:00:00"/>
    <x v="1"/>
    <s v="AW-10840"/>
    <s v="Anthony Witt"/>
    <x v="0"/>
    <s v="United States"/>
    <s v="Bakersfield"/>
    <x v="1"/>
    <n v="93309"/>
    <x v="1"/>
    <s v="OFF-LA-10004544"/>
    <x v="1"/>
    <x v="2"/>
    <x v="197"/>
    <n v="74"/>
    <n v="5"/>
    <x v="0"/>
    <n v="37"/>
  </r>
  <r>
    <n v="3936"/>
    <x v="1942"/>
    <x v="3"/>
    <x v="264"/>
    <d v="2014-09-09T00:00:00"/>
    <x v="1"/>
    <s v="AW-10840"/>
    <s v="Anthony Witt"/>
    <x v="0"/>
    <s v="United States"/>
    <s v="Bakersfield"/>
    <x v="1"/>
    <n v="93309"/>
    <x v="1"/>
    <s v="TEC-PH-10003484"/>
    <x v="2"/>
    <x v="7"/>
    <x v="1530"/>
    <n v="201.584"/>
    <n v="2"/>
    <x v="2"/>
    <n v="12.599"/>
  </r>
  <r>
    <n v="3937"/>
    <x v="1943"/>
    <x v="1"/>
    <x v="382"/>
    <d v="2012-06-20T00:00:00"/>
    <x v="1"/>
    <s v="LS-17230"/>
    <s v="Lycoris Saunders"/>
    <x v="0"/>
    <s v="United States"/>
    <s v="Grand Prairie"/>
    <x v="5"/>
    <n v="75051"/>
    <x v="2"/>
    <s v="OFF-EN-10001028"/>
    <x v="1"/>
    <x v="12"/>
    <x v="33"/>
    <n v="28.751999999999999"/>
    <n v="3"/>
    <x v="2"/>
    <n v="9.3444000000000003"/>
  </r>
  <r>
    <n v="3938"/>
    <x v="1943"/>
    <x v="1"/>
    <x v="382"/>
    <d v="2012-06-20T00:00:00"/>
    <x v="1"/>
    <s v="LS-17230"/>
    <s v="Lycoris Saunders"/>
    <x v="0"/>
    <s v="United States"/>
    <s v="Grand Prairie"/>
    <x v="5"/>
    <n v="75051"/>
    <x v="2"/>
    <s v="OFF-PA-10004156"/>
    <x v="1"/>
    <x v="10"/>
    <x v="743"/>
    <n v="27.216000000000001"/>
    <n v="3"/>
    <x v="2"/>
    <n v="9.8658000000000001"/>
  </r>
  <r>
    <n v="3939"/>
    <x v="1943"/>
    <x v="1"/>
    <x v="382"/>
    <d v="2012-06-20T00:00:00"/>
    <x v="1"/>
    <s v="LS-17230"/>
    <s v="Lycoris Saunders"/>
    <x v="0"/>
    <s v="United States"/>
    <s v="Grand Prairie"/>
    <x v="5"/>
    <n v="75051"/>
    <x v="2"/>
    <s v="FUR-CH-10001708"/>
    <x v="0"/>
    <x v="1"/>
    <x v="884"/>
    <n v="197.37200000000001"/>
    <n v="2"/>
    <x v="4"/>
    <n v="-25.3764"/>
  </r>
  <r>
    <n v="3940"/>
    <x v="1944"/>
    <x v="0"/>
    <x v="107"/>
    <d v="2013-12-11T00:00:00"/>
    <x v="3"/>
    <s v="MH-17455"/>
    <s v="Mark Hamilton"/>
    <x v="0"/>
    <s v="United States"/>
    <s v="Greenwood"/>
    <x v="14"/>
    <n v="46142"/>
    <x v="2"/>
    <s v="FUR-CH-10003379"/>
    <x v="0"/>
    <x v="1"/>
    <x v="459"/>
    <n v="1424.9"/>
    <n v="5"/>
    <x v="0"/>
    <n v="356.22500000000002"/>
  </r>
  <r>
    <n v="3941"/>
    <x v="1945"/>
    <x v="3"/>
    <x v="796"/>
    <d v="2014-05-24T00:00:00"/>
    <x v="1"/>
    <s v="TS-21340"/>
    <s v="Toby Swindell"/>
    <x v="0"/>
    <s v="United States"/>
    <s v="New York City"/>
    <x v="15"/>
    <n v="10024"/>
    <x v="3"/>
    <s v="FUR-FU-10002456"/>
    <x v="0"/>
    <x v="5"/>
    <x v="1009"/>
    <n v="14.56"/>
    <n v="2"/>
    <x v="0"/>
    <n v="6.2607999999999997"/>
  </r>
  <r>
    <n v="3942"/>
    <x v="1945"/>
    <x v="3"/>
    <x v="796"/>
    <d v="2014-05-24T00:00:00"/>
    <x v="1"/>
    <s v="TS-21340"/>
    <s v="Toby Swindell"/>
    <x v="0"/>
    <s v="United States"/>
    <s v="New York City"/>
    <x v="15"/>
    <n v="10024"/>
    <x v="3"/>
    <s v="OFF-BI-10000605"/>
    <x v="1"/>
    <x v="8"/>
    <x v="531"/>
    <n v="3.048"/>
    <n v="1"/>
    <x v="2"/>
    <n v="1.0286999999999999"/>
  </r>
  <r>
    <n v="3943"/>
    <x v="1946"/>
    <x v="3"/>
    <x v="837"/>
    <d v="2014-05-30T00:00:00"/>
    <x v="0"/>
    <s v="EH-13945"/>
    <s v="Eric Hoffmann"/>
    <x v="0"/>
    <s v="United States"/>
    <s v="Memphis"/>
    <x v="18"/>
    <n v="38109"/>
    <x v="0"/>
    <s v="OFF-PA-10001166"/>
    <x v="1"/>
    <x v="10"/>
    <x v="769"/>
    <n v="25.92"/>
    <n v="5"/>
    <x v="2"/>
    <n v="9.0719999999999992"/>
  </r>
  <r>
    <n v="3944"/>
    <x v="1947"/>
    <x v="0"/>
    <x v="661"/>
    <d v="2013-07-01T00:00:00"/>
    <x v="1"/>
    <s v="MG-17695"/>
    <s v="Maureen Gnade"/>
    <x v="0"/>
    <s v="United States"/>
    <s v="Buffalo"/>
    <x v="15"/>
    <n v="14215"/>
    <x v="3"/>
    <s v="OFF-SU-10000157"/>
    <x v="1"/>
    <x v="14"/>
    <x v="1399"/>
    <n v="835.17"/>
    <n v="7"/>
    <x v="0"/>
    <n v="16.703399999999998"/>
  </r>
  <r>
    <n v="3945"/>
    <x v="1948"/>
    <x v="0"/>
    <x v="458"/>
    <d v="2013-05-22T00:00:00"/>
    <x v="0"/>
    <s v="DO-13435"/>
    <s v="Denny Ordway"/>
    <x v="0"/>
    <s v="United States"/>
    <s v="Los Angeles"/>
    <x v="1"/>
    <n v="90036"/>
    <x v="1"/>
    <s v="OFF-PA-10004971"/>
    <x v="1"/>
    <x v="10"/>
    <x v="604"/>
    <n v="17.34"/>
    <n v="3"/>
    <x v="0"/>
    <n v="8.4966000000000008"/>
  </r>
  <r>
    <n v="3946"/>
    <x v="1949"/>
    <x v="3"/>
    <x v="551"/>
    <d v="2014-11-24T00:00:00"/>
    <x v="1"/>
    <s v="AF-10870"/>
    <s v="Art Ferguson"/>
    <x v="0"/>
    <s v="United States"/>
    <s v="Homestead"/>
    <x v="2"/>
    <n v="33030"/>
    <x v="0"/>
    <s v="OFF-PA-10001977"/>
    <x v="1"/>
    <x v="10"/>
    <x v="1464"/>
    <n v="44.384"/>
    <n v="1"/>
    <x v="2"/>
    <n v="15.5344"/>
  </r>
  <r>
    <n v="3947"/>
    <x v="1949"/>
    <x v="3"/>
    <x v="551"/>
    <d v="2014-11-24T00:00:00"/>
    <x v="1"/>
    <s v="AF-10870"/>
    <s v="Art Ferguson"/>
    <x v="0"/>
    <s v="United States"/>
    <s v="Homestead"/>
    <x v="2"/>
    <n v="33030"/>
    <x v="0"/>
    <s v="OFF-SU-10001225"/>
    <x v="1"/>
    <x v="14"/>
    <x v="33"/>
    <n v="2.944"/>
    <n v="1"/>
    <x v="2"/>
    <n v="-0.66239999999999999"/>
  </r>
  <r>
    <n v="3948"/>
    <x v="1950"/>
    <x v="0"/>
    <x v="741"/>
    <d v="2013-11-23T00:00:00"/>
    <x v="1"/>
    <s v="SN-20710"/>
    <s v="Steve Nguyen"/>
    <x v="2"/>
    <s v="United States"/>
    <s v="Pasadena"/>
    <x v="5"/>
    <n v="77506"/>
    <x v="2"/>
    <s v="OFF-AR-10003514"/>
    <x v="1"/>
    <x v="6"/>
    <x v="180"/>
    <n v="6.3680000000000003"/>
    <n v="2"/>
    <x v="2"/>
    <n v="1.0347999999999999"/>
  </r>
  <r>
    <n v="3949"/>
    <x v="1950"/>
    <x v="0"/>
    <x v="741"/>
    <d v="2013-11-23T00:00:00"/>
    <x v="1"/>
    <s v="SN-20710"/>
    <s v="Steve Nguyen"/>
    <x v="2"/>
    <s v="United States"/>
    <s v="Pasadena"/>
    <x v="5"/>
    <n v="77506"/>
    <x v="2"/>
    <s v="OFF-LA-10003510"/>
    <x v="1"/>
    <x v="2"/>
    <x v="575"/>
    <n v="48.847999999999999"/>
    <n v="2"/>
    <x v="2"/>
    <n v="15.8756"/>
  </r>
  <r>
    <n v="3950"/>
    <x v="1950"/>
    <x v="0"/>
    <x v="741"/>
    <d v="2013-11-23T00:00:00"/>
    <x v="1"/>
    <s v="SN-20710"/>
    <s v="Steve Nguyen"/>
    <x v="2"/>
    <s v="United States"/>
    <s v="Pasadena"/>
    <x v="5"/>
    <n v="77506"/>
    <x v="2"/>
    <s v="OFF-PA-10001970"/>
    <x v="1"/>
    <x v="10"/>
    <x v="311"/>
    <n v="19.648"/>
    <n v="2"/>
    <x v="2"/>
    <n v="6.6311999999999998"/>
  </r>
  <r>
    <n v="3951"/>
    <x v="1950"/>
    <x v="0"/>
    <x v="741"/>
    <d v="2013-11-23T00:00:00"/>
    <x v="1"/>
    <s v="SN-20710"/>
    <s v="Steve Nguyen"/>
    <x v="2"/>
    <s v="United States"/>
    <s v="Pasadena"/>
    <x v="5"/>
    <n v="77506"/>
    <x v="2"/>
    <s v="FUR-CH-10003817"/>
    <x v="0"/>
    <x v="1"/>
    <x v="162"/>
    <n v="255.108"/>
    <n v="6"/>
    <x v="4"/>
    <n v="-18.222000000000001"/>
  </r>
  <r>
    <n v="3952"/>
    <x v="1951"/>
    <x v="2"/>
    <x v="683"/>
    <d v="2011-11-30T00:00:00"/>
    <x v="0"/>
    <s v="MO-17500"/>
    <s v="Mary O'Rourke"/>
    <x v="0"/>
    <s v="United States"/>
    <s v="Freeport"/>
    <x v="15"/>
    <n v="11520"/>
    <x v="3"/>
    <s v="OFF-BI-10003676"/>
    <x v="1"/>
    <x v="8"/>
    <x v="816"/>
    <n v="17.248000000000001"/>
    <n v="2"/>
    <x v="2"/>
    <n v="6.0368000000000004"/>
  </r>
  <r>
    <n v="3953"/>
    <x v="1952"/>
    <x v="0"/>
    <x v="398"/>
    <d v="2013-03-09T00:00:00"/>
    <x v="1"/>
    <s v="ON-18715"/>
    <s v="Odella Nelson"/>
    <x v="1"/>
    <s v="United States"/>
    <s v="Denver"/>
    <x v="22"/>
    <n v="80219"/>
    <x v="1"/>
    <s v="TEC-PH-10003535"/>
    <x v="2"/>
    <x v="7"/>
    <x v="1589"/>
    <n v="159.98400000000001"/>
    <n v="2"/>
    <x v="2"/>
    <n v="13.9986"/>
  </r>
  <r>
    <n v="3954"/>
    <x v="1953"/>
    <x v="3"/>
    <x v="787"/>
    <d v="2014-01-20T00:00:00"/>
    <x v="1"/>
    <s v="SC-20095"/>
    <s v="Sanjit Chand"/>
    <x v="0"/>
    <s v="United States"/>
    <s v="Quincy"/>
    <x v="31"/>
    <n v="2169"/>
    <x v="3"/>
    <s v="OFF-PA-10004675"/>
    <x v="1"/>
    <x v="10"/>
    <x v="69"/>
    <n v="12.7"/>
    <n v="2"/>
    <x v="0"/>
    <n v="5.8419999999999996"/>
  </r>
  <r>
    <n v="3955"/>
    <x v="1954"/>
    <x v="2"/>
    <x v="527"/>
    <d v="2011-04-09T00:00:00"/>
    <x v="1"/>
    <s v="MS-17710"/>
    <s v="Maurice Satty"/>
    <x v="0"/>
    <s v="United States"/>
    <s v="Detroit"/>
    <x v="12"/>
    <n v="48205"/>
    <x v="2"/>
    <s v="FUR-FU-10004020"/>
    <x v="0"/>
    <x v="5"/>
    <x v="488"/>
    <n v="5.47"/>
    <n v="1"/>
    <x v="0"/>
    <n v="2.3521000000000001"/>
  </r>
  <r>
    <n v="3956"/>
    <x v="1954"/>
    <x v="2"/>
    <x v="527"/>
    <d v="2011-04-09T00:00:00"/>
    <x v="1"/>
    <s v="MS-17710"/>
    <s v="Maurice Satty"/>
    <x v="0"/>
    <s v="United States"/>
    <s v="Detroit"/>
    <x v="12"/>
    <n v="48205"/>
    <x v="2"/>
    <s v="OFF-AR-10001955"/>
    <x v="1"/>
    <x v="6"/>
    <x v="1021"/>
    <n v="79.36"/>
    <n v="4"/>
    <x v="0"/>
    <n v="23.808"/>
  </r>
  <r>
    <n v="3957"/>
    <x v="1955"/>
    <x v="0"/>
    <x v="190"/>
    <d v="2013-07-04T00:00:00"/>
    <x v="1"/>
    <s v="DN-13690"/>
    <s v="Duane Noonan"/>
    <x v="0"/>
    <s v="United States"/>
    <s v="San Francisco"/>
    <x v="1"/>
    <n v="94109"/>
    <x v="1"/>
    <s v="FUR-FU-10002364"/>
    <x v="0"/>
    <x v="5"/>
    <x v="1231"/>
    <n v="22.14"/>
    <n v="3"/>
    <x v="0"/>
    <n v="6.4206000000000003"/>
  </r>
  <r>
    <n v="3958"/>
    <x v="1956"/>
    <x v="0"/>
    <x v="211"/>
    <d v="2013-06-03T00:00:00"/>
    <x v="1"/>
    <s v="RB-19360"/>
    <s v="Raymond Buch"/>
    <x v="0"/>
    <s v="United States"/>
    <s v="Nashville"/>
    <x v="18"/>
    <n v="37211"/>
    <x v="0"/>
    <s v="OFF-BI-10002414"/>
    <x v="1"/>
    <x v="8"/>
    <x v="1076"/>
    <n v="11.276999999999999"/>
    <n v="3"/>
    <x v="6"/>
    <n v="-8.6456999999999997"/>
  </r>
  <r>
    <n v="3959"/>
    <x v="1956"/>
    <x v="0"/>
    <x v="211"/>
    <d v="2013-06-03T00:00:00"/>
    <x v="1"/>
    <s v="RB-19360"/>
    <s v="Raymond Buch"/>
    <x v="0"/>
    <s v="United States"/>
    <s v="Nashville"/>
    <x v="18"/>
    <n v="37211"/>
    <x v="0"/>
    <s v="OFF-AR-10003732"/>
    <x v="1"/>
    <x v="6"/>
    <x v="321"/>
    <n v="4.4480000000000004"/>
    <n v="2"/>
    <x v="2"/>
    <n v="0.33360000000000001"/>
  </r>
  <r>
    <n v="3960"/>
    <x v="1956"/>
    <x v="0"/>
    <x v="211"/>
    <d v="2013-06-03T00:00:00"/>
    <x v="1"/>
    <s v="RB-19360"/>
    <s v="Raymond Buch"/>
    <x v="0"/>
    <s v="United States"/>
    <s v="Nashville"/>
    <x v="18"/>
    <n v="37211"/>
    <x v="0"/>
    <s v="FUR-FU-10001085"/>
    <x v="0"/>
    <x v="5"/>
    <x v="1590"/>
    <n v="44.76"/>
    <n v="3"/>
    <x v="2"/>
    <n v="14.547000000000001"/>
  </r>
  <r>
    <n v="3961"/>
    <x v="1957"/>
    <x v="1"/>
    <x v="324"/>
    <d v="2012-10-24T00:00:00"/>
    <x v="1"/>
    <s v="NH-18610"/>
    <s v="Nicole Hansen"/>
    <x v="1"/>
    <s v="United States"/>
    <s v="Detroit"/>
    <x v="12"/>
    <n v="48227"/>
    <x v="2"/>
    <s v="OFF-BI-10001249"/>
    <x v="1"/>
    <x v="8"/>
    <x v="1182"/>
    <n v="38.28"/>
    <n v="6"/>
    <x v="0"/>
    <n v="17.608799999999999"/>
  </r>
  <r>
    <n v="3962"/>
    <x v="1957"/>
    <x v="1"/>
    <x v="324"/>
    <d v="2012-10-24T00:00:00"/>
    <x v="1"/>
    <s v="NH-18610"/>
    <s v="Nicole Hansen"/>
    <x v="1"/>
    <s v="United States"/>
    <s v="Detroit"/>
    <x v="12"/>
    <n v="48227"/>
    <x v="2"/>
    <s v="TEC-PH-10002564"/>
    <x v="2"/>
    <x v="7"/>
    <x v="976"/>
    <n v="149.94999999999999"/>
    <n v="5"/>
    <x v="0"/>
    <n v="44.984999999999999"/>
  </r>
  <r>
    <n v="3963"/>
    <x v="1958"/>
    <x v="3"/>
    <x v="600"/>
    <d v="2014-02-21T00:00:00"/>
    <x v="2"/>
    <s v="ED-13885"/>
    <s v="Emily Ducich"/>
    <x v="2"/>
    <s v="United States"/>
    <s v="Los Angeles"/>
    <x v="1"/>
    <n v="90045"/>
    <x v="1"/>
    <s v="OFF-AR-10000634"/>
    <x v="1"/>
    <x v="6"/>
    <x v="988"/>
    <n v="12.84"/>
    <n v="3"/>
    <x v="0"/>
    <n v="3.4668000000000001"/>
  </r>
  <r>
    <n v="3964"/>
    <x v="1958"/>
    <x v="3"/>
    <x v="600"/>
    <d v="2014-02-21T00:00:00"/>
    <x v="2"/>
    <s v="ED-13885"/>
    <s v="Emily Ducich"/>
    <x v="2"/>
    <s v="United States"/>
    <s v="Los Angeles"/>
    <x v="1"/>
    <n v="90045"/>
    <x v="1"/>
    <s v="FUR-FU-10004018"/>
    <x v="0"/>
    <x v="5"/>
    <x v="927"/>
    <n v="44.67"/>
    <n v="3"/>
    <x v="0"/>
    <n v="12.0609"/>
  </r>
  <r>
    <n v="3965"/>
    <x v="1959"/>
    <x v="0"/>
    <x v="897"/>
    <d v="2013-09-29T00:00:00"/>
    <x v="1"/>
    <s v="PW-19240"/>
    <s v="Pierre Wener"/>
    <x v="0"/>
    <s v="United States"/>
    <s v="Philadelphia"/>
    <x v="9"/>
    <n v="19140"/>
    <x v="3"/>
    <s v="OFF-AR-10003481"/>
    <x v="1"/>
    <x v="6"/>
    <x v="1591"/>
    <n v="7.8719999999999999"/>
    <n v="3"/>
    <x v="2"/>
    <n v="0.88560000000000005"/>
  </r>
  <r>
    <n v="3966"/>
    <x v="1960"/>
    <x v="2"/>
    <x v="607"/>
    <d v="2011-11-17T00:00:00"/>
    <x v="0"/>
    <s v="DM-13345"/>
    <s v="Denise Monton"/>
    <x v="1"/>
    <s v="United States"/>
    <s v="Asheville"/>
    <x v="3"/>
    <n v="28806"/>
    <x v="0"/>
    <s v="OFF-AR-10003651"/>
    <x v="1"/>
    <x v="6"/>
    <x v="276"/>
    <n v="7.8719999999999999"/>
    <n v="3"/>
    <x v="2"/>
    <n v="0.88560000000000005"/>
  </r>
  <r>
    <n v="3967"/>
    <x v="1961"/>
    <x v="0"/>
    <x v="178"/>
    <d v="2013-04-07T00:00:00"/>
    <x v="1"/>
    <s v="DW-13540"/>
    <s v="Don Weiss"/>
    <x v="0"/>
    <s v="United States"/>
    <s v="New York City"/>
    <x v="15"/>
    <n v="10024"/>
    <x v="3"/>
    <s v="OFF-AR-10002956"/>
    <x v="1"/>
    <x v="6"/>
    <x v="660"/>
    <n v="88.04"/>
    <n v="4"/>
    <x v="0"/>
    <n v="22.8904"/>
  </r>
  <r>
    <n v="3968"/>
    <x v="1962"/>
    <x v="0"/>
    <x v="244"/>
    <d v="2013-05-24T00:00:00"/>
    <x v="2"/>
    <s v="EH-14125"/>
    <s v="Eugene Hildebrand"/>
    <x v="2"/>
    <s v="United States"/>
    <s v="Colorado Springs"/>
    <x v="22"/>
    <n v="80906"/>
    <x v="1"/>
    <s v="OFF-BI-10003638"/>
    <x v="1"/>
    <x v="8"/>
    <x v="607"/>
    <n v="40.634999999999998"/>
    <n v="7"/>
    <x v="6"/>
    <n v="-32.508000000000003"/>
  </r>
  <r>
    <n v="3969"/>
    <x v="1963"/>
    <x v="1"/>
    <x v="932"/>
    <d v="2012-06-05T00:00:00"/>
    <x v="1"/>
    <s v="KE-16420"/>
    <s v="Katrina Edelman"/>
    <x v="1"/>
    <s v="United States"/>
    <s v="San Antonio"/>
    <x v="5"/>
    <n v="78207"/>
    <x v="2"/>
    <s v="OFF-BI-10001890"/>
    <x v="1"/>
    <x v="8"/>
    <x v="174"/>
    <n v="5.7279999999999998"/>
    <n v="8"/>
    <x v="3"/>
    <n v="-9.1647999999999996"/>
  </r>
  <r>
    <n v="3970"/>
    <x v="1963"/>
    <x v="1"/>
    <x v="932"/>
    <d v="2012-06-05T00:00:00"/>
    <x v="1"/>
    <s v="KE-16420"/>
    <s v="Katrina Edelman"/>
    <x v="1"/>
    <s v="United States"/>
    <s v="San Antonio"/>
    <x v="5"/>
    <n v="78207"/>
    <x v="2"/>
    <s v="OFF-PA-10002606"/>
    <x v="1"/>
    <x v="10"/>
    <x v="1592"/>
    <n v="42.24"/>
    <n v="10"/>
    <x v="2"/>
    <n v="13.2"/>
  </r>
  <r>
    <n v="3971"/>
    <x v="1964"/>
    <x v="2"/>
    <x v="754"/>
    <d v="2011-11-26T00:00:00"/>
    <x v="1"/>
    <s v="SP-20920"/>
    <s v="Susan Pistek"/>
    <x v="0"/>
    <s v="United States"/>
    <s v="Los Angeles"/>
    <x v="1"/>
    <n v="90036"/>
    <x v="1"/>
    <s v="OFF-PA-10002245"/>
    <x v="1"/>
    <x v="10"/>
    <x v="1334"/>
    <n v="53.82"/>
    <n v="9"/>
    <x v="0"/>
    <n v="24.219000000000001"/>
  </r>
  <r>
    <n v="3972"/>
    <x v="1965"/>
    <x v="1"/>
    <x v="933"/>
    <d v="2012-02-24T00:00:00"/>
    <x v="0"/>
    <s v="PS-19045"/>
    <s v="Penelope Sewall"/>
    <x v="2"/>
    <s v="United States"/>
    <s v="Sterling Heights"/>
    <x v="12"/>
    <n v="48310"/>
    <x v="2"/>
    <s v="OFF-AR-10001615"/>
    <x v="1"/>
    <x v="6"/>
    <x v="1479"/>
    <n v="79.36"/>
    <n v="4"/>
    <x v="0"/>
    <n v="20.633600000000001"/>
  </r>
  <r>
    <n v="3973"/>
    <x v="1966"/>
    <x v="0"/>
    <x v="892"/>
    <d v="2013-04-03T00:00:00"/>
    <x v="1"/>
    <s v="JM-15250"/>
    <s v="Janet Martin"/>
    <x v="0"/>
    <s v="United States"/>
    <s v="New York City"/>
    <x v="15"/>
    <n v="10009"/>
    <x v="3"/>
    <s v="OFF-PA-10000466"/>
    <x v="1"/>
    <x v="10"/>
    <x v="933"/>
    <n v="13.48"/>
    <n v="2"/>
    <x v="0"/>
    <n v="6.74"/>
  </r>
  <r>
    <n v="3974"/>
    <x v="1966"/>
    <x v="0"/>
    <x v="892"/>
    <d v="2013-04-03T00:00:00"/>
    <x v="1"/>
    <s v="JM-15250"/>
    <s v="Janet Martin"/>
    <x v="0"/>
    <s v="United States"/>
    <s v="New York City"/>
    <x v="15"/>
    <n v="10009"/>
    <x v="3"/>
    <s v="OFF-BI-10003708"/>
    <x v="1"/>
    <x v="8"/>
    <x v="969"/>
    <n v="29.8"/>
    <n v="5"/>
    <x v="2"/>
    <n v="9.3125"/>
  </r>
  <r>
    <n v="3975"/>
    <x v="1966"/>
    <x v="0"/>
    <x v="892"/>
    <d v="2013-04-03T00:00:00"/>
    <x v="1"/>
    <s v="JM-15250"/>
    <s v="Janet Martin"/>
    <x v="0"/>
    <s v="United States"/>
    <s v="New York City"/>
    <x v="15"/>
    <n v="10009"/>
    <x v="3"/>
    <s v="FUR-FU-10004848"/>
    <x v="0"/>
    <x v="5"/>
    <x v="28"/>
    <n v="414"/>
    <n v="8"/>
    <x v="0"/>
    <n v="124.2"/>
  </r>
  <r>
    <n v="3976"/>
    <x v="1966"/>
    <x v="0"/>
    <x v="892"/>
    <d v="2013-04-03T00:00:00"/>
    <x v="1"/>
    <s v="JM-15250"/>
    <s v="Janet Martin"/>
    <x v="0"/>
    <s v="United States"/>
    <s v="New York City"/>
    <x v="15"/>
    <n v="10009"/>
    <x v="3"/>
    <s v="OFF-BI-10000320"/>
    <x v="1"/>
    <x v="8"/>
    <x v="768"/>
    <n v="41.328000000000003"/>
    <n v="7"/>
    <x v="2"/>
    <n v="14.981400000000001"/>
  </r>
  <r>
    <n v="3977"/>
    <x v="1967"/>
    <x v="0"/>
    <x v="332"/>
    <d v="2013-10-25T00:00:00"/>
    <x v="2"/>
    <s v="EB-13930"/>
    <s v="Eric Barreto"/>
    <x v="0"/>
    <s v="United States"/>
    <s v="Richmond"/>
    <x v="17"/>
    <n v="23223"/>
    <x v="0"/>
    <s v="FUR-FU-10003731"/>
    <x v="0"/>
    <x v="5"/>
    <x v="1593"/>
    <n v="39.92"/>
    <n v="4"/>
    <x v="0"/>
    <n v="11.1776"/>
  </r>
  <r>
    <n v="3978"/>
    <x v="1968"/>
    <x v="3"/>
    <x v="280"/>
    <d v="2014-10-08T00:00:00"/>
    <x v="1"/>
    <s v="FG-14260"/>
    <s v="Frank Gastineau"/>
    <x v="2"/>
    <s v="United States"/>
    <s v="Seattle"/>
    <x v="4"/>
    <n v="98105"/>
    <x v="1"/>
    <s v="OFF-FA-10002780"/>
    <x v="1"/>
    <x v="13"/>
    <x v="33"/>
    <n v="8.94"/>
    <n v="3"/>
    <x v="0"/>
    <n v="4.1124000000000001"/>
  </r>
  <r>
    <n v="3979"/>
    <x v="1968"/>
    <x v="3"/>
    <x v="280"/>
    <d v="2014-10-08T00:00:00"/>
    <x v="1"/>
    <s v="FG-14260"/>
    <s v="Frank Gastineau"/>
    <x v="2"/>
    <s v="United States"/>
    <s v="Seattle"/>
    <x v="4"/>
    <n v="98105"/>
    <x v="1"/>
    <s v="TEC-PH-10003800"/>
    <x v="2"/>
    <x v="7"/>
    <x v="504"/>
    <n v="84.784000000000006"/>
    <n v="2"/>
    <x v="2"/>
    <n v="-20.136199999999999"/>
  </r>
  <r>
    <n v="3980"/>
    <x v="1969"/>
    <x v="2"/>
    <x v="851"/>
    <d v="2011-12-27T00:00:00"/>
    <x v="1"/>
    <s v="TH-21235"/>
    <s v="Tiffany House"/>
    <x v="1"/>
    <s v="United States"/>
    <s v="New York City"/>
    <x v="15"/>
    <n v="10024"/>
    <x v="3"/>
    <s v="FUR-TA-10001676"/>
    <x v="0"/>
    <x v="3"/>
    <x v="957"/>
    <n v="53.316000000000003"/>
    <n v="2"/>
    <x v="10"/>
    <n v="-19.549199999999999"/>
  </r>
  <r>
    <n v="3981"/>
    <x v="1969"/>
    <x v="2"/>
    <x v="851"/>
    <d v="2011-12-27T00:00:00"/>
    <x v="1"/>
    <s v="TH-21235"/>
    <s v="Tiffany House"/>
    <x v="1"/>
    <s v="United States"/>
    <s v="New York City"/>
    <x v="15"/>
    <n v="10024"/>
    <x v="3"/>
    <s v="OFF-AP-10002350"/>
    <x v="1"/>
    <x v="9"/>
    <x v="545"/>
    <n v="56.52"/>
    <n v="3"/>
    <x v="0"/>
    <n v="15.8256"/>
  </r>
  <r>
    <n v="3982"/>
    <x v="1970"/>
    <x v="3"/>
    <x v="934"/>
    <d v="2014-12-21T00:00:00"/>
    <x v="1"/>
    <s v="PL-18925"/>
    <s v="Paul Lucas"/>
    <x v="2"/>
    <s v="United States"/>
    <s v="Seattle"/>
    <x v="4"/>
    <n v="98115"/>
    <x v="1"/>
    <s v="FUR-FU-10003096"/>
    <x v="0"/>
    <x v="5"/>
    <x v="554"/>
    <n v="22.77"/>
    <n v="3"/>
    <x v="0"/>
    <n v="9.7911000000000001"/>
  </r>
  <r>
    <n v="3983"/>
    <x v="1971"/>
    <x v="0"/>
    <x v="274"/>
    <d v="2013-07-10T00:00:00"/>
    <x v="0"/>
    <s v="CC-12370"/>
    <s v="Christopher Conant"/>
    <x v="0"/>
    <s v="United States"/>
    <s v="Los Angeles"/>
    <x v="1"/>
    <n v="90045"/>
    <x v="1"/>
    <s v="FUR-CH-10003061"/>
    <x v="0"/>
    <x v="1"/>
    <x v="51"/>
    <n v="287.96800000000002"/>
    <n v="4"/>
    <x v="2"/>
    <n v="-3.5996000000000001"/>
  </r>
  <r>
    <n v="3984"/>
    <x v="1971"/>
    <x v="0"/>
    <x v="274"/>
    <d v="2013-07-10T00:00:00"/>
    <x v="0"/>
    <s v="CC-12370"/>
    <s v="Christopher Conant"/>
    <x v="0"/>
    <s v="United States"/>
    <s v="Los Angeles"/>
    <x v="1"/>
    <n v="90045"/>
    <x v="1"/>
    <s v="TEC-CO-10003763"/>
    <x v="2"/>
    <x v="16"/>
    <x v="1270"/>
    <n v="2799.96"/>
    <n v="5"/>
    <x v="2"/>
    <n v="944.98649999999998"/>
  </r>
  <r>
    <n v="3985"/>
    <x v="1971"/>
    <x v="0"/>
    <x v="274"/>
    <d v="2013-07-10T00:00:00"/>
    <x v="0"/>
    <s v="CC-12370"/>
    <s v="Christopher Conant"/>
    <x v="0"/>
    <s v="United States"/>
    <s v="Los Angeles"/>
    <x v="1"/>
    <n v="90045"/>
    <x v="1"/>
    <s v="OFF-PA-10002923"/>
    <x v="1"/>
    <x v="10"/>
    <x v="1417"/>
    <n v="48.94"/>
    <n v="1"/>
    <x v="0"/>
    <n v="24.47"/>
  </r>
  <r>
    <n v="3986"/>
    <x v="1972"/>
    <x v="0"/>
    <x v="764"/>
    <d v="2013-04-22T00:00:00"/>
    <x v="1"/>
    <s v="JM-15535"/>
    <s v="Jessica Myrick"/>
    <x v="0"/>
    <s v="United States"/>
    <s v="Lakewood"/>
    <x v="1"/>
    <n v="90712"/>
    <x v="1"/>
    <s v="FUR-BO-10003441"/>
    <x v="0"/>
    <x v="0"/>
    <x v="705"/>
    <n v="257.49900000000002"/>
    <n v="3"/>
    <x v="11"/>
    <n v="24.235199999999999"/>
  </r>
  <r>
    <n v="3987"/>
    <x v="1973"/>
    <x v="3"/>
    <x v="798"/>
    <d v="2014-04-15T00:00:00"/>
    <x v="1"/>
    <s v="KF-16285"/>
    <s v="Karen Ferguson"/>
    <x v="2"/>
    <s v="United States"/>
    <s v="Plainfield"/>
    <x v="30"/>
    <n v="7060"/>
    <x v="3"/>
    <s v="OFF-ST-10001780"/>
    <x v="1"/>
    <x v="4"/>
    <x v="481"/>
    <n v="2591.56"/>
    <n v="4"/>
    <x v="0"/>
    <n v="621.97439999999995"/>
  </r>
  <r>
    <n v="3988"/>
    <x v="1973"/>
    <x v="3"/>
    <x v="798"/>
    <d v="2014-04-15T00:00:00"/>
    <x v="1"/>
    <s v="KF-16285"/>
    <s v="Karen Ferguson"/>
    <x v="2"/>
    <s v="United States"/>
    <s v="Plainfield"/>
    <x v="30"/>
    <n v="7060"/>
    <x v="3"/>
    <s v="OFF-AP-10001962"/>
    <x v="1"/>
    <x v="9"/>
    <x v="1594"/>
    <n v="41.95"/>
    <n v="5"/>
    <x v="0"/>
    <n v="10.487500000000001"/>
  </r>
  <r>
    <n v="3989"/>
    <x v="1974"/>
    <x v="0"/>
    <x v="764"/>
    <d v="2013-04-23T00:00:00"/>
    <x v="1"/>
    <s v="CS-12175"/>
    <s v="Charles Sheldon"/>
    <x v="1"/>
    <s v="United States"/>
    <s v="Columbia"/>
    <x v="18"/>
    <n v="38401"/>
    <x v="0"/>
    <s v="FUR-FU-10003798"/>
    <x v="0"/>
    <x v="5"/>
    <x v="1595"/>
    <n v="79.12"/>
    <n v="5"/>
    <x v="2"/>
    <n v="13.846"/>
  </r>
  <r>
    <n v="3990"/>
    <x v="1975"/>
    <x v="2"/>
    <x v="641"/>
    <d v="2011-11-27T00:00:00"/>
    <x v="0"/>
    <s v="AR-10540"/>
    <s v="Andy Reiter"/>
    <x v="0"/>
    <s v="United States"/>
    <s v="Woonsocket"/>
    <x v="34"/>
    <n v="2895"/>
    <x v="3"/>
    <s v="FUR-FU-10001095"/>
    <x v="0"/>
    <x v="5"/>
    <x v="741"/>
    <n v="52.96"/>
    <n v="2"/>
    <x v="0"/>
    <n v="20.1248"/>
  </r>
  <r>
    <n v="3991"/>
    <x v="1976"/>
    <x v="2"/>
    <x v="935"/>
    <d v="2011-11-08T00:00:00"/>
    <x v="1"/>
    <s v="MS-17770"/>
    <s v="Maxwell Schwartz"/>
    <x v="0"/>
    <s v="United States"/>
    <s v="Lancaster"/>
    <x v="9"/>
    <n v="17602"/>
    <x v="3"/>
    <s v="OFF-SU-10000157"/>
    <x v="1"/>
    <x v="14"/>
    <x v="1399"/>
    <n v="286.34399999999999"/>
    <n v="3"/>
    <x v="2"/>
    <n v="-64.427400000000006"/>
  </r>
  <r>
    <n v="3992"/>
    <x v="1977"/>
    <x v="1"/>
    <x v="489"/>
    <d v="2012-05-05T00:00:00"/>
    <x v="1"/>
    <s v="DB-13120"/>
    <s v="David Bremer"/>
    <x v="1"/>
    <s v="United States"/>
    <s v="Tampa"/>
    <x v="2"/>
    <n v="33614"/>
    <x v="0"/>
    <s v="FUR-FU-10001095"/>
    <x v="0"/>
    <x v="5"/>
    <x v="741"/>
    <n v="63.552"/>
    <n v="3"/>
    <x v="2"/>
    <n v="14.299200000000001"/>
  </r>
  <r>
    <n v="3993"/>
    <x v="1977"/>
    <x v="1"/>
    <x v="489"/>
    <d v="2012-05-05T00:00:00"/>
    <x v="1"/>
    <s v="DB-13120"/>
    <s v="David Bremer"/>
    <x v="1"/>
    <s v="United States"/>
    <s v="Tampa"/>
    <x v="2"/>
    <n v="33614"/>
    <x v="0"/>
    <s v="OFF-SU-10004261"/>
    <x v="1"/>
    <x v="14"/>
    <x v="605"/>
    <n v="41.375999999999998"/>
    <n v="3"/>
    <x v="2"/>
    <n v="4.6547999999999998"/>
  </r>
  <r>
    <n v="3994"/>
    <x v="1977"/>
    <x v="1"/>
    <x v="489"/>
    <d v="2012-05-05T00:00:00"/>
    <x v="1"/>
    <s v="DB-13120"/>
    <s v="David Bremer"/>
    <x v="1"/>
    <s v="United States"/>
    <s v="Tampa"/>
    <x v="2"/>
    <n v="33614"/>
    <x v="0"/>
    <s v="OFF-AR-10004022"/>
    <x v="1"/>
    <x v="6"/>
    <x v="898"/>
    <n v="172.70400000000001"/>
    <n v="6"/>
    <x v="2"/>
    <n v="10.794"/>
  </r>
  <r>
    <n v="3995"/>
    <x v="1978"/>
    <x v="1"/>
    <x v="936"/>
    <d v="2012-03-12T00:00:00"/>
    <x v="1"/>
    <s v="DK-12895"/>
    <s v="Dana Kaydos"/>
    <x v="0"/>
    <s v="United States"/>
    <s v="Kenosha"/>
    <x v="6"/>
    <n v="53142"/>
    <x v="2"/>
    <s v="FUR-BO-10002916"/>
    <x v="0"/>
    <x v="0"/>
    <x v="1506"/>
    <n v="512.94000000000005"/>
    <n v="3"/>
    <x v="0"/>
    <n v="97.458600000000004"/>
  </r>
  <r>
    <n v="3996"/>
    <x v="1978"/>
    <x v="1"/>
    <x v="936"/>
    <d v="2012-03-12T00:00:00"/>
    <x v="1"/>
    <s v="DK-12895"/>
    <s v="Dana Kaydos"/>
    <x v="0"/>
    <s v="United States"/>
    <s v="Kenosha"/>
    <x v="6"/>
    <n v="53142"/>
    <x v="2"/>
    <s v="FUR-CH-10002084"/>
    <x v="0"/>
    <x v="1"/>
    <x v="1240"/>
    <n v="860.93"/>
    <n v="7"/>
    <x v="0"/>
    <n v="189.40459999999999"/>
  </r>
  <r>
    <n v="3997"/>
    <x v="1978"/>
    <x v="1"/>
    <x v="936"/>
    <d v="2012-03-12T00:00:00"/>
    <x v="1"/>
    <s v="DK-12895"/>
    <s v="Dana Kaydos"/>
    <x v="0"/>
    <s v="United States"/>
    <s v="Kenosha"/>
    <x v="6"/>
    <n v="53142"/>
    <x v="2"/>
    <s v="TEC-PH-10003012"/>
    <x v="2"/>
    <x v="7"/>
    <x v="344"/>
    <n v="769.95"/>
    <n v="5"/>
    <x v="0"/>
    <n v="223.28550000000001"/>
  </r>
  <r>
    <n v="3998"/>
    <x v="1978"/>
    <x v="1"/>
    <x v="936"/>
    <d v="2012-03-12T00:00:00"/>
    <x v="1"/>
    <s v="DK-12895"/>
    <s v="Dana Kaydos"/>
    <x v="0"/>
    <s v="United States"/>
    <s v="Kenosha"/>
    <x v="6"/>
    <n v="53142"/>
    <x v="2"/>
    <s v="OFF-AR-10002704"/>
    <x v="1"/>
    <x v="6"/>
    <x v="1596"/>
    <n v="14.98"/>
    <n v="1"/>
    <x v="0"/>
    <n v="4.4939999999999998"/>
  </r>
  <r>
    <n v="3999"/>
    <x v="1978"/>
    <x v="1"/>
    <x v="936"/>
    <d v="2012-03-12T00:00:00"/>
    <x v="1"/>
    <s v="DK-12895"/>
    <s v="Dana Kaydos"/>
    <x v="0"/>
    <s v="United States"/>
    <s v="Kenosha"/>
    <x v="6"/>
    <n v="53142"/>
    <x v="2"/>
    <s v="FUR-FU-10000308"/>
    <x v="0"/>
    <x v="5"/>
    <x v="1269"/>
    <n v="373.08"/>
    <n v="6"/>
    <x v="0"/>
    <n v="82.077600000000004"/>
  </r>
  <r>
    <n v="4000"/>
    <x v="1979"/>
    <x v="1"/>
    <x v="789"/>
    <d v="2012-07-20T00:00:00"/>
    <x v="0"/>
    <s v="MP-17965"/>
    <s v="Michael Paige"/>
    <x v="1"/>
    <s v="United States"/>
    <s v="Port Saint Lucie"/>
    <x v="2"/>
    <n v="34952"/>
    <x v="0"/>
    <s v="FUR-BO-10004709"/>
    <x v="0"/>
    <x v="0"/>
    <x v="263"/>
    <n v="231.92"/>
    <n v="5"/>
    <x v="2"/>
    <n v="5.798"/>
  </r>
  <r>
    <n v="4001"/>
    <x v="1980"/>
    <x v="2"/>
    <x v="856"/>
    <d v="2011-10-16T00:00:00"/>
    <x v="1"/>
    <s v="Dp-13240"/>
    <s v="Dean percer"/>
    <x v="2"/>
    <s v="United States"/>
    <s v="Seattle"/>
    <x v="4"/>
    <n v="98115"/>
    <x v="1"/>
    <s v="FUR-FU-10001196"/>
    <x v="0"/>
    <x v="5"/>
    <x v="1116"/>
    <n v="63.47"/>
    <n v="11"/>
    <x v="0"/>
    <n v="19.041"/>
  </r>
  <r>
    <n v="4002"/>
    <x v="1980"/>
    <x v="2"/>
    <x v="856"/>
    <d v="2011-10-16T00:00:00"/>
    <x v="1"/>
    <s v="Dp-13240"/>
    <s v="Dean percer"/>
    <x v="2"/>
    <s v="United States"/>
    <s v="Seattle"/>
    <x v="4"/>
    <n v="98115"/>
    <x v="1"/>
    <s v="TEC-AC-10002942"/>
    <x v="2"/>
    <x v="11"/>
    <x v="1597"/>
    <n v="345"/>
    <n v="5"/>
    <x v="0"/>
    <n v="58.65"/>
  </r>
  <r>
    <n v="4003"/>
    <x v="1981"/>
    <x v="0"/>
    <x v="840"/>
    <d v="2013-03-09T00:00:00"/>
    <x v="1"/>
    <s v="CC-12220"/>
    <s v="Chris Cortes"/>
    <x v="0"/>
    <s v="United States"/>
    <s v="San Antonio"/>
    <x v="5"/>
    <n v="78207"/>
    <x v="2"/>
    <s v="FUR-TA-10004915"/>
    <x v="0"/>
    <x v="3"/>
    <x v="331"/>
    <n v="637.89599999999996"/>
    <n v="3"/>
    <x v="4"/>
    <n v="-127.5792"/>
  </r>
  <r>
    <n v="4004"/>
    <x v="1981"/>
    <x v="0"/>
    <x v="840"/>
    <d v="2013-03-09T00:00:00"/>
    <x v="1"/>
    <s v="CC-12220"/>
    <s v="Chris Cortes"/>
    <x v="0"/>
    <s v="United States"/>
    <s v="San Antonio"/>
    <x v="5"/>
    <n v="78207"/>
    <x v="2"/>
    <s v="TEC-MA-10001016"/>
    <x v="2"/>
    <x v="15"/>
    <x v="1598"/>
    <n v="287.91000000000003"/>
    <n v="3"/>
    <x v="10"/>
    <n v="33.589500000000001"/>
  </r>
  <r>
    <n v="4005"/>
    <x v="1981"/>
    <x v="0"/>
    <x v="840"/>
    <d v="2013-03-09T00:00:00"/>
    <x v="1"/>
    <s v="CC-12220"/>
    <s v="Chris Cortes"/>
    <x v="0"/>
    <s v="United States"/>
    <s v="San Antonio"/>
    <x v="5"/>
    <n v="78207"/>
    <x v="2"/>
    <s v="OFF-EN-10000483"/>
    <x v="1"/>
    <x v="12"/>
    <x v="369"/>
    <n v="36.6"/>
    <n v="3"/>
    <x v="2"/>
    <n v="11.895"/>
  </r>
  <r>
    <n v="4006"/>
    <x v="1982"/>
    <x v="1"/>
    <x v="895"/>
    <d v="2012-12-16T00:00:00"/>
    <x v="1"/>
    <s v="KM-16660"/>
    <s v="Khloe Miller"/>
    <x v="0"/>
    <s v="United States"/>
    <s v="Roswell"/>
    <x v="32"/>
    <n v="30076"/>
    <x v="0"/>
    <s v="OFF-AR-10003087"/>
    <x v="1"/>
    <x v="6"/>
    <x v="33"/>
    <n v="1.78"/>
    <n v="1"/>
    <x v="0"/>
    <n v="0.49840000000000001"/>
  </r>
  <r>
    <n v="4007"/>
    <x v="1982"/>
    <x v="1"/>
    <x v="895"/>
    <d v="2012-12-16T00:00:00"/>
    <x v="1"/>
    <s v="KM-16660"/>
    <s v="Khloe Miller"/>
    <x v="0"/>
    <s v="United States"/>
    <s v="Roswell"/>
    <x v="32"/>
    <n v="30076"/>
    <x v="0"/>
    <s v="OFF-PA-10000520"/>
    <x v="1"/>
    <x v="10"/>
    <x v="1419"/>
    <n v="25.92"/>
    <n v="4"/>
    <x v="0"/>
    <n v="12.441599999999999"/>
  </r>
  <r>
    <n v="4008"/>
    <x v="1982"/>
    <x v="1"/>
    <x v="895"/>
    <d v="2012-12-16T00:00:00"/>
    <x v="1"/>
    <s v="KM-16660"/>
    <s v="Khloe Miller"/>
    <x v="0"/>
    <s v="United States"/>
    <s v="Roswell"/>
    <x v="32"/>
    <n v="30076"/>
    <x v="0"/>
    <s v="TEC-AC-10001553"/>
    <x v="2"/>
    <x v="11"/>
    <x v="1599"/>
    <n v="101.94"/>
    <n v="6"/>
    <x v="0"/>
    <n v="21.407399999999999"/>
  </r>
  <r>
    <n v="4009"/>
    <x v="1983"/>
    <x v="1"/>
    <x v="217"/>
    <d v="2012-12-22T00:00:00"/>
    <x v="1"/>
    <s v="MK-17905"/>
    <s v="Michael Kennedy"/>
    <x v="1"/>
    <s v="United States"/>
    <s v="Louisville"/>
    <x v="22"/>
    <n v="80027"/>
    <x v="1"/>
    <s v="OFF-AR-10000634"/>
    <x v="1"/>
    <x v="6"/>
    <x v="988"/>
    <n v="6.8479999999999999"/>
    <n v="2"/>
    <x v="2"/>
    <n v="0.59919999999999995"/>
  </r>
  <r>
    <n v="4010"/>
    <x v="1984"/>
    <x v="3"/>
    <x v="314"/>
    <d v="2014-01-06T00:00:00"/>
    <x v="1"/>
    <s v="SC-20725"/>
    <s v="Steven Cartwright"/>
    <x v="0"/>
    <s v="United States"/>
    <s v="Los Angeles"/>
    <x v="1"/>
    <n v="90036"/>
    <x v="1"/>
    <s v="FUR-FU-10001215"/>
    <x v="0"/>
    <x v="5"/>
    <x v="1600"/>
    <n v="474.43"/>
    <n v="11"/>
    <x v="0"/>
    <n v="199.26060000000001"/>
  </r>
  <r>
    <n v="4011"/>
    <x v="1985"/>
    <x v="3"/>
    <x v="610"/>
    <d v="2014-11-25T00:00:00"/>
    <x v="2"/>
    <s v="CC-12475"/>
    <s v="Cindy Chapman"/>
    <x v="0"/>
    <s v="United States"/>
    <s v="Philadelphia"/>
    <x v="9"/>
    <n v="19143"/>
    <x v="3"/>
    <s v="OFF-PA-10001204"/>
    <x v="1"/>
    <x v="10"/>
    <x v="518"/>
    <n v="8.4480000000000004"/>
    <n v="2"/>
    <x v="2"/>
    <n v="2.64"/>
  </r>
  <r>
    <n v="4012"/>
    <x v="1985"/>
    <x v="3"/>
    <x v="610"/>
    <d v="2014-11-25T00:00:00"/>
    <x v="2"/>
    <s v="CC-12475"/>
    <s v="Cindy Chapman"/>
    <x v="0"/>
    <s v="United States"/>
    <s v="Philadelphia"/>
    <x v="9"/>
    <n v="19143"/>
    <x v="3"/>
    <s v="OFF-ST-10002444"/>
    <x v="1"/>
    <x v="4"/>
    <x v="571"/>
    <n v="39.295999999999999"/>
    <n v="4"/>
    <x v="2"/>
    <n v="3.9296000000000002"/>
  </r>
  <r>
    <n v="4013"/>
    <x v="1986"/>
    <x v="1"/>
    <x v="937"/>
    <d v="2012-12-27T00:00:00"/>
    <x v="1"/>
    <s v="BT-11305"/>
    <s v="Beth Thompson"/>
    <x v="2"/>
    <s v="United States"/>
    <s v="Superior"/>
    <x v="6"/>
    <n v="54880"/>
    <x v="2"/>
    <s v="OFF-AR-10000203"/>
    <x v="1"/>
    <x v="6"/>
    <x v="777"/>
    <n v="17.12"/>
    <n v="4"/>
    <x v="0"/>
    <n v="4.9648000000000003"/>
  </r>
  <r>
    <n v="4014"/>
    <x v="1987"/>
    <x v="1"/>
    <x v="841"/>
    <d v="2012-08-28T00:00:00"/>
    <x v="1"/>
    <s v="FH-14350"/>
    <s v="Fred Harton"/>
    <x v="0"/>
    <s v="United States"/>
    <s v="Atlanta"/>
    <x v="32"/>
    <n v="30318"/>
    <x v="0"/>
    <s v="OFF-AP-10000828"/>
    <x v="1"/>
    <x v="9"/>
    <x v="1087"/>
    <n v="542.94000000000005"/>
    <n v="3"/>
    <x v="0"/>
    <n v="152.0232"/>
  </r>
  <r>
    <n v="4015"/>
    <x v="1987"/>
    <x v="1"/>
    <x v="841"/>
    <d v="2012-08-28T00:00:00"/>
    <x v="1"/>
    <s v="FH-14350"/>
    <s v="Fred Harton"/>
    <x v="0"/>
    <s v="United States"/>
    <s v="Atlanta"/>
    <x v="32"/>
    <n v="30318"/>
    <x v="0"/>
    <s v="OFF-LA-10003190"/>
    <x v="1"/>
    <x v="2"/>
    <x v="1163"/>
    <n v="8.64"/>
    <n v="3"/>
    <x v="0"/>
    <n v="4.2336"/>
  </r>
  <r>
    <n v="4016"/>
    <x v="1987"/>
    <x v="1"/>
    <x v="841"/>
    <d v="2012-08-28T00:00:00"/>
    <x v="1"/>
    <s v="FH-14350"/>
    <s v="Fred Harton"/>
    <x v="0"/>
    <s v="United States"/>
    <s v="Atlanta"/>
    <x v="32"/>
    <n v="30318"/>
    <x v="0"/>
    <s v="OFF-PA-10002319"/>
    <x v="1"/>
    <x v="10"/>
    <x v="1391"/>
    <n v="193.8"/>
    <n v="5"/>
    <x v="0"/>
    <n v="94.962000000000003"/>
  </r>
  <r>
    <n v="4017"/>
    <x v="1987"/>
    <x v="1"/>
    <x v="841"/>
    <d v="2012-08-28T00:00:00"/>
    <x v="1"/>
    <s v="FH-14350"/>
    <s v="Fred Harton"/>
    <x v="0"/>
    <s v="United States"/>
    <s v="Atlanta"/>
    <x v="32"/>
    <n v="30318"/>
    <x v="0"/>
    <s v="OFF-PA-10003893"/>
    <x v="1"/>
    <x v="10"/>
    <x v="1096"/>
    <n v="21.4"/>
    <n v="5"/>
    <x v="0"/>
    <n v="9.6300000000000008"/>
  </r>
  <r>
    <n v="4018"/>
    <x v="1987"/>
    <x v="1"/>
    <x v="841"/>
    <d v="2012-08-28T00:00:00"/>
    <x v="1"/>
    <s v="FH-14350"/>
    <s v="Fred Harton"/>
    <x v="0"/>
    <s v="United States"/>
    <s v="Atlanta"/>
    <x v="32"/>
    <n v="30318"/>
    <x v="0"/>
    <s v="OFF-PA-10002499"/>
    <x v="1"/>
    <x v="10"/>
    <x v="1601"/>
    <n v="97.88"/>
    <n v="2"/>
    <x v="0"/>
    <n v="48.94"/>
  </r>
  <r>
    <n v="4019"/>
    <x v="1987"/>
    <x v="1"/>
    <x v="841"/>
    <d v="2012-08-28T00:00:00"/>
    <x v="1"/>
    <s v="FH-14350"/>
    <s v="Fred Harton"/>
    <x v="0"/>
    <s v="United States"/>
    <s v="Atlanta"/>
    <x v="32"/>
    <n v="30318"/>
    <x v="0"/>
    <s v="TEC-AC-10004568"/>
    <x v="2"/>
    <x v="11"/>
    <x v="1109"/>
    <n v="251.91"/>
    <n v="9"/>
    <x v="0"/>
    <n v="47.862900000000003"/>
  </r>
  <r>
    <n v="4020"/>
    <x v="1987"/>
    <x v="1"/>
    <x v="841"/>
    <d v="2012-08-28T00:00:00"/>
    <x v="1"/>
    <s v="FH-14350"/>
    <s v="Fred Harton"/>
    <x v="0"/>
    <s v="United States"/>
    <s v="Atlanta"/>
    <x v="32"/>
    <n v="30318"/>
    <x v="0"/>
    <s v="OFF-AP-10001492"/>
    <x v="1"/>
    <x v="9"/>
    <x v="22"/>
    <n v="25.86"/>
    <n v="3"/>
    <x v="0"/>
    <n v="6.7236000000000002"/>
  </r>
  <r>
    <n v="4021"/>
    <x v="1988"/>
    <x v="2"/>
    <x v="169"/>
    <d v="2011-06-27T00:00:00"/>
    <x v="1"/>
    <s v="AA-10645"/>
    <s v="Anna Andreadi"/>
    <x v="0"/>
    <s v="United States"/>
    <s v="Chester"/>
    <x v="9"/>
    <n v="19013"/>
    <x v="3"/>
    <s v="FUR-CH-10004698"/>
    <x v="0"/>
    <x v="1"/>
    <x v="166"/>
    <n v="170.05799999999999"/>
    <n v="3"/>
    <x v="4"/>
    <n v="-4.8587999999999996"/>
  </r>
  <r>
    <n v="4022"/>
    <x v="1988"/>
    <x v="2"/>
    <x v="169"/>
    <d v="2011-06-27T00:00:00"/>
    <x v="1"/>
    <s v="AA-10645"/>
    <s v="Anna Andreadi"/>
    <x v="0"/>
    <s v="United States"/>
    <s v="Chester"/>
    <x v="9"/>
    <n v="19013"/>
    <x v="3"/>
    <s v="TEC-PH-10004093"/>
    <x v="2"/>
    <x v="7"/>
    <x v="40"/>
    <n v="82.781999999999996"/>
    <n v="3"/>
    <x v="10"/>
    <n v="-15.1767"/>
  </r>
  <r>
    <n v="4023"/>
    <x v="1988"/>
    <x v="2"/>
    <x v="169"/>
    <d v="2011-06-27T00:00:00"/>
    <x v="1"/>
    <s v="AA-10645"/>
    <s v="Anna Andreadi"/>
    <x v="0"/>
    <s v="United States"/>
    <s v="Chester"/>
    <x v="9"/>
    <n v="19013"/>
    <x v="3"/>
    <s v="FUR-CH-10000454"/>
    <x v="0"/>
    <x v="1"/>
    <x v="1"/>
    <n v="853.93"/>
    <n v="5"/>
    <x v="4"/>
    <n v="0"/>
  </r>
  <r>
    <n v="4024"/>
    <x v="1989"/>
    <x v="3"/>
    <x v="855"/>
    <d v="2014-10-29T00:00:00"/>
    <x v="2"/>
    <s v="JO-15145"/>
    <s v="Jack O'Briant"/>
    <x v="1"/>
    <s v="United States"/>
    <s v="San Francisco"/>
    <x v="1"/>
    <n v="94110"/>
    <x v="1"/>
    <s v="FUR-BO-10003034"/>
    <x v="0"/>
    <x v="0"/>
    <x v="1194"/>
    <n v="556.66499999999996"/>
    <n v="5"/>
    <x v="11"/>
    <n v="6.5490000000000004"/>
  </r>
  <r>
    <n v="4025"/>
    <x v="1989"/>
    <x v="3"/>
    <x v="855"/>
    <d v="2014-10-29T00:00:00"/>
    <x v="2"/>
    <s v="JO-15145"/>
    <s v="Jack O'Briant"/>
    <x v="1"/>
    <s v="United States"/>
    <s v="San Francisco"/>
    <x v="1"/>
    <n v="94110"/>
    <x v="1"/>
    <s v="TEC-PH-10003215"/>
    <x v="2"/>
    <x v="7"/>
    <x v="1602"/>
    <n v="95.84"/>
    <n v="4"/>
    <x v="2"/>
    <n v="34.741999999999997"/>
  </r>
  <r>
    <n v="4026"/>
    <x v="1990"/>
    <x v="3"/>
    <x v="938"/>
    <d v="2014-08-14T00:00:00"/>
    <x v="2"/>
    <s v="SF-20965"/>
    <s v="Sylvia Foulston"/>
    <x v="1"/>
    <s v="United States"/>
    <s v="Bedford"/>
    <x v="5"/>
    <n v="76021"/>
    <x v="2"/>
    <s v="OFF-PA-10001776"/>
    <x v="1"/>
    <x v="10"/>
    <x v="1263"/>
    <n v="29.664000000000001"/>
    <n v="4"/>
    <x v="2"/>
    <n v="10.0116"/>
  </r>
  <r>
    <n v="4027"/>
    <x v="1990"/>
    <x v="3"/>
    <x v="938"/>
    <d v="2014-08-14T00:00:00"/>
    <x v="2"/>
    <s v="SF-20965"/>
    <s v="Sylvia Foulston"/>
    <x v="1"/>
    <s v="United States"/>
    <s v="Bedford"/>
    <x v="5"/>
    <n v="76021"/>
    <x v="2"/>
    <s v="OFF-AR-10004582"/>
    <x v="1"/>
    <x v="6"/>
    <x v="1175"/>
    <n v="9.1839999999999993"/>
    <n v="7"/>
    <x v="2"/>
    <n v="2.87"/>
  </r>
  <r>
    <n v="4028"/>
    <x v="1990"/>
    <x v="3"/>
    <x v="938"/>
    <d v="2014-08-14T00:00:00"/>
    <x v="2"/>
    <s v="SF-20965"/>
    <s v="Sylvia Foulston"/>
    <x v="1"/>
    <s v="United States"/>
    <s v="Bedford"/>
    <x v="5"/>
    <n v="76021"/>
    <x v="2"/>
    <s v="TEC-PH-10001557"/>
    <x v="2"/>
    <x v="7"/>
    <x v="658"/>
    <n v="153.584"/>
    <n v="2"/>
    <x v="2"/>
    <n v="13.438599999999999"/>
  </r>
  <r>
    <n v="4029"/>
    <x v="1990"/>
    <x v="3"/>
    <x v="938"/>
    <d v="2014-08-14T00:00:00"/>
    <x v="2"/>
    <s v="SF-20965"/>
    <s v="Sylvia Foulston"/>
    <x v="1"/>
    <s v="United States"/>
    <s v="Bedford"/>
    <x v="5"/>
    <n v="76021"/>
    <x v="2"/>
    <s v="OFF-BI-10004209"/>
    <x v="1"/>
    <x v="8"/>
    <x v="1206"/>
    <n v="12.864000000000001"/>
    <n v="8"/>
    <x v="3"/>
    <n v="-22.512"/>
  </r>
  <r>
    <n v="4030"/>
    <x v="1991"/>
    <x v="3"/>
    <x v="165"/>
    <d v="2014-12-29T00:00:00"/>
    <x v="1"/>
    <s v="CS-12355"/>
    <s v="Christine Sundaresam"/>
    <x v="0"/>
    <s v="United States"/>
    <s v="Lafayette"/>
    <x v="28"/>
    <n v="70506"/>
    <x v="0"/>
    <s v="TEC-MA-10003183"/>
    <x v="2"/>
    <x v="15"/>
    <x v="942"/>
    <n v="479.97"/>
    <n v="3"/>
    <x v="0"/>
    <n v="239.98500000000001"/>
  </r>
  <r>
    <n v="4031"/>
    <x v="1991"/>
    <x v="3"/>
    <x v="165"/>
    <d v="2014-12-29T00:00:00"/>
    <x v="1"/>
    <s v="CS-12355"/>
    <s v="Christine Sundaresam"/>
    <x v="0"/>
    <s v="United States"/>
    <s v="Lafayette"/>
    <x v="28"/>
    <n v="70506"/>
    <x v="0"/>
    <s v="FUR-CH-10002439"/>
    <x v="0"/>
    <x v="1"/>
    <x v="1316"/>
    <n v="232.88"/>
    <n v="4"/>
    <x v="0"/>
    <n v="60.5488"/>
  </r>
  <r>
    <n v="4032"/>
    <x v="1992"/>
    <x v="0"/>
    <x v="182"/>
    <d v="2013-10-01T00:00:00"/>
    <x v="1"/>
    <s v="SN-20710"/>
    <s v="Steve Nguyen"/>
    <x v="2"/>
    <s v="United States"/>
    <s v="Covington"/>
    <x v="4"/>
    <n v="98042"/>
    <x v="1"/>
    <s v="OFF-AP-10000576"/>
    <x v="1"/>
    <x v="9"/>
    <x v="637"/>
    <n v="236.88"/>
    <n v="6"/>
    <x v="0"/>
    <n v="66.326400000000007"/>
  </r>
  <r>
    <n v="4033"/>
    <x v="1992"/>
    <x v="0"/>
    <x v="182"/>
    <d v="2013-10-01T00:00:00"/>
    <x v="1"/>
    <s v="SN-20710"/>
    <s v="Steve Nguyen"/>
    <x v="2"/>
    <s v="United States"/>
    <s v="Covington"/>
    <x v="4"/>
    <n v="98042"/>
    <x v="1"/>
    <s v="OFF-PA-10004040"/>
    <x v="1"/>
    <x v="10"/>
    <x v="99"/>
    <n v="29.9"/>
    <n v="5"/>
    <x v="0"/>
    <n v="14.651"/>
  </r>
  <r>
    <n v="4034"/>
    <x v="1992"/>
    <x v="0"/>
    <x v="182"/>
    <d v="2013-10-01T00:00:00"/>
    <x v="1"/>
    <s v="SN-20710"/>
    <s v="Steve Nguyen"/>
    <x v="2"/>
    <s v="United States"/>
    <s v="Covington"/>
    <x v="4"/>
    <n v="98042"/>
    <x v="1"/>
    <s v="TEC-AC-10003063"/>
    <x v="2"/>
    <x v="11"/>
    <x v="1052"/>
    <n v="100"/>
    <n v="4"/>
    <x v="0"/>
    <n v="21"/>
  </r>
  <r>
    <n v="4035"/>
    <x v="1993"/>
    <x v="0"/>
    <x v="939"/>
    <d v="2013-12-13T00:00:00"/>
    <x v="3"/>
    <s v="JM-15655"/>
    <s v="Jim Mitchum"/>
    <x v="1"/>
    <s v="United States"/>
    <s v="Lorain"/>
    <x v="24"/>
    <n v="44052"/>
    <x v="3"/>
    <s v="OFF-BI-10003982"/>
    <x v="1"/>
    <x v="8"/>
    <x v="346"/>
    <n v="18.693000000000001"/>
    <n v="3"/>
    <x v="6"/>
    <n v="-14.331300000000001"/>
  </r>
  <r>
    <n v="4036"/>
    <x v="1993"/>
    <x v="0"/>
    <x v="939"/>
    <d v="2013-12-13T00:00:00"/>
    <x v="3"/>
    <s v="JM-15655"/>
    <s v="Jim Mitchum"/>
    <x v="1"/>
    <s v="United States"/>
    <s v="Lorain"/>
    <x v="24"/>
    <n v="44052"/>
    <x v="3"/>
    <s v="TEC-AC-10002567"/>
    <x v="2"/>
    <x v="11"/>
    <x v="423"/>
    <n v="383.952"/>
    <n v="6"/>
    <x v="2"/>
    <n v="76.790400000000005"/>
  </r>
  <r>
    <n v="4037"/>
    <x v="1994"/>
    <x v="1"/>
    <x v="75"/>
    <d v="2013-01-01T00:00:00"/>
    <x v="1"/>
    <s v="FH-14350"/>
    <s v="Fred Harton"/>
    <x v="0"/>
    <s v="United States"/>
    <s v="Chicago"/>
    <x v="10"/>
    <n v="60623"/>
    <x v="2"/>
    <s v="OFF-ST-10004950"/>
    <x v="1"/>
    <x v="4"/>
    <x v="1510"/>
    <n v="24.815999999999999"/>
    <n v="2"/>
    <x v="2"/>
    <n v="1.5509999999999999"/>
  </r>
  <r>
    <n v="4038"/>
    <x v="1995"/>
    <x v="2"/>
    <x v="282"/>
    <d v="2012-01-02T00:00:00"/>
    <x v="1"/>
    <s v="AJ-10795"/>
    <s v="Anthony Johnson"/>
    <x v="1"/>
    <s v="United States"/>
    <s v="San Francisco"/>
    <x v="1"/>
    <n v="94110"/>
    <x v="1"/>
    <s v="FUR-FU-10000550"/>
    <x v="0"/>
    <x v="5"/>
    <x v="1445"/>
    <n v="24.9"/>
    <n v="5"/>
    <x v="0"/>
    <n v="8.2170000000000005"/>
  </r>
  <r>
    <n v="4039"/>
    <x v="1995"/>
    <x v="2"/>
    <x v="282"/>
    <d v="2012-01-02T00:00:00"/>
    <x v="1"/>
    <s v="AJ-10795"/>
    <s v="Anthony Johnson"/>
    <x v="1"/>
    <s v="United States"/>
    <s v="San Francisco"/>
    <x v="1"/>
    <n v="94110"/>
    <x v="1"/>
    <s v="OFF-PA-10000528"/>
    <x v="1"/>
    <x v="10"/>
    <x v="1136"/>
    <n v="21.12"/>
    <n v="4"/>
    <x v="0"/>
    <n v="9.5039999999999996"/>
  </r>
  <r>
    <n v="4040"/>
    <x v="1995"/>
    <x v="2"/>
    <x v="282"/>
    <d v="2012-01-02T00:00:00"/>
    <x v="1"/>
    <s v="AJ-10795"/>
    <s v="Anthony Johnson"/>
    <x v="1"/>
    <s v="United States"/>
    <s v="San Francisco"/>
    <x v="1"/>
    <n v="94110"/>
    <x v="1"/>
    <s v="TEC-MA-10003183"/>
    <x v="2"/>
    <x v="15"/>
    <x v="942"/>
    <n v="767.952"/>
    <n v="6"/>
    <x v="2"/>
    <n v="287.98200000000003"/>
  </r>
  <r>
    <n v="4041"/>
    <x v="1995"/>
    <x v="2"/>
    <x v="282"/>
    <d v="2012-01-02T00:00:00"/>
    <x v="1"/>
    <s v="AJ-10795"/>
    <s v="Anthony Johnson"/>
    <x v="1"/>
    <s v="United States"/>
    <s v="San Francisco"/>
    <x v="1"/>
    <n v="94110"/>
    <x v="1"/>
    <s v="OFF-BI-10003305"/>
    <x v="1"/>
    <x v="8"/>
    <x v="565"/>
    <n v="14.352"/>
    <n v="3"/>
    <x v="2"/>
    <n v="4.6643999999999997"/>
  </r>
  <r>
    <n v="4042"/>
    <x v="1995"/>
    <x v="2"/>
    <x v="282"/>
    <d v="2012-01-02T00:00:00"/>
    <x v="1"/>
    <s v="AJ-10795"/>
    <s v="Anthony Johnson"/>
    <x v="1"/>
    <s v="United States"/>
    <s v="San Francisco"/>
    <x v="1"/>
    <n v="94110"/>
    <x v="1"/>
    <s v="TEC-PH-10001425"/>
    <x v="2"/>
    <x v="7"/>
    <x v="511"/>
    <n v="191.976"/>
    <n v="3"/>
    <x v="2"/>
    <n v="19.197600000000001"/>
  </r>
  <r>
    <n v="4043"/>
    <x v="1995"/>
    <x v="2"/>
    <x v="282"/>
    <d v="2012-01-02T00:00:00"/>
    <x v="1"/>
    <s v="AJ-10795"/>
    <s v="Anthony Johnson"/>
    <x v="1"/>
    <s v="United States"/>
    <s v="San Francisco"/>
    <x v="1"/>
    <n v="94110"/>
    <x v="1"/>
    <s v="OFF-LA-10001474"/>
    <x v="1"/>
    <x v="2"/>
    <x v="917"/>
    <n v="274.77"/>
    <n v="9"/>
    <x v="0"/>
    <n v="126.3942"/>
  </r>
  <r>
    <n v="4044"/>
    <x v="1995"/>
    <x v="2"/>
    <x v="282"/>
    <d v="2012-01-02T00:00:00"/>
    <x v="1"/>
    <s v="AJ-10795"/>
    <s v="Anthony Johnson"/>
    <x v="1"/>
    <s v="United States"/>
    <s v="San Francisco"/>
    <x v="1"/>
    <n v="94110"/>
    <x v="1"/>
    <s v="FUR-FU-10000672"/>
    <x v="0"/>
    <x v="5"/>
    <x v="1508"/>
    <n v="70.56"/>
    <n v="6"/>
    <x v="0"/>
    <n v="23.990400000000001"/>
  </r>
  <r>
    <n v="4045"/>
    <x v="1996"/>
    <x v="1"/>
    <x v="608"/>
    <d v="2012-06-30T00:00:00"/>
    <x v="1"/>
    <s v="JF-15565"/>
    <s v="Jill Fjeld"/>
    <x v="0"/>
    <s v="United States"/>
    <s v="San Francisco"/>
    <x v="1"/>
    <n v="94110"/>
    <x v="1"/>
    <s v="FUR-FU-10001979"/>
    <x v="0"/>
    <x v="5"/>
    <x v="509"/>
    <n v="204.85"/>
    <n v="5"/>
    <x v="0"/>
    <n v="57.357999999999997"/>
  </r>
  <r>
    <n v="4046"/>
    <x v="1997"/>
    <x v="1"/>
    <x v="788"/>
    <d v="2012-04-07T00:00:00"/>
    <x v="1"/>
    <s v="CS-11845"/>
    <s v="Cari Sayre"/>
    <x v="1"/>
    <s v="United States"/>
    <s v="Houston"/>
    <x v="5"/>
    <n v="77070"/>
    <x v="2"/>
    <s v="OFF-BI-10003707"/>
    <x v="1"/>
    <x v="8"/>
    <x v="776"/>
    <n v="9.1560000000000006"/>
    <n v="3"/>
    <x v="3"/>
    <n v="-13.734"/>
  </r>
  <r>
    <n v="4047"/>
    <x v="1998"/>
    <x v="3"/>
    <x v="208"/>
    <d v="2014-10-26T00:00:00"/>
    <x v="1"/>
    <s v="SP-20920"/>
    <s v="Susan Pistek"/>
    <x v="0"/>
    <s v="United States"/>
    <s v="Chicago"/>
    <x v="10"/>
    <n v="60653"/>
    <x v="2"/>
    <s v="OFF-AP-10002191"/>
    <x v="1"/>
    <x v="9"/>
    <x v="800"/>
    <n v="23.992000000000001"/>
    <n v="2"/>
    <x v="3"/>
    <n v="-62.379199999999997"/>
  </r>
  <r>
    <n v="4048"/>
    <x v="1999"/>
    <x v="1"/>
    <x v="747"/>
    <d v="2012-07-19T00:00:00"/>
    <x v="2"/>
    <s v="KE-16420"/>
    <s v="Katrina Edelman"/>
    <x v="1"/>
    <s v="United States"/>
    <s v="New York City"/>
    <x v="15"/>
    <n v="10035"/>
    <x v="3"/>
    <s v="OFF-PA-10000501"/>
    <x v="1"/>
    <x v="10"/>
    <x v="966"/>
    <n v="80.88"/>
    <n v="3"/>
    <x v="0"/>
    <n v="39.6312"/>
  </r>
  <r>
    <n v="4049"/>
    <x v="1999"/>
    <x v="1"/>
    <x v="747"/>
    <d v="2012-07-19T00:00:00"/>
    <x v="2"/>
    <s v="KE-16420"/>
    <s v="Katrina Edelman"/>
    <x v="1"/>
    <s v="United States"/>
    <s v="New York City"/>
    <x v="15"/>
    <n v="10035"/>
    <x v="3"/>
    <s v="TEC-AC-10001990"/>
    <x v="2"/>
    <x v="11"/>
    <x v="861"/>
    <n v="599.9"/>
    <n v="10"/>
    <x v="0"/>
    <n v="191.96799999999999"/>
  </r>
  <r>
    <n v="4050"/>
    <x v="2000"/>
    <x v="3"/>
    <x v="92"/>
    <d v="2014-06-27T00:00:00"/>
    <x v="0"/>
    <s v="GA-14515"/>
    <s v="George Ashbrook"/>
    <x v="0"/>
    <s v="United States"/>
    <s v="New York City"/>
    <x v="15"/>
    <n v="10011"/>
    <x v="3"/>
    <s v="FUR-FU-10003601"/>
    <x v="0"/>
    <x v="5"/>
    <x v="729"/>
    <n v="276.69"/>
    <n v="3"/>
    <x v="0"/>
    <n v="49.804200000000002"/>
  </r>
  <r>
    <n v="4051"/>
    <x v="2000"/>
    <x v="3"/>
    <x v="92"/>
    <d v="2014-06-27T00:00:00"/>
    <x v="0"/>
    <s v="GA-14515"/>
    <s v="George Ashbrook"/>
    <x v="0"/>
    <s v="United States"/>
    <s v="New York City"/>
    <x v="15"/>
    <n v="10011"/>
    <x v="3"/>
    <s v="FUR-CH-10001891"/>
    <x v="0"/>
    <x v="1"/>
    <x v="265"/>
    <n v="172.76400000000001"/>
    <n v="2"/>
    <x v="9"/>
    <n v="32.633200000000002"/>
  </r>
  <r>
    <n v="4052"/>
    <x v="2001"/>
    <x v="2"/>
    <x v="411"/>
    <d v="2011-10-03T00:00:00"/>
    <x v="1"/>
    <s v="SM-20950"/>
    <s v="Suzanne McNair"/>
    <x v="1"/>
    <s v="United States"/>
    <s v="Philadelphia"/>
    <x v="9"/>
    <n v="19134"/>
    <x v="3"/>
    <s v="OFF-AR-10003469"/>
    <x v="1"/>
    <x v="6"/>
    <x v="1249"/>
    <n v="4.2240000000000002"/>
    <n v="3"/>
    <x v="2"/>
    <n v="1.4783999999999999"/>
  </r>
  <r>
    <n v="4053"/>
    <x v="2001"/>
    <x v="2"/>
    <x v="411"/>
    <d v="2011-10-03T00:00:00"/>
    <x v="1"/>
    <s v="SM-20950"/>
    <s v="Suzanne McNair"/>
    <x v="1"/>
    <s v="United States"/>
    <s v="Philadelphia"/>
    <x v="9"/>
    <n v="19134"/>
    <x v="3"/>
    <s v="FUR-TA-10004175"/>
    <x v="0"/>
    <x v="3"/>
    <x v="1146"/>
    <n v="409.27199999999999"/>
    <n v="2"/>
    <x v="10"/>
    <n v="-81.854399999999998"/>
  </r>
  <r>
    <n v="4054"/>
    <x v="2001"/>
    <x v="2"/>
    <x v="411"/>
    <d v="2011-10-03T00:00:00"/>
    <x v="1"/>
    <s v="SM-20950"/>
    <s v="Suzanne McNair"/>
    <x v="1"/>
    <s v="United States"/>
    <s v="Philadelphia"/>
    <x v="9"/>
    <n v="19134"/>
    <x v="3"/>
    <s v="OFF-LA-10002945"/>
    <x v="1"/>
    <x v="2"/>
    <x v="1603"/>
    <n v="55.44"/>
    <n v="11"/>
    <x v="2"/>
    <n v="18.018000000000001"/>
  </r>
  <r>
    <n v="4055"/>
    <x v="2001"/>
    <x v="2"/>
    <x v="411"/>
    <d v="2011-10-03T00:00:00"/>
    <x v="1"/>
    <s v="SM-20950"/>
    <s v="Suzanne McNair"/>
    <x v="1"/>
    <s v="United States"/>
    <s v="Philadelphia"/>
    <x v="9"/>
    <n v="19134"/>
    <x v="3"/>
    <s v="OFF-PA-10000533"/>
    <x v="1"/>
    <x v="10"/>
    <x v="1196"/>
    <n v="20.928000000000001"/>
    <n v="4"/>
    <x v="2"/>
    <n v="6.8015999999999996"/>
  </r>
  <r>
    <n v="4056"/>
    <x v="2001"/>
    <x v="2"/>
    <x v="411"/>
    <d v="2011-10-03T00:00:00"/>
    <x v="1"/>
    <s v="SM-20950"/>
    <s v="Suzanne McNair"/>
    <x v="1"/>
    <s v="United States"/>
    <s v="Philadelphia"/>
    <x v="9"/>
    <n v="19134"/>
    <x v="3"/>
    <s v="OFF-ST-10004459"/>
    <x v="1"/>
    <x v="4"/>
    <x v="454"/>
    <n v="1801.6320000000001"/>
    <n v="6"/>
    <x v="2"/>
    <n v="-337.80599999999998"/>
  </r>
  <r>
    <n v="4057"/>
    <x v="2001"/>
    <x v="2"/>
    <x v="411"/>
    <d v="2011-10-03T00:00:00"/>
    <x v="1"/>
    <s v="SM-20950"/>
    <s v="Suzanne McNair"/>
    <x v="1"/>
    <s v="United States"/>
    <s v="Philadelphia"/>
    <x v="9"/>
    <n v="19134"/>
    <x v="3"/>
    <s v="FUR-TA-10004147"/>
    <x v="0"/>
    <x v="3"/>
    <x v="811"/>
    <n v="67.176000000000002"/>
    <n v="1"/>
    <x v="10"/>
    <n v="-20.152799999999999"/>
  </r>
  <r>
    <n v="4058"/>
    <x v="2002"/>
    <x v="2"/>
    <x v="156"/>
    <d v="2011-11-28T00:00:00"/>
    <x v="1"/>
    <s v="DK-12985"/>
    <s v="Darren Koutras"/>
    <x v="0"/>
    <s v="United States"/>
    <s v="Chicago"/>
    <x v="10"/>
    <n v="60610"/>
    <x v="2"/>
    <s v="OFF-ST-10000046"/>
    <x v="1"/>
    <x v="4"/>
    <x v="757"/>
    <n v="646.20000000000005"/>
    <n v="5"/>
    <x v="2"/>
    <n v="-8.0775000000000006"/>
  </r>
  <r>
    <n v="4059"/>
    <x v="2003"/>
    <x v="1"/>
    <x v="312"/>
    <d v="2012-11-24T00:00:00"/>
    <x v="1"/>
    <s v="LC-16885"/>
    <s v="Lena Creighton"/>
    <x v="0"/>
    <s v="United States"/>
    <s v="Oakland"/>
    <x v="1"/>
    <n v="94601"/>
    <x v="1"/>
    <s v="TEC-PH-10004774"/>
    <x v="2"/>
    <x v="7"/>
    <x v="706"/>
    <n v="72.744"/>
    <n v="7"/>
    <x v="2"/>
    <n v="-15.4581"/>
  </r>
  <r>
    <n v="4060"/>
    <x v="2003"/>
    <x v="1"/>
    <x v="312"/>
    <d v="2012-11-24T00:00:00"/>
    <x v="1"/>
    <s v="LC-16885"/>
    <s v="Lena Creighton"/>
    <x v="0"/>
    <s v="United States"/>
    <s v="Oakland"/>
    <x v="1"/>
    <n v="94601"/>
    <x v="1"/>
    <s v="FUR-CH-10000595"/>
    <x v="0"/>
    <x v="1"/>
    <x v="463"/>
    <n v="572.16"/>
    <n v="3"/>
    <x v="2"/>
    <n v="35.76"/>
  </r>
  <r>
    <n v="4061"/>
    <x v="2004"/>
    <x v="0"/>
    <x v="474"/>
    <d v="2013-11-08T00:00:00"/>
    <x v="1"/>
    <s v="XP-21865"/>
    <s v="Xylona Preis"/>
    <x v="0"/>
    <s v="United States"/>
    <s v="Chicago"/>
    <x v="10"/>
    <n v="60610"/>
    <x v="2"/>
    <s v="TEC-AC-10002473"/>
    <x v="2"/>
    <x v="11"/>
    <x v="713"/>
    <n v="68.111999999999995"/>
    <n v="3"/>
    <x v="2"/>
    <n v="17.8794"/>
  </r>
  <r>
    <n v="4062"/>
    <x v="2005"/>
    <x v="1"/>
    <x v="14"/>
    <d v="2012-09-20T00:00:00"/>
    <x v="2"/>
    <s v="CS-11845"/>
    <s v="Cari Sayre"/>
    <x v="1"/>
    <s v="United States"/>
    <s v="Seattle"/>
    <x v="4"/>
    <n v="98105"/>
    <x v="1"/>
    <s v="OFF-BI-10001628"/>
    <x v="1"/>
    <x v="8"/>
    <x v="1103"/>
    <n v="25.032"/>
    <n v="3"/>
    <x v="2"/>
    <n v="7.8224999999999998"/>
  </r>
  <r>
    <n v="4063"/>
    <x v="2006"/>
    <x v="0"/>
    <x v="612"/>
    <d v="2013-03-15T00:00:00"/>
    <x v="1"/>
    <s v="BD-11770"/>
    <s v="Bryan Davis"/>
    <x v="0"/>
    <s v="United States"/>
    <s v="Philadelphia"/>
    <x v="9"/>
    <n v="19143"/>
    <x v="3"/>
    <s v="TEC-AC-10002800"/>
    <x v="2"/>
    <x v="11"/>
    <x v="1207"/>
    <n v="39.991999999999997"/>
    <n v="1"/>
    <x v="2"/>
    <n v="7.4984999999999999"/>
  </r>
  <r>
    <n v="4064"/>
    <x v="2007"/>
    <x v="2"/>
    <x v="670"/>
    <d v="2011-06-26T00:00:00"/>
    <x v="2"/>
    <s v="DL-13330"/>
    <s v="Denise Leinenbach"/>
    <x v="0"/>
    <s v="United States"/>
    <s v="Concord"/>
    <x v="3"/>
    <n v="28027"/>
    <x v="0"/>
    <s v="OFF-AR-10002766"/>
    <x v="1"/>
    <x v="6"/>
    <x v="1041"/>
    <n v="20.015999999999998"/>
    <n v="9"/>
    <x v="2"/>
    <n v="1.7514000000000001"/>
  </r>
  <r>
    <n v="4065"/>
    <x v="2007"/>
    <x v="2"/>
    <x v="670"/>
    <d v="2011-06-26T00:00:00"/>
    <x v="2"/>
    <s v="DL-13330"/>
    <s v="Denise Leinenbach"/>
    <x v="0"/>
    <s v="United States"/>
    <s v="Concord"/>
    <x v="3"/>
    <n v="28027"/>
    <x v="0"/>
    <s v="OFF-SU-10002522"/>
    <x v="1"/>
    <x v="14"/>
    <x v="1544"/>
    <n v="3.1040000000000001"/>
    <n v="1"/>
    <x v="2"/>
    <n v="0.34920000000000001"/>
  </r>
  <r>
    <n v="4066"/>
    <x v="2008"/>
    <x v="2"/>
    <x v="301"/>
    <d v="2011-11-05T00:00:00"/>
    <x v="1"/>
    <s v="KH-16630"/>
    <s v="Ken Heidel"/>
    <x v="1"/>
    <s v="United States"/>
    <s v="Charlotte"/>
    <x v="3"/>
    <n v="28205"/>
    <x v="0"/>
    <s v="OFF-FA-10003021"/>
    <x v="1"/>
    <x v="13"/>
    <x v="33"/>
    <n v="7.52"/>
    <n v="5"/>
    <x v="2"/>
    <n v="1.41"/>
  </r>
  <r>
    <n v="4067"/>
    <x v="2008"/>
    <x v="2"/>
    <x v="301"/>
    <d v="2011-11-05T00:00:00"/>
    <x v="1"/>
    <s v="KH-16630"/>
    <s v="Ken Heidel"/>
    <x v="1"/>
    <s v="United States"/>
    <s v="Charlotte"/>
    <x v="3"/>
    <n v="28205"/>
    <x v="0"/>
    <s v="OFF-AR-10000634"/>
    <x v="1"/>
    <x v="6"/>
    <x v="988"/>
    <n v="10.272"/>
    <n v="3"/>
    <x v="2"/>
    <n v="0.89880000000000004"/>
  </r>
  <r>
    <n v="4068"/>
    <x v="2008"/>
    <x v="2"/>
    <x v="301"/>
    <d v="2011-11-05T00:00:00"/>
    <x v="1"/>
    <s v="KH-16630"/>
    <s v="Ken Heidel"/>
    <x v="1"/>
    <s v="United States"/>
    <s v="Charlotte"/>
    <x v="3"/>
    <n v="28205"/>
    <x v="0"/>
    <s v="OFF-LA-10001771"/>
    <x v="1"/>
    <x v="2"/>
    <x v="1119"/>
    <n v="47.808"/>
    <n v="12"/>
    <x v="2"/>
    <n v="15.537599999999999"/>
  </r>
  <r>
    <n v="4069"/>
    <x v="2008"/>
    <x v="2"/>
    <x v="301"/>
    <d v="2011-11-05T00:00:00"/>
    <x v="1"/>
    <s v="KH-16630"/>
    <s v="Ken Heidel"/>
    <x v="1"/>
    <s v="United States"/>
    <s v="Charlotte"/>
    <x v="3"/>
    <n v="28205"/>
    <x v="0"/>
    <s v="TEC-PH-10004434"/>
    <x v="2"/>
    <x v="7"/>
    <x v="1604"/>
    <n v="978.84"/>
    <n v="9"/>
    <x v="2"/>
    <n v="110.1195"/>
  </r>
  <r>
    <n v="4070"/>
    <x v="2009"/>
    <x v="0"/>
    <x v="770"/>
    <d v="2013-09-01T00:00:00"/>
    <x v="2"/>
    <s v="TP-21415"/>
    <s v="Tom Prescott"/>
    <x v="0"/>
    <s v="United States"/>
    <s v="Dallas"/>
    <x v="5"/>
    <n v="75081"/>
    <x v="2"/>
    <s v="OFF-BI-10000050"/>
    <x v="1"/>
    <x v="8"/>
    <x v="343"/>
    <n v="13.14"/>
    <n v="9"/>
    <x v="3"/>
    <n v="-21.681000000000001"/>
  </r>
  <r>
    <n v="4071"/>
    <x v="2009"/>
    <x v="0"/>
    <x v="770"/>
    <d v="2013-09-01T00:00:00"/>
    <x v="2"/>
    <s v="TP-21415"/>
    <s v="Tom Prescott"/>
    <x v="0"/>
    <s v="United States"/>
    <s v="Dallas"/>
    <x v="5"/>
    <n v="75081"/>
    <x v="2"/>
    <s v="OFF-BI-10002414"/>
    <x v="1"/>
    <x v="8"/>
    <x v="1076"/>
    <n v="10.023999999999999"/>
    <n v="4"/>
    <x v="3"/>
    <n v="-16.5396"/>
  </r>
  <r>
    <n v="4072"/>
    <x v="2009"/>
    <x v="0"/>
    <x v="770"/>
    <d v="2013-09-01T00:00:00"/>
    <x v="2"/>
    <s v="TP-21415"/>
    <s v="Tom Prescott"/>
    <x v="0"/>
    <s v="United States"/>
    <s v="Dallas"/>
    <x v="5"/>
    <n v="75081"/>
    <x v="2"/>
    <s v="FUR-BO-10003159"/>
    <x v="0"/>
    <x v="0"/>
    <x v="1100"/>
    <n v="156.37280000000001"/>
    <n v="2"/>
    <x v="8"/>
    <n v="-52.890799999999999"/>
  </r>
  <r>
    <n v="4073"/>
    <x v="2010"/>
    <x v="1"/>
    <x v="401"/>
    <d v="2012-12-08T00:00:00"/>
    <x v="0"/>
    <s v="NP-18685"/>
    <s v="Nora Pelletier"/>
    <x v="2"/>
    <s v="United States"/>
    <s v="Indianapolis"/>
    <x v="14"/>
    <n v="46203"/>
    <x v="2"/>
    <s v="TEC-CO-10002095"/>
    <x v="2"/>
    <x v="16"/>
    <x v="610"/>
    <n v="999.98"/>
    <n v="2"/>
    <x v="0"/>
    <n v="449.99099999999999"/>
  </r>
  <r>
    <n v="4074"/>
    <x v="2011"/>
    <x v="1"/>
    <x v="496"/>
    <d v="2012-09-27T00:00:00"/>
    <x v="2"/>
    <s v="SC-20680"/>
    <s v="Steve Carroll"/>
    <x v="2"/>
    <s v="United States"/>
    <s v="Broken Arrow"/>
    <x v="26"/>
    <n v="74012"/>
    <x v="2"/>
    <s v="TEC-PH-10004120"/>
    <x v="2"/>
    <x v="7"/>
    <x v="1525"/>
    <n v="821.94"/>
    <n v="6"/>
    <x v="0"/>
    <n v="213.70439999999999"/>
  </r>
  <r>
    <n v="4075"/>
    <x v="2012"/>
    <x v="3"/>
    <x v="940"/>
    <d v="2014-11-21T00:00:00"/>
    <x v="1"/>
    <s v="DK-12895"/>
    <s v="Dana Kaydos"/>
    <x v="0"/>
    <s v="United States"/>
    <s v="Miramar"/>
    <x v="2"/>
    <n v="33023"/>
    <x v="0"/>
    <s v="FUR-FU-10003553"/>
    <x v="0"/>
    <x v="5"/>
    <x v="563"/>
    <n v="220.06399999999999"/>
    <n v="4"/>
    <x v="2"/>
    <n v="55.015999999999998"/>
  </r>
  <r>
    <n v="4076"/>
    <x v="2012"/>
    <x v="3"/>
    <x v="940"/>
    <d v="2014-11-21T00:00:00"/>
    <x v="1"/>
    <s v="DK-12895"/>
    <s v="Dana Kaydos"/>
    <x v="0"/>
    <s v="United States"/>
    <s v="Miramar"/>
    <x v="2"/>
    <n v="33023"/>
    <x v="0"/>
    <s v="FUR-FU-10001488"/>
    <x v="0"/>
    <x v="5"/>
    <x v="1040"/>
    <n v="339.13600000000002"/>
    <n v="4"/>
    <x v="2"/>
    <n v="0"/>
  </r>
  <r>
    <n v="4077"/>
    <x v="2013"/>
    <x v="1"/>
    <x v="546"/>
    <d v="2012-12-21T00:00:00"/>
    <x v="0"/>
    <s v="SM-20950"/>
    <s v="Suzanne McNair"/>
    <x v="1"/>
    <s v="United States"/>
    <s v="Omaha"/>
    <x v="8"/>
    <n v="68104"/>
    <x v="2"/>
    <s v="OFF-BI-10003094"/>
    <x v="1"/>
    <x v="8"/>
    <x v="647"/>
    <n v="7.04"/>
    <n v="2"/>
    <x v="0"/>
    <n v="3.3088000000000002"/>
  </r>
  <r>
    <n v="4078"/>
    <x v="2013"/>
    <x v="1"/>
    <x v="546"/>
    <d v="2012-12-21T00:00:00"/>
    <x v="0"/>
    <s v="SM-20950"/>
    <s v="Suzanne McNair"/>
    <x v="1"/>
    <s v="United States"/>
    <s v="Omaha"/>
    <x v="8"/>
    <n v="68104"/>
    <x v="2"/>
    <s v="OFF-FA-10003472"/>
    <x v="1"/>
    <x v="13"/>
    <x v="240"/>
    <n v="5.04"/>
    <n v="4"/>
    <x v="0"/>
    <n v="0.2016"/>
  </r>
  <r>
    <n v="4079"/>
    <x v="2013"/>
    <x v="1"/>
    <x v="546"/>
    <d v="2012-12-21T00:00:00"/>
    <x v="0"/>
    <s v="SM-20950"/>
    <s v="Suzanne McNair"/>
    <x v="1"/>
    <s v="United States"/>
    <s v="Omaha"/>
    <x v="8"/>
    <n v="68104"/>
    <x v="2"/>
    <s v="OFF-PA-10001289"/>
    <x v="1"/>
    <x v="10"/>
    <x v="952"/>
    <n v="116.28"/>
    <n v="3"/>
    <x v="0"/>
    <n v="56.977200000000003"/>
  </r>
  <r>
    <n v="4080"/>
    <x v="2014"/>
    <x v="1"/>
    <x v="379"/>
    <d v="2012-12-24T00:00:00"/>
    <x v="2"/>
    <s v="LS-17245"/>
    <s v="Lynn Smith"/>
    <x v="0"/>
    <s v="United States"/>
    <s v="Jacksonville"/>
    <x v="3"/>
    <n v="28540"/>
    <x v="0"/>
    <s v="TEC-PH-10002293"/>
    <x v="2"/>
    <x v="7"/>
    <x v="126"/>
    <n v="47.975999999999999"/>
    <n v="3"/>
    <x v="2"/>
    <n v="4.7976000000000001"/>
  </r>
  <r>
    <n v="4081"/>
    <x v="2015"/>
    <x v="0"/>
    <x v="477"/>
    <d v="2013-09-30T00:00:00"/>
    <x v="1"/>
    <s v="KE-16420"/>
    <s v="Katrina Edelman"/>
    <x v="1"/>
    <s v="United States"/>
    <s v="Tigard"/>
    <x v="21"/>
    <n v="97224"/>
    <x v="1"/>
    <s v="OFF-PA-10000380"/>
    <x v="1"/>
    <x v="10"/>
    <x v="1281"/>
    <n v="60.048000000000002"/>
    <n v="9"/>
    <x v="2"/>
    <n v="22.518000000000001"/>
  </r>
  <r>
    <n v="4082"/>
    <x v="2015"/>
    <x v="0"/>
    <x v="477"/>
    <d v="2013-09-30T00:00:00"/>
    <x v="1"/>
    <s v="KE-16420"/>
    <s v="Katrina Edelman"/>
    <x v="1"/>
    <s v="United States"/>
    <s v="Tigard"/>
    <x v="21"/>
    <n v="97224"/>
    <x v="1"/>
    <s v="OFF-BI-10004828"/>
    <x v="1"/>
    <x v="8"/>
    <x v="1578"/>
    <n v="5.0220000000000002"/>
    <n v="1"/>
    <x v="6"/>
    <n v="-3.5154000000000001"/>
  </r>
  <r>
    <n v="4083"/>
    <x v="2016"/>
    <x v="3"/>
    <x v="92"/>
    <d v="2014-07-01T00:00:00"/>
    <x v="1"/>
    <s v="MC-17635"/>
    <s v="Matthew Clasen"/>
    <x v="1"/>
    <s v="United States"/>
    <s v="Decatur"/>
    <x v="10"/>
    <n v="62521"/>
    <x v="2"/>
    <s v="OFF-BI-10004632"/>
    <x v="1"/>
    <x v="8"/>
    <x v="564"/>
    <n v="182.994"/>
    <n v="3"/>
    <x v="3"/>
    <n v="-320.23950000000002"/>
  </r>
  <r>
    <n v="4084"/>
    <x v="2016"/>
    <x v="3"/>
    <x v="92"/>
    <d v="2014-07-01T00:00:00"/>
    <x v="1"/>
    <s v="MC-17635"/>
    <s v="Matthew Clasen"/>
    <x v="1"/>
    <s v="United States"/>
    <s v="Decatur"/>
    <x v="10"/>
    <n v="62521"/>
    <x v="2"/>
    <s v="OFF-PA-10000327"/>
    <x v="1"/>
    <x v="10"/>
    <x v="1428"/>
    <n v="10.272"/>
    <n v="3"/>
    <x v="2"/>
    <n v="3.21"/>
  </r>
  <r>
    <n v="4085"/>
    <x v="2017"/>
    <x v="3"/>
    <x v="210"/>
    <d v="2014-09-10T00:00:00"/>
    <x v="2"/>
    <s v="Dp-13240"/>
    <s v="Dean percer"/>
    <x v="2"/>
    <s v="United States"/>
    <s v="Phoenix"/>
    <x v="16"/>
    <n v="85023"/>
    <x v="1"/>
    <s v="OFF-BI-10003291"/>
    <x v="1"/>
    <x v="8"/>
    <x v="44"/>
    <n v="7.8570000000000002"/>
    <n v="3"/>
    <x v="6"/>
    <n v="-6.0236999999999998"/>
  </r>
  <r>
    <n v="4086"/>
    <x v="2018"/>
    <x v="0"/>
    <x v="578"/>
    <d v="2013-08-07T00:00:00"/>
    <x v="0"/>
    <s v="LC-16930"/>
    <s v="Linda Cazamias"/>
    <x v="1"/>
    <s v="United States"/>
    <s v="Sacramento"/>
    <x v="1"/>
    <n v="95823"/>
    <x v="1"/>
    <s v="TEC-PH-10002275"/>
    <x v="2"/>
    <x v="7"/>
    <x v="7"/>
    <n v="302.38400000000001"/>
    <n v="2"/>
    <x v="2"/>
    <n v="30.238399999999999"/>
  </r>
  <r>
    <n v="4087"/>
    <x v="2018"/>
    <x v="0"/>
    <x v="578"/>
    <d v="2013-08-07T00:00:00"/>
    <x v="0"/>
    <s v="LC-16930"/>
    <s v="Linda Cazamias"/>
    <x v="1"/>
    <s v="United States"/>
    <s v="Sacramento"/>
    <x v="1"/>
    <n v="95823"/>
    <x v="1"/>
    <s v="OFF-BI-10003291"/>
    <x v="1"/>
    <x v="8"/>
    <x v="44"/>
    <n v="20.952000000000002"/>
    <n v="3"/>
    <x v="2"/>
    <n v="7.0712999999999999"/>
  </r>
  <r>
    <n v="4088"/>
    <x v="2018"/>
    <x v="0"/>
    <x v="578"/>
    <d v="2013-08-07T00:00:00"/>
    <x v="0"/>
    <s v="LC-16930"/>
    <s v="Linda Cazamias"/>
    <x v="1"/>
    <s v="United States"/>
    <s v="Sacramento"/>
    <x v="1"/>
    <n v="95823"/>
    <x v="1"/>
    <s v="OFF-BI-10000343"/>
    <x v="1"/>
    <x v="8"/>
    <x v="184"/>
    <n v="11.784000000000001"/>
    <n v="3"/>
    <x v="2"/>
    <n v="3.9771000000000001"/>
  </r>
  <r>
    <n v="4089"/>
    <x v="2019"/>
    <x v="2"/>
    <x v="710"/>
    <d v="2011-08-26T00:00:00"/>
    <x v="1"/>
    <s v="LH-16900"/>
    <s v="Lena Hernandez"/>
    <x v="0"/>
    <s v="United States"/>
    <s v="Jonesboro"/>
    <x v="36"/>
    <n v="72401"/>
    <x v="0"/>
    <s v="FUR-BO-10000711"/>
    <x v="0"/>
    <x v="0"/>
    <x v="1605"/>
    <n v="638.82000000000005"/>
    <n v="9"/>
    <x v="0"/>
    <n v="172.48140000000001"/>
  </r>
  <r>
    <n v="4090"/>
    <x v="2020"/>
    <x v="0"/>
    <x v="178"/>
    <d v="2013-04-06T00:00:00"/>
    <x v="1"/>
    <s v="TB-21175"/>
    <s v="Thomas Boland"/>
    <x v="1"/>
    <s v="United States"/>
    <s v="New York City"/>
    <x v="15"/>
    <n v="10035"/>
    <x v="3"/>
    <s v="OFF-LA-10001297"/>
    <x v="1"/>
    <x v="2"/>
    <x v="483"/>
    <n v="20.7"/>
    <n v="2"/>
    <x v="0"/>
    <n v="9.9359999999999999"/>
  </r>
  <r>
    <n v="4091"/>
    <x v="2020"/>
    <x v="0"/>
    <x v="178"/>
    <d v="2013-04-06T00:00:00"/>
    <x v="1"/>
    <s v="TB-21175"/>
    <s v="Thomas Boland"/>
    <x v="1"/>
    <s v="United States"/>
    <s v="New York City"/>
    <x v="15"/>
    <n v="10035"/>
    <x v="3"/>
    <s v="OFF-SU-10001574"/>
    <x v="1"/>
    <x v="14"/>
    <x v="498"/>
    <n v="10.95"/>
    <n v="3"/>
    <x v="0"/>
    <n v="3.2850000000000001"/>
  </r>
  <r>
    <n v="4092"/>
    <x v="2020"/>
    <x v="0"/>
    <x v="178"/>
    <d v="2013-04-06T00:00:00"/>
    <x v="1"/>
    <s v="TB-21175"/>
    <s v="Thomas Boland"/>
    <x v="1"/>
    <s v="United States"/>
    <s v="New York City"/>
    <x v="15"/>
    <n v="10035"/>
    <x v="3"/>
    <s v="OFF-BI-10003305"/>
    <x v="1"/>
    <x v="8"/>
    <x v="565"/>
    <n v="14.352"/>
    <n v="3"/>
    <x v="2"/>
    <n v="4.6643999999999997"/>
  </r>
  <r>
    <n v="4093"/>
    <x v="2021"/>
    <x v="3"/>
    <x v="941"/>
    <d v="2014-05-19T00:00:00"/>
    <x v="2"/>
    <s v="JM-15865"/>
    <s v="John Murray"/>
    <x v="0"/>
    <s v="United States"/>
    <s v="Akron"/>
    <x v="24"/>
    <n v="44312"/>
    <x v="3"/>
    <s v="OFF-ST-10002574"/>
    <x v="1"/>
    <x v="4"/>
    <x v="926"/>
    <n v="221.024"/>
    <n v="2"/>
    <x v="2"/>
    <n v="-55.256"/>
  </r>
  <r>
    <n v="4094"/>
    <x v="2022"/>
    <x v="1"/>
    <x v="252"/>
    <d v="2012-08-28T00:00:00"/>
    <x v="1"/>
    <s v="KW-16435"/>
    <s v="Katrina Willman"/>
    <x v="0"/>
    <s v="United States"/>
    <s v="Florence"/>
    <x v="0"/>
    <n v="41042"/>
    <x v="0"/>
    <s v="TEC-MA-10000864"/>
    <x v="2"/>
    <x v="15"/>
    <x v="199"/>
    <n v="3080"/>
    <n v="7"/>
    <x v="0"/>
    <n v="1416.8"/>
  </r>
  <r>
    <n v="4095"/>
    <x v="2022"/>
    <x v="1"/>
    <x v="252"/>
    <d v="2012-08-28T00:00:00"/>
    <x v="1"/>
    <s v="KW-16435"/>
    <s v="Katrina Willman"/>
    <x v="0"/>
    <s v="United States"/>
    <s v="Florence"/>
    <x v="0"/>
    <n v="41042"/>
    <x v="0"/>
    <s v="TEC-AC-10003289"/>
    <x v="2"/>
    <x v="11"/>
    <x v="1209"/>
    <n v="79.959999999999994"/>
    <n v="4"/>
    <x v="0"/>
    <n v="18.390799999999999"/>
  </r>
  <r>
    <n v="4096"/>
    <x v="2022"/>
    <x v="1"/>
    <x v="252"/>
    <d v="2012-08-28T00:00:00"/>
    <x v="1"/>
    <s v="KW-16435"/>
    <s v="Katrina Willman"/>
    <x v="0"/>
    <s v="United States"/>
    <s v="Florence"/>
    <x v="0"/>
    <n v="41042"/>
    <x v="0"/>
    <s v="TEC-PH-10001619"/>
    <x v="2"/>
    <x v="7"/>
    <x v="1585"/>
    <n v="587.97"/>
    <n v="3"/>
    <x v="0"/>
    <n v="170.51130000000001"/>
  </r>
  <r>
    <n v="4097"/>
    <x v="2023"/>
    <x v="2"/>
    <x v="865"/>
    <d v="2011-09-28T00:00:00"/>
    <x v="1"/>
    <s v="SC-20095"/>
    <s v="Sanjit Chand"/>
    <x v="0"/>
    <s v="United States"/>
    <s v="Minneapolis"/>
    <x v="11"/>
    <n v="55407"/>
    <x v="2"/>
    <s v="OFF-PA-10004888"/>
    <x v="1"/>
    <x v="10"/>
    <x v="959"/>
    <n v="32.4"/>
    <n v="5"/>
    <x v="0"/>
    <n v="15.552"/>
  </r>
  <r>
    <n v="4098"/>
    <x v="2023"/>
    <x v="2"/>
    <x v="865"/>
    <d v="2011-09-28T00:00:00"/>
    <x v="1"/>
    <s v="SC-20095"/>
    <s v="Sanjit Chand"/>
    <x v="0"/>
    <s v="United States"/>
    <s v="Minneapolis"/>
    <x v="11"/>
    <n v="55407"/>
    <x v="2"/>
    <s v="OFF-ST-10000736"/>
    <x v="1"/>
    <x v="4"/>
    <x v="455"/>
    <n v="404.9"/>
    <n v="5"/>
    <x v="0"/>
    <n v="16.196000000000002"/>
  </r>
  <r>
    <n v="4099"/>
    <x v="2023"/>
    <x v="2"/>
    <x v="865"/>
    <d v="2011-09-28T00:00:00"/>
    <x v="1"/>
    <s v="SC-20095"/>
    <s v="Sanjit Chand"/>
    <x v="0"/>
    <s v="United States"/>
    <s v="Minneapolis"/>
    <x v="11"/>
    <n v="55407"/>
    <x v="2"/>
    <s v="OFF-BI-10001120"/>
    <x v="1"/>
    <x v="8"/>
    <x v="1606"/>
    <n v="9449.9500000000007"/>
    <n v="5"/>
    <x v="0"/>
    <n v="4630.4754999999996"/>
  </r>
  <r>
    <n v="4100"/>
    <x v="2023"/>
    <x v="2"/>
    <x v="865"/>
    <d v="2011-09-28T00:00:00"/>
    <x v="1"/>
    <s v="SC-20095"/>
    <s v="Sanjit Chand"/>
    <x v="0"/>
    <s v="United States"/>
    <s v="Minneapolis"/>
    <x v="11"/>
    <n v="55407"/>
    <x v="2"/>
    <s v="OFF-BI-10000301"/>
    <x v="1"/>
    <x v="8"/>
    <x v="619"/>
    <n v="12.94"/>
    <n v="2"/>
    <x v="0"/>
    <n v="6.47"/>
  </r>
  <r>
    <n v="4101"/>
    <x v="2024"/>
    <x v="3"/>
    <x v="249"/>
    <d v="2014-06-24T00:00:00"/>
    <x v="1"/>
    <s v="ZC-21910"/>
    <s v="Zuschuss Carroll"/>
    <x v="0"/>
    <s v="United States"/>
    <s v="Houston"/>
    <x v="5"/>
    <n v="77095"/>
    <x v="2"/>
    <s v="OFF-AP-10004655"/>
    <x v="1"/>
    <x v="9"/>
    <x v="1607"/>
    <n v="2.2639999999999998"/>
    <n v="1"/>
    <x v="3"/>
    <n v="-5.2072000000000003"/>
  </r>
  <r>
    <n v="4102"/>
    <x v="2024"/>
    <x v="3"/>
    <x v="249"/>
    <d v="2014-06-24T00:00:00"/>
    <x v="1"/>
    <s v="ZC-21910"/>
    <s v="Zuschuss Carroll"/>
    <x v="0"/>
    <s v="United States"/>
    <s v="Houston"/>
    <x v="5"/>
    <n v="77095"/>
    <x v="2"/>
    <s v="OFF-AP-10002906"/>
    <x v="1"/>
    <x v="9"/>
    <x v="1088"/>
    <n v="0.44400000000000001"/>
    <n v="1"/>
    <x v="3"/>
    <n v="-1.1100000000000001"/>
  </r>
  <r>
    <n v="4103"/>
    <x v="2024"/>
    <x v="3"/>
    <x v="249"/>
    <d v="2014-06-24T00:00:00"/>
    <x v="1"/>
    <s v="ZC-21910"/>
    <s v="Zuschuss Carroll"/>
    <x v="0"/>
    <s v="United States"/>
    <s v="Houston"/>
    <x v="5"/>
    <n v="77095"/>
    <x v="2"/>
    <s v="OFF-PA-10000740"/>
    <x v="1"/>
    <x v="10"/>
    <x v="1239"/>
    <n v="146.17599999999999"/>
    <n v="8"/>
    <x v="2"/>
    <n v="47.507199999999997"/>
  </r>
  <r>
    <n v="4104"/>
    <x v="2025"/>
    <x v="3"/>
    <x v="202"/>
    <d v="2014-12-22T00:00:00"/>
    <x v="3"/>
    <s v="RB-19465"/>
    <s v="Rick Bensley"/>
    <x v="2"/>
    <s v="United States"/>
    <s v="Fremont"/>
    <x v="8"/>
    <n v="68025"/>
    <x v="2"/>
    <s v="FUR-FU-10001940"/>
    <x v="0"/>
    <x v="5"/>
    <x v="33"/>
    <n v="15.92"/>
    <n v="2"/>
    <x v="0"/>
    <n v="7.0048000000000004"/>
  </r>
  <r>
    <n v="4105"/>
    <x v="2026"/>
    <x v="3"/>
    <x v="783"/>
    <d v="2014-08-14T00:00:00"/>
    <x v="1"/>
    <s v="JK-15370"/>
    <s v="Jay Kimmel"/>
    <x v="0"/>
    <s v="United States"/>
    <s v="San Diego"/>
    <x v="1"/>
    <n v="92105"/>
    <x v="1"/>
    <s v="TEC-PH-10000439"/>
    <x v="2"/>
    <x v="7"/>
    <x v="869"/>
    <n v="159.96"/>
    <n v="5"/>
    <x v="2"/>
    <n v="17.9955"/>
  </r>
  <r>
    <n v="4106"/>
    <x v="2026"/>
    <x v="3"/>
    <x v="783"/>
    <d v="2014-08-14T00:00:00"/>
    <x v="1"/>
    <s v="JK-15370"/>
    <s v="Jay Kimmel"/>
    <x v="0"/>
    <s v="United States"/>
    <s v="San Diego"/>
    <x v="1"/>
    <n v="92105"/>
    <x v="1"/>
    <s v="OFF-BI-10000404"/>
    <x v="1"/>
    <x v="8"/>
    <x v="476"/>
    <n v="13.76"/>
    <n v="2"/>
    <x v="2"/>
    <n v="4.6440000000000001"/>
  </r>
  <r>
    <n v="4107"/>
    <x v="2027"/>
    <x v="0"/>
    <x v="250"/>
    <d v="2013-08-27T00:00:00"/>
    <x v="1"/>
    <s v="DD-13570"/>
    <s v="Dorothy Dickinson"/>
    <x v="0"/>
    <s v="United States"/>
    <s v="Houston"/>
    <x v="5"/>
    <n v="77041"/>
    <x v="2"/>
    <s v="OFF-BI-10003676"/>
    <x v="1"/>
    <x v="8"/>
    <x v="816"/>
    <n v="4.3120000000000003"/>
    <n v="2"/>
    <x v="3"/>
    <n v="-6.8992000000000004"/>
  </r>
  <r>
    <n v="4108"/>
    <x v="2028"/>
    <x v="1"/>
    <x v="67"/>
    <d v="2012-09-07T00:00:00"/>
    <x v="3"/>
    <s v="MC-17275"/>
    <s v="Marc Crier"/>
    <x v="0"/>
    <s v="United States"/>
    <s v="New York City"/>
    <x v="15"/>
    <n v="10011"/>
    <x v="3"/>
    <s v="OFF-ST-10002486"/>
    <x v="1"/>
    <x v="4"/>
    <x v="693"/>
    <n v="13.96"/>
    <n v="2"/>
    <x v="0"/>
    <n v="0.2792"/>
  </r>
  <r>
    <n v="4109"/>
    <x v="2028"/>
    <x v="1"/>
    <x v="67"/>
    <d v="2012-09-07T00:00:00"/>
    <x v="3"/>
    <s v="MC-17275"/>
    <s v="Marc Crier"/>
    <x v="0"/>
    <s v="United States"/>
    <s v="New York City"/>
    <x v="15"/>
    <n v="10011"/>
    <x v="3"/>
    <s v="FUR-TA-10003837"/>
    <x v="0"/>
    <x v="3"/>
    <x v="1457"/>
    <n v="27.414000000000001"/>
    <n v="3"/>
    <x v="10"/>
    <n v="-14.1639"/>
  </r>
  <r>
    <n v="4110"/>
    <x v="2029"/>
    <x v="1"/>
    <x v="707"/>
    <d v="2013-01-01T00:00:00"/>
    <x v="1"/>
    <s v="DL-13495"/>
    <s v="Dionis Lloyd"/>
    <x v="1"/>
    <s v="United States"/>
    <s v="Detroit"/>
    <x v="12"/>
    <n v="48227"/>
    <x v="2"/>
    <s v="TEC-PH-10002923"/>
    <x v="2"/>
    <x v="7"/>
    <x v="680"/>
    <n v="73.98"/>
    <n v="2"/>
    <x v="0"/>
    <n v="19.974599999999999"/>
  </r>
  <r>
    <n v="4111"/>
    <x v="2029"/>
    <x v="1"/>
    <x v="707"/>
    <d v="2013-01-01T00:00:00"/>
    <x v="1"/>
    <s v="DL-13495"/>
    <s v="Dionis Lloyd"/>
    <x v="1"/>
    <s v="United States"/>
    <s v="Detroit"/>
    <x v="12"/>
    <n v="48227"/>
    <x v="2"/>
    <s v="FUR-BO-10004360"/>
    <x v="0"/>
    <x v="0"/>
    <x v="1608"/>
    <n v="160.97999999999999"/>
    <n v="1"/>
    <x v="0"/>
    <n v="20.927399999999999"/>
  </r>
  <r>
    <n v="4112"/>
    <x v="2029"/>
    <x v="1"/>
    <x v="707"/>
    <d v="2013-01-01T00:00:00"/>
    <x v="1"/>
    <s v="DL-13495"/>
    <s v="Dionis Lloyd"/>
    <x v="1"/>
    <s v="United States"/>
    <s v="Detroit"/>
    <x v="12"/>
    <n v="48227"/>
    <x v="2"/>
    <s v="OFF-PA-10002160"/>
    <x v="1"/>
    <x v="10"/>
    <x v="1190"/>
    <n v="17.34"/>
    <n v="3"/>
    <x v="0"/>
    <n v="8.4966000000000008"/>
  </r>
  <r>
    <n v="4113"/>
    <x v="2029"/>
    <x v="1"/>
    <x v="707"/>
    <d v="2013-01-01T00:00:00"/>
    <x v="1"/>
    <s v="DL-13495"/>
    <s v="Dionis Lloyd"/>
    <x v="1"/>
    <s v="United States"/>
    <s v="Detroit"/>
    <x v="12"/>
    <n v="48227"/>
    <x v="2"/>
    <s v="OFF-AR-10002375"/>
    <x v="1"/>
    <x v="6"/>
    <x v="823"/>
    <n v="3.28"/>
    <n v="1"/>
    <x v="0"/>
    <n v="0.95120000000000005"/>
  </r>
  <r>
    <n v="4114"/>
    <x v="2030"/>
    <x v="1"/>
    <x v="942"/>
    <d v="2012-05-07T00:00:00"/>
    <x v="1"/>
    <s v="NC-18625"/>
    <s v="Noah Childs"/>
    <x v="1"/>
    <s v="United States"/>
    <s v="Houston"/>
    <x v="5"/>
    <n v="77095"/>
    <x v="2"/>
    <s v="OFF-LA-10000443"/>
    <x v="1"/>
    <x v="2"/>
    <x v="1118"/>
    <n v="8.8559999999999999"/>
    <n v="3"/>
    <x v="2"/>
    <n v="2.9889000000000001"/>
  </r>
  <r>
    <n v="4115"/>
    <x v="2030"/>
    <x v="1"/>
    <x v="942"/>
    <d v="2012-05-07T00:00:00"/>
    <x v="1"/>
    <s v="NC-18625"/>
    <s v="Noah Childs"/>
    <x v="1"/>
    <s v="United States"/>
    <s v="Houston"/>
    <x v="5"/>
    <n v="77095"/>
    <x v="2"/>
    <s v="TEC-PH-10001750"/>
    <x v="2"/>
    <x v="7"/>
    <x v="968"/>
    <n v="158.376"/>
    <n v="3"/>
    <x v="2"/>
    <n v="13.857900000000001"/>
  </r>
  <r>
    <n v="4116"/>
    <x v="2031"/>
    <x v="0"/>
    <x v="390"/>
    <d v="2013-11-28T00:00:00"/>
    <x v="2"/>
    <s v="AC-10450"/>
    <s v="Amy Cox"/>
    <x v="0"/>
    <s v="United States"/>
    <s v="Seattle"/>
    <x v="4"/>
    <n v="98105"/>
    <x v="1"/>
    <s v="OFF-BI-10004632"/>
    <x v="1"/>
    <x v="8"/>
    <x v="564"/>
    <n v="1219.96"/>
    <n v="5"/>
    <x v="2"/>
    <n v="381.23750000000001"/>
  </r>
  <r>
    <n v="4117"/>
    <x v="2032"/>
    <x v="1"/>
    <x v="27"/>
    <d v="2012-11-29T00:00:00"/>
    <x v="1"/>
    <s v="TS-21340"/>
    <s v="Toby Swindell"/>
    <x v="0"/>
    <s v="United States"/>
    <s v="Los Angeles"/>
    <x v="1"/>
    <n v="90036"/>
    <x v="1"/>
    <s v="OFF-BI-10002813"/>
    <x v="1"/>
    <x v="8"/>
    <x v="905"/>
    <n v="3.1680000000000001"/>
    <n v="2"/>
    <x v="2"/>
    <n v="0.99"/>
  </r>
  <r>
    <n v="4118"/>
    <x v="2032"/>
    <x v="1"/>
    <x v="27"/>
    <d v="2012-11-29T00:00:00"/>
    <x v="1"/>
    <s v="TS-21340"/>
    <s v="Toby Swindell"/>
    <x v="0"/>
    <s v="United States"/>
    <s v="Los Angeles"/>
    <x v="1"/>
    <n v="90036"/>
    <x v="1"/>
    <s v="OFF-PA-10002005"/>
    <x v="1"/>
    <x v="10"/>
    <x v="505"/>
    <n v="19.440000000000001"/>
    <n v="3"/>
    <x v="0"/>
    <n v="9.3312000000000008"/>
  </r>
  <r>
    <n v="4119"/>
    <x v="2032"/>
    <x v="1"/>
    <x v="27"/>
    <d v="2012-11-29T00:00:00"/>
    <x v="1"/>
    <s v="TS-21340"/>
    <s v="Toby Swindell"/>
    <x v="0"/>
    <s v="United States"/>
    <s v="Los Angeles"/>
    <x v="1"/>
    <n v="90036"/>
    <x v="1"/>
    <s v="OFF-ST-10000060"/>
    <x v="1"/>
    <x v="4"/>
    <x v="387"/>
    <n v="454.86"/>
    <n v="7"/>
    <x v="0"/>
    <n v="54.583199999999998"/>
  </r>
  <r>
    <n v="4120"/>
    <x v="2032"/>
    <x v="1"/>
    <x v="27"/>
    <d v="2012-11-29T00:00:00"/>
    <x v="1"/>
    <s v="TS-21340"/>
    <s v="Toby Swindell"/>
    <x v="0"/>
    <s v="United States"/>
    <s v="Los Angeles"/>
    <x v="1"/>
    <n v="90036"/>
    <x v="1"/>
    <s v="OFF-BI-10002706"/>
    <x v="1"/>
    <x v="8"/>
    <x v="273"/>
    <n v="91.391999999999996"/>
    <n v="8"/>
    <x v="2"/>
    <n v="29.702400000000001"/>
  </r>
  <r>
    <n v="4121"/>
    <x v="2033"/>
    <x v="3"/>
    <x v="507"/>
    <d v="2014-09-11T00:00:00"/>
    <x v="1"/>
    <s v="MM-17920"/>
    <s v="Michael Moore"/>
    <x v="0"/>
    <s v="United States"/>
    <s v="Philadelphia"/>
    <x v="9"/>
    <n v="19120"/>
    <x v="3"/>
    <s v="TEC-AC-10000199"/>
    <x v="2"/>
    <x v="11"/>
    <x v="1609"/>
    <n v="19.04"/>
    <n v="4"/>
    <x v="2"/>
    <n v="-1.4279999999999999"/>
  </r>
  <r>
    <n v="4122"/>
    <x v="2034"/>
    <x v="3"/>
    <x v="943"/>
    <d v="2014-05-13T00:00:00"/>
    <x v="3"/>
    <s v="LP-17080"/>
    <s v="Liz Pelletier"/>
    <x v="0"/>
    <s v="United States"/>
    <s v="Seattle"/>
    <x v="4"/>
    <n v="98103"/>
    <x v="1"/>
    <s v="OFF-PA-10002870"/>
    <x v="1"/>
    <x v="10"/>
    <x v="893"/>
    <n v="37.44"/>
    <n v="6"/>
    <x v="0"/>
    <n v="16.847999999999999"/>
  </r>
  <r>
    <n v="4123"/>
    <x v="2034"/>
    <x v="3"/>
    <x v="943"/>
    <d v="2014-05-13T00:00:00"/>
    <x v="3"/>
    <s v="LP-17080"/>
    <s v="Liz Pelletier"/>
    <x v="0"/>
    <s v="United States"/>
    <s v="Seattle"/>
    <x v="4"/>
    <n v="98103"/>
    <x v="1"/>
    <s v="OFF-LA-10004545"/>
    <x v="1"/>
    <x v="2"/>
    <x v="1328"/>
    <n v="37.590000000000003"/>
    <n v="3"/>
    <x v="0"/>
    <n v="17.667300000000001"/>
  </r>
  <r>
    <n v="4124"/>
    <x v="2034"/>
    <x v="3"/>
    <x v="943"/>
    <d v="2014-05-13T00:00:00"/>
    <x v="3"/>
    <s v="LP-17080"/>
    <s v="Liz Pelletier"/>
    <x v="0"/>
    <s v="United States"/>
    <s v="Seattle"/>
    <x v="4"/>
    <n v="98103"/>
    <x v="1"/>
    <s v="OFF-BI-10000962"/>
    <x v="1"/>
    <x v="8"/>
    <x v="1504"/>
    <n v="26.032"/>
    <n v="2"/>
    <x v="2"/>
    <n v="9.4366000000000003"/>
  </r>
  <r>
    <n v="4125"/>
    <x v="2035"/>
    <x v="2"/>
    <x v="218"/>
    <d v="2011-05-18T00:00:00"/>
    <x v="1"/>
    <s v="BG-11695"/>
    <s v="Brooke Gillingham"/>
    <x v="1"/>
    <s v="United States"/>
    <s v="Watertown"/>
    <x v="15"/>
    <n v="13601"/>
    <x v="3"/>
    <s v="OFF-AP-10004249"/>
    <x v="1"/>
    <x v="9"/>
    <x v="33"/>
    <n v="35.909999999999997"/>
    <n v="3"/>
    <x v="0"/>
    <n v="9.6957000000000004"/>
  </r>
  <r>
    <n v="4126"/>
    <x v="2036"/>
    <x v="3"/>
    <x v="944"/>
    <d v="2014-08-01T00:00:00"/>
    <x v="0"/>
    <s v="MG-18145"/>
    <s v="Mike Gockenbach"/>
    <x v="0"/>
    <s v="United States"/>
    <s v="Jacksonville"/>
    <x v="2"/>
    <n v="32216"/>
    <x v="0"/>
    <s v="FUR-FU-10001602"/>
    <x v="0"/>
    <x v="5"/>
    <x v="759"/>
    <n v="91.031999999999996"/>
    <n v="3"/>
    <x v="2"/>
    <n v="-2.2757999999999998"/>
  </r>
  <r>
    <n v="4127"/>
    <x v="2037"/>
    <x v="3"/>
    <x v="636"/>
    <d v="2014-05-10T00:00:00"/>
    <x v="2"/>
    <s v="GZ-14470"/>
    <s v="Gary Zandusky"/>
    <x v="0"/>
    <s v="United States"/>
    <s v="Arlington"/>
    <x v="17"/>
    <n v="22204"/>
    <x v="0"/>
    <s v="OFF-AR-10003179"/>
    <x v="1"/>
    <x v="6"/>
    <x v="1565"/>
    <n v="54.66"/>
    <n v="6"/>
    <x v="0"/>
    <n v="18.037800000000001"/>
  </r>
  <r>
    <n v="4128"/>
    <x v="2038"/>
    <x v="2"/>
    <x v="111"/>
    <d v="2011-09-24T00:00:00"/>
    <x v="1"/>
    <s v="JL-15835"/>
    <s v="John Lee"/>
    <x v="0"/>
    <s v="United States"/>
    <s v="Charlotte"/>
    <x v="3"/>
    <n v="28205"/>
    <x v="0"/>
    <s v="OFF-ST-10003722"/>
    <x v="1"/>
    <x v="4"/>
    <x v="760"/>
    <n v="67.343999999999994"/>
    <n v="6"/>
    <x v="2"/>
    <n v="7.5762"/>
  </r>
  <r>
    <n v="4129"/>
    <x v="2038"/>
    <x v="2"/>
    <x v="111"/>
    <d v="2011-09-24T00:00:00"/>
    <x v="1"/>
    <s v="JL-15835"/>
    <s v="John Lee"/>
    <x v="0"/>
    <s v="United States"/>
    <s v="Charlotte"/>
    <x v="3"/>
    <n v="28205"/>
    <x v="0"/>
    <s v="TEC-MA-10001127"/>
    <x v="2"/>
    <x v="15"/>
    <x v="1610"/>
    <n v="2624.9850000000001"/>
    <n v="3"/>
    <x v="5"/>
    <n v="-944.99459999999999"/>
  </r>
  <r>
    <n v="4130"/>
    <x v="2039"/>
    <x v="1"/>
    <x v="368"/>
    <d v="2012-04-04T00:00:00"/>
    <x v="1"/>
    <s v="DO-13435"/>
    <s v="Denny Ordway"/>
    <x v="0"/>
    <s v="United States"/>
    <s v="Seattle"/>
    <x v="4"/>
    <n v="98103"/>
    <x v="1"/>
    <s v="OFF-AP-10001947"/>
    <x v="1"/>
    <x v="9"/>
    <x v="1528"/>
    <n v="73.28"/>
    <n v="4"/>
    <x v="0"/>
    <n v="21.251200000000001"/>
  </r>
  <r>
    <n v="4131"/>
    <x v="2040"/>
    <x v="2"/>
    <x v="728"/>
    <d v="2011-11-25T00:00:00"/>
    <x v="1"/>
    <s v="AB-10600"/>
    <s v="Ann Blume"/>
    <x v="1"/>
    <s v="United States"/>
    <s v="Chicago"/>
    <x v="10"/>
    <n v="60623"/>
    <x v="2"/>
    <s v="OFF-BI-10001107"/>
    <x v="1"/>
    <x v="8"/>
    <x v="492"/>
    <n v="14.48"/>
    <n v="5"/>
    <x v="3"/>
    <n v="-23.891999999999999"/>
  </r>
  <r>
    <n v="4132"/>
    <x v="2041"/>
    <x v="1"/>
    <x v="740"/>
    <d v="2012-07-09T00:00:00"/>
    <x v="1"/>
    <s v="KB-16315"/>
    <s v="Karl Braun"/>
    <x v="0"/>
    <s v="United States"/>
    <s v="Hollywood"/>
    <x v="2"/>
    <n v="33021"/>
    <x v="0"/>
    <s v="OFF-PA-10000349"/>
    <x v="1"/>
    <x v="10"/>
    <x v="33"/>
    <n v="11.952"/>
    <n v="3"/>
    <x v="2"/>
    <n v="4.0338000000000003"/>
  </r>
  <r>
    <n v="4133"/>
    <x v="2041"/>
    <x v="1"/>
    <x v="740"/>
    <d v="2012-07-09T00:00:00"/>
    <x v="1"/>
    <s v="KB-16315"/>
    <s v="Karl Braun"/>
    <x v="0"/>
    <s v="United States"/>
    <s v="Hollywood"/>
    <x v="2"/>
    <n v="33021"/>
    <x v="0"/>
    <s v="OFF-PA-10003349"/>
    <x v="1"/>
    <x v="10"/>
    <x v="218"/>
    <n v="15.552"/>
    <n v="3"/>
    <x v="2"/>
    <n v="5.6375999999999999"/>
  </r>
  <r>
    <n v="4134"/>
    <x v="2042"/>
    <x v="2"/>
    <x v="78"/>
    <d v="2011-09-13T00:00:00"/>
    <x v="1"/>
    <s v="TT-21070"/>
    <s v="Ted Trevino"/>
    <x v="0"/>
    <s v="United States"/>
    <s v="Chesapeake"/>
    <x v="17"/>
    <n v="23320"/>
    <x v="0"/>
    <s v="OFF-FA-10002280"/>
    <x v="1"/>
    <x v="13"/>
    <x v="653"/>
    <n v="45"/>
    <n v="9"/>
    <x v="0"/>
    <n v="21.6"/>
  </r>
  <r>
    <n v="4135"/>
    <x v="2042"/>
    <x v="2"/>
    <x v="78"/>
    <d v="2011-09-13T00:00:00"/>
    <x v="1"/>
    <s v="TT-21070"/>
    <s v="Ted Trevino"/>
    <x v="0"/>
    <s v="United States"/>
    <s v="Chesapeake"/>
    <x v="17"/>
    <n v="23320"/>
    <x v="0"/>
    <s v="TEC-MA-10000029"/>
    <x v="2"/>
    <x v="15"/>
    <x v="376"/>
    <n v="209.97"/>
    <n v="3"/>
    <x v="0"/>
    <n v="90.287099999999995"/>
  </r>
  <r>
    <n v="4136"/>
    <x v="2043"/>
    <x v="3"/>
    <x v="280"/>
    <d v="2014-10-09T00:00:00"/>
    <x v="1"/>
    <s v="PV-18985"/>
    <s v="Paul Van Hugh"/>
    <x v="2"/>
    <s v="United States"/>
    <s v="Los Angeles"/>
    <x v="1"/>
    <n v="90036"/>
    <x v="1"/>
    <s v="OFF-BI-10002854"/>
    <x v="1"/>
    <x v="8"/>
    <x v="895"/>
    <n v="112.12"/>
    <n v="5"/>
    <x v="2"/>
    <n v="42.045000000000002"/>
  </r>
  <r>
    <n v="4137"/>
    <x v="2043"/>
    <x v="3"/>
    <x v="280"/>
    <d v="2014-10-09T00:00:00"/>
    <x v="1"/>
    <s v="PV-18985"/>
    <s v="Paul Van Hugh"/>
    <x v="2"/>
    <s v="United States"/>
    <s v="Los Angeles"/>
    <x v="1"/>
    <n v="90036"/>
    <x v="1"/>
    <s v="OFF-ST-10003716"/>
    <x v="1"/>
    <x v="4"/>
    <x v="889"/>
    <n v="1575.14"/>
    <n v="7"/>
    <x v="0"/>
    <n v="204.76820000000001"/>
  </r>
  <r>
    <n v="4138"/>
    <x v="2044"/>
    <x v="3"/>
    <x v="123"/>
    <d v="2014-11-24T00:00:00"/>
    <x v="1"/>
    <s v="DD-13570"/>
    <s v="Dorothy Dickinson"/>
    <x v="0"/>
    <s v="United States"/>
    <s v="Alexandria"/>
    <x v="17"/>
    <n v="22304"/>
    <x v="0"/>
    <s v="OFF-FA-10000624"/>
    <x v="1"/>
    <x v="13"/>
    <x v="291"/>
    <n v="25.06"/>
    <n v="7"/>
    <x v="0"/>
    <n v="12.53"/>
  </r>
  <r>
    <n v="4139"/>
    <x v="2045"/>
    <x v="0"/>
    <x v="945"/>
    <d v="2014-01-02T00:00:00"/>
    <x v="2"/>
    <s v="KD-16495"/>
    <s v="Keith Dawkins"/>
    <x v="1"/>
    <s v="United States"/>
    <s v="Deer Park"/>
    <x v="5"/>
    <n v="77536"/>
    <x v="2"/>
    <s v="OFF-BI-10004654"/>
    <x v="1"/>
    <x v="8"/>
    <x v="68"/>
    <n v="6.9240000000000004"/>
    <n v="6"/>
    <x v="3"/>
    <n v="-10.385999999999999"/>
  </r>
  <r>
    <n v="4140"/>
    <x v="2046"/>
    <x v="3"/>
    <x v="96"/>
    <d v="2014-12-05T00:00:00"/>
    <x v="2"/>
    <s v="RA-19285"/>
    <s v="Ralph Arnett"/>
    <x v="0"/>
    <s v="United States"/>
    <s v="Philadelphia"/>
    <x v="9"/>
    <n v="19120"/>
    <x v="3"/>
    <s v="OFF-ST-10001228"/>
    <x v="1"/>
    <x v="4"/>
    <x v="445"/>
    <n v="37.392000000000003"/>
    <n v="3"/>
    <x v="2"/>
    <n v="2.3370000000000002"/>
  </r>
  <r>
    <n v="4141"/>
    <x v="2046"/>
    <x v="3"/>
    <x v="96"/>
    <d v="2014-12-05T00:00:00"/>
    <x v="2"/>
    <s v="RA-19285"/>
    <s v="Ralph Arnett"/>
    <x v="0"/>
    <s v="United States"/>
    <s v="Philadelphia"/>
    <x v="9"/>
    <n v="19120"/>
    <x v="3"/>
    <s v="FUR-FU-10003798"/>
    <x v="0"/>
    <x v="5"/>
    <x v="1595"/>
    <n v="79.12"/>
    <n v="5"/>
    <x v="2"/>
    <n v="13.846"/>
  </r>
  <r>
    <n v="4142"/>
    <x v="2047"/>
    <x v="0"/>
    <x v="900"/>
    <d v="2013-06-18T00:00:00"/>
    <x v="1"/>
    <s v="SS-20590"/>
    <s v="Sonia Sunley"/>
    <x v="0"/>
    <s v="United States"/>
    <s v="Wichita"/>
    <x v="41"/>
    <n v="67212"/>
    <x v="2"/>
    <s v="OFF-LA-10003148"/>
    <x v="1"/>
    <x v="2"/>
    <x v="164"/>
    <n v="18.899999999999999"/>
    <n v="3"/>
    <x v="0"/>
    <n v="8.6940000000000008"/>
  </r>
  <r>
    <n v="4143"/>
    <x v="2048"/>
    <x v="2"/>
    <x v="946"/>
    <d v="2011-05-23T00:00:00"/>
    <x v="1"/>
    <s v="JH-15820"/>
    <s v="John Huston"/>
    <x v="0"/>
    <s v="United States"/>
    <s v="Midland"/>
    <x v="12"/>
    <n v="48640"/>
    <x v="2"/>
    <s v="OFF-BI-10001249"/>
    <x v="1"/>
    <x v="8"/>
    <x v="1182"/>
    <n v="57.42"/>
    <n v="9"/>
    <x v="0"/>
    <n v="26.4132"/>
  </r>
  <r>
    <n v="4144"/>
    <x v="2049"/>
    <x v="3"/>
    <x v="289"/>
    <d v="2014-02-07T00:00:00"/>
    <x v="1"/>
    <s v="EH-14125"/>
    <s v="Eugene Hildebrand"/>
    <x v="2"/>
    <s v="United States"/>
    <s v="San Francisco"/>
    <x v="1"/>
    <n v="94110"/>
    <x v="1"/>
    <s v="OFF-AR-10003759"/>
    <x v="1"/>
    <x v="6"/>
    <x v="838"/>
    <n v="12.74"/>
    <n v="7"/>
    <x v="0"/>
    <n v="5.7329999999999997"/>
  </r>
  <r>
    <n v="4145"/>
    <x v="2049"/>
    <x v="3"/>
    <x v="289"/>
    <d v="2014-02-07T00:00:00"/>
    <x v="1"/>
    <s v="EH-14125"/>
    <s v="Eugene Hildebrand"/>
    <x v="2"/>
    <s v="United States"/>
    <s v="San Francisco"/>
    <x v="1"/>
    <n v="94110"/>
    <x v="1"/>
    <s v="OFF-AR-10001227"/>
    <x v="1"/>
    <x v="6"/>
    <x v="1611"/>
    <n v="8.82"/>
    <n v="3"/>
    <x v="0"/>
    <n v="2.3814000000000002"/>
  </r>
  <r>
    <n v="4146"/>
    <x v="2049"/>
    <x v="3"/>
    <x v="289"/>
    <d v="2014-02-07T00:00:00"/>
    <x v="1"/>
    <s v="EH-14125"/>
    <s v="Eugene Hildebrand"/>
    <x v="2"/>
    <s v="United States"/>
    <s v="San Francisco"/>
    <x v="1"/>
    <n v="94110"/>
    <x v="1"/>
    <s v="FUR-CH-10000863"/>
    <x v="0"/>
    <x v="1"/>
    <x v="83"/>
    <n v="120.78400000000001"/>
    <n v="1"/>
    <x v="2"/>
    <n v="-13.588200000000001"/>
  </r>
  <r>
    <n v="4147"/>
    <x v="2050"/>
    <x v="1"/>
    <x v="109"/>
    <d v="2012-12-04T00:00:00"/>
    <x v="1"/>
    <s v="TP-21415"/>
    <s v="Tom Prescott"/>
    <x v="0"/>
    <s v="United States"/>
    <s v="Freeport"/>
    <x v="15"/>
    <n v="11520"/>
    <x v="3"/>
    <s v="FUR-FU-10004017"/>
    <x v="0"/>
    <x v="5"/>
    <x v="215"/>
    <n v="322.58999999999997"/>
    <n v="3"/>
    <x v="0"/>
    <n v="64.518000000000001"/>
  </r>
  <r>
    <n v="4148"/>
    <x v="2051"/>
    <x v="3"/>
    <x v="436"/>
    <d v="2014-10-29T00:00:00"/>
    <x v="1"/>
    <s v="RB-19330"/>
    <s v="Randy Bradley"/>
    <x v="0"/>
    <s v="United States"/>
    <s v="Austin"/>
    <x v="5"/>
    <n v="78745"/>
    <x v="2"/>
    <s v="OFF-BI-10000962"/>
    <x v="1"/>
    <x v="8"/>
    <x v="1504"/>
    <n v="9.7620000000000005"/>
    <n v="3"/>
    <x v="3"/>
    <n v="-15.1311"/>
  </r>
  <r>
    <n v="4149"/>
    <x v="2051"/>
    <x v="3"/>
    <x v="436"/>
    <d v="2014-10-29T00:00:00"/>
    <x v="1"/>
    <s v="RB-19330"/>
    <s v="Randy Bradley"/>
    <x v="0"/>
    <s v="United States"/>
    <s v="Austin"/>
    <x v="5"/>
    <n v="78745"/>
    <x v="2"/>
    <s v="OFF-ST-10004507"/>
    <x v="1"/>
    <x v="4"/>
    <x v="452"/>
    <n v="13.72"/>
    <n v="1"/>
    <x v="2"/>
    <n v="1.2004999999999999"/>
  </r>
  <r>
    <n v="4150"/>
    <x v="2051"/>
    <x v="3"/>
    <x v="436"/>
    <d v="2014-10-29T00:00:00"/>
    <x v="1"/>
    <s v="RB-19330"/>
    <s v="Randy Bradley"/>
    <x v="0"/>
    <s v="United States"/>
    <s v="Austin"/>
    <x v="5"/>
    <n v="78745"/>
    <x v="2"/>
    <s v="TEC-AC-10002942"/>
    <x v="2"/>
    <x v="11"/>
    <x v="1597"/>
    <n v="55.2"/>
    <n v="1"/>
    <x v="2"/>
    <n v="-2.0699999999999998"/>
  </r>
  <r>
    <n v="4151"/>
    <x v="2051"/>
    <x v="3"/>
    <x v="436"/>
    <d v="2014-10-29T00:00:00"/>
    <x v="1"/>
    <s v="RB-19330"/>
    <s v="Randy Bradley"/>
    <x v="0"/>
    <s v="United States"/>
    <s v="Austin"/>
    <x v="5"/>
    <n v="78745"/>
    <x v="2"/>
    <s v="OFF-ST-10002344"/>
    <x v="1"/>
    <x v="4"/>
    <x v="856"/>
    <n v="259.13600000000002"/>
    <n v="4"/>
    <x v="2"/>
    <n v="-58.305599999999998"/>
  </r>
  <r>
    <n v="4152"/>
    <x v="2052"/>
    <x v="3"/>
    <x v="210"/>
    <d v="2014-09-12T00:00:00"/>
    <x v="1"/>
    <s v="CB-12025"/>
    <s v="Cassandra Brandow"/>
    <x v="0"/>
    <s v="United States"/>
    <s v="Philadelphia"/>
    <x v="9"/>
    <n v="19134"/>
    <x v="3"/>
    <s v="OFF-LA-10002475"/>
    <x v="1"/>
    <x v="2"/>
    <x v="148"/>
    <n v="29.24"/>
    <n v="5"/>
    <x v="2"/>
    <n v="9.8684999999999992"/>
  </r>
  <r>
    <n v="4153"/>
    <x v="2052"/>
    <x v="3"/>
    <x v="210"/>
    <d v="2014-09-12T00:00:00"/>
    <x v="1"/>
    <s v="CB-12025"/>
    <s v="Cassandra Brandow"/>
    <x v="0"/>
    <s v="United States"/>
    <s v="Philadelphia"/>
    <x v="9"/>
    <n v="19134"/>
    <x v="3"/>
    <s v="OFF-PA-10003072"/>
    <x v="1"/>
    <x v="10"/>
    <x v="918"/>
    <n v="15.552"/>
    <n v="3"/>
    <x v="2"/>
    <n v="5.4432"/>
  </r>
  <r>
    <n v="4154"/>
    <x v="2052"/>
    <x v="3"/>
    <x v="210"/>
    <d v="2014-09-12T00:00:00"/>
    <x v="1"/>
    <s v="CB-12025"/>
    <s v="Cassandra Brandow"/>
    <x v="0"/>
    <s v="United States"/>
    <s v="Philadelphia"/>
    <x v="9"/>
    <n v="19134"/>
    <x v="3"/>
    <s v="OFF-EN-10001509"/>
    <x v="1"/>
    <x v="12"/>
    <x v="29"/>
    <n v="4.8959999999999999"/>
    <n v="3"/>
    <x v="2"/>
    <n v="1.6524000000000001"/>
  </r>
  <r>
    <n v="4155"/>
    <x v="2053"/>
    <x v="0"/>
    <x v="723"/>
    <d v="2014-01-04T00:00:00"/>
    <x v="1"/>
    <s v="MP-17965"/>
    <s v="Michael Paige"/>
    <x v="1"/>
    <s v="United States"/>
    <s v="Bristol"/>
    <x v="18"/>
    <n v="37620"/>
    <x v="0"/>
    <s v="OFF-BI-10004781"/>
    <x v="1"/>
    <x v="8"/>
    <x v="132"/>
    <n v="38.088000000000001"/>
    <n v="4"/>
    <x v="6"/>
    <n v="-27.9312"/>
  </r>
  <r>
    <n v="4156"/>
    <x v="2053"/>
    <x v="0"/>
    <x v="723"/>
    <d v="2014-01-04T00:00:00"/>
    <x v="1"/>
    <s v="MP-17965"/>
    <s v="Michael Paige"/>
    <x v="1"/>
    <s v="United States"/>
    <s v="Bristol"/>
    <x v="18"/>
    <n v="37620"/>
    <x v="0"/>
    <s v="OFF-BI-10000145"/>
    <x v="1"/>
    <x v="8"/>
    <x v="735"/>
    <n v="2.8079999999999998"/>
    <n v="3"/>
    <x v="6"/>
    <n v="-1.9656"/>
  </r>
  <r>
    <n v="4157"/>
    <x v="2054"/>
    <x v="1"/>
    <x v="901"/>
    <d v="2012-12-09T00:00:00"/>
    <x v="0"/>
    <s v="SW-20245"/>
    <s v="Scot Wooten"/>
    <x v="0"/>
    <s v="United States"/>
    <s v="Philadelphia"/>
    <x v="9"/>
    <n v="19140"/>
    <x v="3"/>
    <s v="TEC-AC-10003280"/>
    <x v="2"/>
    <x v="11"/>
    <x v="1028"/>
    <n v="47.984000000000002"/>
    <n v="2"/>
    <x v="2"/>
    <n v="0.5998"/>
  </r>
  <r>
    <n v="4158"/>
    <x v="2054"/>
    <x v="1"/>
    <x v="901"/>
    <d v="2012-12-09T00:00:00"/>
    <x v="0"/>
    <s v="SW-20245"/>
    <s v="Scot Wooten"/>
    <x v="0"/>
    <s v="United States"/>
    <s v="Philadelphia"/>
    <x v="9"/>
    <n v="19140"/>
    <x v="3"/>
    <s v="OFF-BI-10001107"/>
    <x v="1"/>
    <x v="8"/>
    <x v="492"/>
    <n v="26.064"/>
    <n v="6"/>
    <x v="6"/>
    <n v="-19.982399999999998"/>
  </r>
  <r>
    <n v="4159"/>
    <x v="2055"/>
    <x v="2"/>
    <x v="301"/>
    <d v="2011-11-08T00:00:00"/>
    <x v="1"/>
    <s v="SM-20950"/>
    <s v="Suzanne McNair"/>
    <x v="1"/>
    <s v="United States"/>
    <s v="Chicago"/>
    <x v="10"/>
    <n v="60610"/>
    <x v="2"/>
    <s v="OFF-PA-10000533"/>
    <x v="1"/>
    <x v="10"/>
    <x v="1196"/>
    <n v="15.696"/>
    <n v="3"/>
    <x v="2"/>
    <n v="5.1012000000000004"/>
  </r>
  <r>
    <n v="4160"/>
    <x v="2056"/>
    <x v="0"/>
    <x v="947"/>
    <d v="2013-04-24T00:00:00"/>
    <x v="1"/>
    <s v="AP-10915"/>
    <s v="Arthur Prichep"/>
    <x v="0"/>
    <s v="United States"/>
    <s v="Columbus"/>
    <x v="32"/>
    <n v="31907"/>
    <x v="0"/>
    <s v="OFF-AR-10003056"/>
    <x v="1"/>
    <x v="6"/>
    <x v="18"/>
    <n v="12.84"/>
    <n v="3"/>
    <x v="0"/>
    <n v="3.7235999999999998"/>
  </r>
  <r>
    <n v="4161"/>
    <x v="2057"/>
    <x v="3"/>
    <x v="304"/>
    <d v="2014-05-19T00:00:00"/>
    <x v="1"/>
    <s v="AH-10465"/>
    <s v="Amy Hunt"/>
    <x v="0"/>
    <s v="United States"/>
    <s v="New York City"/>
    <x v="15"/>
    <n v="10035"/>
    <x v="3"/>
    <s v="TEC-PH-10002834"/>
    <x v="2"/>
    <x v="7"/>
    <x v="1378"/>
    <n v="539.97"/>
    <n v="3"/>
    <x v="0"/>
    <n v="134.99250000000001"/>
  </r>
  <r>
    <n v="4162"/>
    <x v="2057"/>
    <x v="3"/>
    <x v="304"/>
    <d v="2014-05-19T00:00:00"/>
    <x v="1"/>
    <s v="AH-10465"/>
    <s v="Amy Hunt"/>
    <x v="0"/>
    <s v="United States"/>
    <s v="New York City"/>
    <x v="15"/>
    <n v="10035"/>
    <x v="3"/>
    <s v="OFF-ST-10002214"/>
    <x v="1"/>
    <x v="4"/>
    <x v="994"/>
    <n v="22.58"/>
    <n v="2"/>
    <x v="0"/>
    <n v="5.8708"/>
  </r>
  <r>
    <n v="4163"/>
    <x v="2058"/>
    <x v="1"/>
    <x v="948"/>
    <d v="2012-03-18T00:00:00"/>
    <x v="1"/>
    <s v="EP-13915"/>
    <s v="Emily Phan"/>
    <x v="0"/>
    <s v="United States"/>
    <s v="Dover"/>
    <x v="38"/>
    <n v="3820"/>
    <x v="3"/>
    <s v="OFF-LA-10004484"/>
    <x v="1"/>
    <x v="2"/>
    <x v="612"/>
    <n v="16.52"/>
    <n v="4"/>
    <x v="0"/>
    <n v="7.5991999999999997"/>
  </r>
  <r>
    <n v="4164"/>
    <x v="2058"/>
    <x v="1"/>
    <x v="948"/>
    <d v="2012-03-18T00:00:00"/>
    <x v="1"/>
    <s v="EP-13915"/>
    <s v="Emily Phan"/>
    <x v="0"/>
    <s v="United States"/>
    <s v="Dover"/>
    <x v="38"/>
    <n v="3820"/>
    <x v="3"/>
    <s v="OFF-BI-10003091"/>
    <x v="1"/>
    <x v="8"/>
    <x v="1165"/>
    <n v="671.94"/>
    <n v="3"/>
    <x v="0"/>
    <n v="315.81180000000001"/>
  </r>
  <r>
    <n v="4165"/>
    <x v="2059"/>
    <x v="3"/>
    <x v="424"/>
    <d v="2014-01-17T00:00:00"/>
    <x v="2"/>
    <s v="TP-21565"/>
    <s v="Tracy Poddar"/>
    <x v="1"/>
    <s v="United States"/>
    <s v="Aurora"/>
    <x v="22"/>
    <n v="80013"/>
    <x v="1"/>
    <s v="TEC-AC-10003027"/>
    <x v="2"/>
    <x v="11"/>
    <x v="25"/>
    <n v="169.06399999999999"/>
    <n v="7"/>
    <x v="2"/>
    <n v="-14.793100000000001"/>
  </r>
  <r>
    <n v="4166"/>
    <x v="2059"/>
    <x v="3"/>
    <x v="424"/>
    <d v="2014-01-17T00:00:00"/>
    <x v="2"/>
    <s v="TP-21565"/>
    <s v="Tracy Poddar"/>
    <x v="1"/>
    <s v="United States"/>
    <s v="Aurora"/>
    <x v="22"/>
    <n v="80013"/>
    <x v="1"/>
    <s v="OFF-ST-10003638"/>
    <x v="1"/>
    <x v="4"/>
    <x v="1222"/>
    <n v="168.624"/>
    <n v="9"/>
    <x v="2"/>
    <n v="14.7546"/>
  </r>
  <r>
    <n v="4167"/>
    <x v="2060"/>
    <x v="1"/>
    <x v="936"/>
    <d v="2012-03-13T00:00:00"/>
    <x v="1"/>
    <s v="AR-10825"/>
    <s v="Anthony Rawles"/>
    <x v="1"/>
    <s v="United States"/>
    <s v="Long Beach"/>
    <x v="15"/>
    <n v="11561"/>
    <x v="3"/>
    <s v="OFF-PA-10003848"/>
    <x v="1"/>
    <x v="10"/>
    <x v="1442"/>
    <n v="19.440000000000001"/>
    <n v="3"/>
    <x v="0"/>
    <n v="9.3312000000000008"/>
  </r>
  <r>
    <n v="4168"/>
    <x v="2061"/>
    <x v="2"/>
    <x v="856"/>
    <d v="2011-10-13T00:00:00"/>
    <x v="2"/>
    <s v="HA-14920"/>
    <s v="Helen Andreada"/>
    <x v="0"/>
    <s v="United States"/>
    <s v="Pasadena"/>
    <x v="1"/>
    <n v="91104"/>
    <x v="1"/>
    <s v="OFF-ST-10002352"/>
    <x v="1"/>
    <x v="4"/>
    <x v="847"/>
    <n v="31.92"/>
    <n v="4"/>
    <x v="0"/>
    <n v="8.2992000000000008"/>
  </r>
  <r>
    <n v="4169"/>
    <x v="2061"/>
    <x v="2"/>
    <x v="856"/>
    <d v="2011-10-13T00:00:00"/>
    <x v="2"/>
    <s v="HA-14920"/>
    <s v="Helen Andreada"/>
    <x v="0"/>
    <s v="United States"/>
    <s v="Pasadena"/>
    <x v="1"/>
    <n v="91104"/>
    <x v="1"/>
    <s v="FUR-CH-10000229"/>
    <x v="0"/>
    <x v="1"/>
    <x v="1612"/>
    <n v="433.56799999999998"/>
    <n v="2"/>
    <x v="2"/>
    <n v="-65.035200000000003"/>
  </r>
  <r>
    <n v="4170"/>
    <x v="2062"/>
    <x v="1"/>
    <x v="657"/>
    <d v="2012-04-14T00:00:00"/>
    <x v="2"/>
    <s v="HJ-14875"/>
    <s v="Heather Jas"/>
    <x v="2"/>
    <s v="United States"/>
    <s v="Mesa"/>
    <x v="16"/>
    <n v="85204"/>
    <x v="1"/>
    <s v="OFF-PA-10000788"/>
    <x v="1"/>
    <x v="10"/>
    <x v="731"/>
    <n v="31.103999999999999"/>
    <n v="6"/>
    <x v="2"/>
    <n v="10.8864"/>
  </r>
  <r>
    <n v="4171"/>
    <x v="2062"/>
    <x v="1"/>
    <x v="657"/>
    <d v="2012-04-14T00:00:00"/>
    <x v="2"/>
    <s v="HJ-14875"/>
    <s v="Heather Jas"/>
    <x v="2"/>
    <s v="United States"/>
    <s v="Mesa"/>
    <x v="16"/>
    <n v="85204"/>
    <x v="1"/>
    <s v="OFF-PA-10002968"/>
    <x v="1"/>
    <x v="10"/>
    <x v="909"/>
    <n v="54.816000000000003"/>
    <n v="3"/>
    <x v="2"/>
    <n v="17.815200000000001"/>
  </r>
  <r>
    <n v="4172"/>
    <x v="2063"/>
    <x v="3"/>
    <x v="673"/>
    <d v="2014-11-21T00:00:00"/>
    <x v="1"/>
    <s v="JK-15370"/>
    <s v="Jay Kimmel"/>
    <x v="0"/>
    <s v="United States"/>
    <s v="Fresno"/>
    <x v="1"/>
    <n v="93727"/>
    <x v="1"/>
    <s v="OFF-ST-10002486"/>
    <x v="1"/>
    <x v="4"/>
    <x v="693"/>
    <n v="48.86"/>
    <n v="7"/>
    <x v="0"/>
    <n v="0.97719999999999996"/>
  </r>
  <r>
    <n v="4173"/>
    <x v="2064"/>
    <x v="0"/>
    <x v="949"/>
    <d v="2013-07-02T00:00:00"/>
    <x v="3"/>
    <s v="JF-15355"/>
    <s v="Jay Fein"/>
    <x v="0"/>
    <s v="United States"/>
    <s v="Columbia"/>
    <x v="20"/>
    <n v="29203"/>
    <x v="0"/>
    <s v="OFF-BI-10002215"/>
    <x v="1"/>
    <x v="8"/>
    <x v="20"/>
    <n v="14.2"/>
    <n v="2"/>
    <x v="0"/>
    <n v="6.532"/>
  </r>
  <r>
    <n v="4174"/>
    <x v="2064"/>
    <x v="0"/>
    <x v="949"/>
    <d v="2013-07-02T00:00:00"/>
    <x v="3"/>
    <s v="JF-15355"/>
    <s v="Jay Fein"/>
    <x v="0"/>
    <s v="United States"/>
    <s v="Columbia"/>
    <x v="20"/>
    <n v="29203"/>
    <x v="0"/>
    <s v="OFF-PA-10000788"/>
    <x v="1"/>
    <x v="10"/>
    <x v="731"/>
    <n v="12.96"/>
    <n v="2"/>
    <x v="0"/>
    <n v="6.2207999999999997"/>
  </r>
  <r>
    <n v="4175"/>
    <x v="2064"/>
    <x v="0"/>
    <x v="949"/>
    <d v="2013-07-02T00:00:00"/>
    <x v="3"/>
    <s v="JF-15355"/>
    <s v="Jay Fein"/>
    <x v="0"/>
    <s v="United States"/>
    <s v="Columbia"/>
    <x v="20"/>
    <n v="29203"/>
    <x v="0"/>
    <s v="OFF-BI-10003364"/>
    <x v="1"/>
    <x v="8"/>
    <x v="698"/>
    <n v="58.34"/>
    <n v="2"/>
    <x v="0"/>
    <n v="28.0032"/>
  </r>
  <r>
    <n v="4176"/>
    <x v="2065"/>
    <x v="1"/>
    <x v="239"/>
    <d v="2012-11-30T00:00:00"/>
    <x v="2"/>
    <s v="EK-13795"/>
    <s v="Eileen Kiefer"/>
    <x v="2"/>
    <s v="United States"/>
    <s v="Santa Ana"/>
    <x v="1"/>
    <n v="92704"/>
    <x v="1"/>
    <s v="OFF-AR-10003582"/>
    <x v="1"/>
    <x v="6"/>
    <x v="1451"/>
    <n v="56.3"/>
    <n v="2"/>
    <x v="0"/>
    <n v="15.763999999999999"/>
  </r>
  <r>
    <n v="4177"/>
    <x v="2066"/>
    <x v="2"/>
    <x v="884"/>
    <d v="2011-04-12T00:00:00"/>
    <x v="1"/>
    <s v="RS-19765"/>
    <s v="Roland Schwarz"/>
    <x v="1"/>
    <s v="United States"/>
    <s v="Columbia"/>
    <x v="20"/>
    <n v="29203"/>
    <x v="0"/>
    <s v="TEC-PH-10003273"/>
    <x v="2"/>
    <x v="7"/>
    <x v="171"/>
    <n v="629.95000000000005"/>
    <n v="5"/>
    <x v="0"/>
    <n v="163.78700000000001"/>
  </r>
  <r>
    <n v="4178"/>
    <x v="2066"/>
    <x v="2"/>
    <x v="884"/>
    <d v="2011-04-12T00:00:00"/>
    <x v="1"/>
    <s v="RS-19765"/>
    <s v="Roland Schwarz"/>
    <x v="1"/>
    <s v="United States"/>
    <s v="Columbia"/>
    <x v="20"/>
    <n v="29203"/>
    <x v="0"/>
    <s v="OFF-PA-10000100"/>
    <x v="1"/>
    <x v="10"/>
    <x v="825"/>
    <n v="122.97"/>
    <n v="3"/>
    <x v="0"/>
    <n v="60.255299999999998"/>
  </r>
  <r>
    <n v="4179"/>
    <x v="2067"/>
    <x v="0"/>
    <x v="950"/>
    <d v="2013-06-19T00:00:00"/>
    <x v="0"/>
    <s v="BD-11320"/>
    <s v="Bill Donatelli"/>
    <x v="0"/>
    <s v="United States"/>
    <s v="Los Angeles"/>
    <x v="1"/>
    <n v="90045"/>
    <x v="1"/>
    <s v="OFF-PA-10001776"/>
    <x v="1"/>
    <x v="10"/>
    <x v="1263"/>
    <n v="46.35"/>
    <n v="5"/>
    <x v="0"/>
    <n v="21.784500000000001"/>
  </r>
  <r>
    <n v="4180"/>
    <x v="2068"/>
    <x v="3"/>
    <x v="904"/>
    <d v="2014-03-11T00:00:00"/>
    <x v="1"/>
    <s v="BF-11170"/>
    <s v="Ben Ferrer"/>
    <x v="2"/>
    <s v="United States"/>
    <s v="San Francisco"/>
    <x v="1"/>
    <n v="94109"/>
    <x v="1"/>
    <s v="OFF-BI-10004182"/>
    <x v="1"/>
    <x v="8"/>
    <x v="73"/>
    <n v="14.976000000000001"/>
    <n v="9"/>
    <x v="2"/>
    <n v="5.4287999999999998"/>
  </r>
  <r>
    <n v="4181"/>
    <x v="2069"/>
    <x v="3"/>
    <x v="566"/>
    <d v="2014-10-12T00:00:00"/>
    <x v="1"/>
    <s v="JK-15730"/>
    <s v="Joe Kamberova"/>
    <x v="0"/>
    <s v="United States"/>
    <s v="Houston"/>
    <x v="5"/>
    <n v="77036"/>
    <x v="2"/>
    <s v="OFF-BI-10000756"/>
    <x v="1"/>
    <x v="8"/>
    <x v="15"/>
    <n v="4.24"/>
    <n v="5"/>
    <x v="3"/>
    <n v="-6.36"/>
  </r>
  <r>
    <n v="4182"/>
    <x v="2070"/>
    <x v="3"/>
    <x v="833"/>
    <d v="2014-10-13T00:00:00"/>
    <x v="1"/>
    <s v="CR-12820"/>
    <s v="Cyra Reiten"/>
    <x v="2"/>
    <s v="United States"/>
    <s v="New York City"/>
    <x v="15"/>
    <n v="10035"/>
    <x v="3"/>
    <s v="TEC-AC-10001539"/>
    <x v="2"/>
    <x v="11"/>
    <x v="1576"/>
    <n v="319.95999999999998"/>
    <n v="4"/>
    <x v="0"/>
    <n v="115.18559999999999"/>
  </r>
  <r>
    <n v="4183"/>
    <x v="2070"/>
    <x v="3"/>
    <x v="833"/>
    <d v="2014-10-13T00:00:00"/>
    <x v="1"/>
    <s v="CR-12820"/>
    <s v="Cyra Reiten"/>
    <x v="2"/>
    <s v="United States"/>
    <s v="New York City"/>
    <x v="15"/>
    <n v="10035"/>
    <x v="3"/>
    <s v="OFF-PA-10002377"/>
    <x v="1"/>
    <x v="10"/>
    <x v="557"/>
    <n v="17.04"/>
    <n v="3"/>
    <x v="0"/>
    <n v="7.6680000000000001"/>
  </r>
  <r>
    <n v="4184"/>
    <x v="2070"/>
    <x v="3"/>
    <x v="833"/>
    <d v="2014-10-13T00:00:00"/>
    <x v="1"/>
    <s v="CR-12820"/>
    <s v="Cyra Reiten"/>
    <x v="2"/>
    <s v="United States"/>
    <s v="New York City"/>
    <x v="15"/>
    <n v="10035"/>
    <x v="3"/>
    <s v="OFF-ST-10000991"/>
    <x v="1"/>
    <x v="4"/>
    <x v="155"/>
    <n v="344.91"/>
    <n v="3"/>
    <x v="0"/>
    <n v="10.347300000000001"/>
  </r>
  <r>
    <n v="4185"/>
    <x v="2071"/>
    <x v="0"/>
    <x v="5"/>
    <d v="2013-12-08T00:00:00"/>
    <x v="2"/>
    <s v="AG-10300"/>
    <s v="Aleksandra Gannaway"/>
    <x v="1"/>
    <s v="United States"/>
    <s v="Franklin"/>
    <x v="31"/>
    <n v="2038"/>
    <x v="3"/>
    <s v="FUR-BO-10002853"/>
    <x v="0"/>
    <x v="0"/>
    <x v="1613"/>
    <n v="81.94"/>
    <n v="1"/>
    <x v="0"/>
    <n v="20.484999999999999"/>
  </r>
  <r>
    <n v="4186"/>
    <x v="2072"/>
    <x v="0"/>
    <x v="147"/>
    <d v="2013-10-23T00:00:00"/>
    <x v="2"/>
    <s v="CM-12160"/>
    <s v="Charles McCrossin"/>
    <x v="0"/>
    <s v="United States"/>
    <s v="Baltimore"/>
    <x v="39"/>
    <n v="21215"/>
    <x v="3"/>
    <s v="TEC-AC-10004510"/>
    <x v="2"/>
    <x v="11"/>
    <x v="944"/>
    <n v="98.16"/>
    <n v="6"/>
    <x v="0"/>
    <n v="9.8160000000000007"/>
  </r>
  <r>
    <n v="4187"/>
    <x v="2073"/>
    <x v="3"/>
    <x v="796"/>
    <d v="2014-05-24T00:00:00"/>
    <x v="1"/>
    <s v="SG-20890"/>
    <s v="Susan Gilcrest"/>
    <x v="1"/>
    <s v="United States"/>
    <s v="Mcallen"/>
    <x v="5"/>
    <n v="78501"/>
    <x v="2"/>
    <s v="OFF-BI-10003712"/>
    <x v="1"/>
    <x v="8"/>
    <x v="689"/>
    <n v="6.8739999999999997"/>
    <n v="7"/>
    <x v="3"/>
    <n v="-10.6547"/>
  </r>
  <r>
    <n v="4188"/>
    <x v="2073"/>
    <x v="3"/>
    <x v="796"/>
    <d v="2014-05-24T00:00:00"/>
    <x v="1"/>
    <s v="SG-20890"/>
    <s v="Susan Gilcrest"/>
    <x v="1"/>
    <s v="United States"/>
    <s v="Mcallen"/>
    <x v="5"/>
    <n v="78501"/>
    <x v="2"/>
    <s v="OFF-BI-10002571"/>
    <x v="1"/>
    <x v="8"/>
    <x v="1204"/>
    <n v="1.996"/>
    <n v="1"/>
    <x v="3"/>
    <n v="-3.2934000000000001"/>
  </r>
  <r>
    <n v="4189"/>
    <x v="2073"/>
    <x v="3"/>
    <x v="796"/>
    <d v="2014-05-24T00:00:00"/>
    <x v="1"/>
    <s v="SG-20890"/>
    <s v="Susan Gilcrest"/>
    <x v="1"/>
    <s v="United States"/>
    <s v="Mcallen"/>
    <x v="5"/>
    <n v="78501"/>
    <x v="2"/>
    <s v="OFF-ST-10004835"/>
    <x v="1"/>
    <x v="4"/>
    <x v="1406"/>
    <n v="8.9280000000000008"/>
    <n v="2"/>
    <x v="2"/>
    <n v="0.66959999999999997"/>
  </r>
  <r>
    <n v="4190"/>
    <x v="2074"/>
    <x v="0"/>
    <x v="182"/>
    <d v="2013-10-02T00:00:00"/>
    <x v="0"/>
    <s v="CS-12175"/>
    <s v="Charles Sheldon"/>
    <x v="1"/>
    <s v="United States"/>
    <s v="Iowa City"/>
    <x v="23"/>
    <n v="52240"/>
    <x v="2"/>
    <s v="OFF-PA-10004022"/>
    <x v="1"/>
    <x v="10"/>
    <x v="1614"/>
    <n v="9.99"/>
    <n v="1"/>
    <x v="0"/>
    <n v="4.4954999999999998"/>
  </r>
  <r>
    <n v="4191"/>
    <x v="2075"/>
    <x v="3"/>
    <x v="701"/>
    <d v="2014-11-23T00:00:00"/>
    <x v="1"/>
    <s v="HL-15040"/>
    <s v="Hunter Lopez"/>
    <x v="0"/>
    <s v="United States"/>
    <s v="Newark"/>
    <x v="13"/>
    <n v="19711"/>
    <x v="3"/>
    <s v="TEC-CO-10004722"/>
    <x v="2"/>
    <x v="16"/>
    <x v="1365"/>
    <n v="10499.97"/>
    <n v="3"/>
    <x v="0"/>
    <n v="5039.9856"/>
  </r>
  <r>
    <n v="4192"/>
    <x v="2076"/>
    <x v="1"/>
    <x v="951"/>
    <d v="2012-07-08T00:00:00"/>
    <x v="3"/>
    <s v="DM-13015"/>
    <s v="Darrin Martin"/>
    <x v="0"/>
    <s v="United States"/>
    <s v="Houston"/>
    <x v="5"/>
    <n v="77070"/>
    <x v="2"/>
    <s v="OFF-PA-10004248"/>
    <x v="1"/>
    <x v="10"/>
    <x v="1615"/>
    <n v="21.12"/>
    <n v="5"/>
    <x v="2"/>
    <n v="6.6"/>
  </r>
  <r>
    <n v="4193"/>
    <x v="2077"/>
    <x v="1"/>
    <x v="547"/>
    <d v="2012-11-20T00:00:00"/>
    <x v="1"/>
    <s v="HK-14890"/>
    <s v="Heather Kirkland"/>
    <x v="1"/>
    <s v="United States"/>
    <s v="Boise"/>
    <x v="45"/>
    <n v="83704"/>
    <x v="1"/>
    <s v="FUR-TA-10000577"/>
    <x v="0"/>
    <x v="3"/>
    <x v="3"/>
    <n v="696.42"/>
    <n v="2"/>
    <x v="0"/>
    <n v="160.17660000000001"/>
  </r>
  <r>
    <n v="4194"/>
    <x v="2077"/>
    <x v="1"/>
    <x v="547"/>
    <d v="2012-11-20T00:00:00"/>
    <x v="1"/>
    <s v="HK-14890"/>
    <s v="Heather Kirkland"/>
    <x v="1"/>
    <s v="United States"/>
    <s v="Boise"/>
    <x v="45"/>
    <n v="83704"/>
    <x v="1"/>
    <s v="TEC-PH-10001254"/>
    <x v="2"/>
    <x v="7"/>
    <x v="143"/>
    <n v="304.77600000000001"/>
    <n v="3"/>
    <x v="2"/>
    <n v="22.8582"/>
  </r>
  <r>
    <n v="4195"/>
    <x v="2078"/>
    <x v="1"/>
    <x v="652"/>
    <d v="2012-06-22T00:00:00"/>
    <x v="1"/>
    <s v="BG-11740"/>
    <s v="Bruce Geld"/>
    <x v="0"/>
    <s v="United States"/>
    <s v="San Diego"/>
    <x v="1"/>
    <n v="92105"/>
    <x v="1"/>
    <s v="OFF-AR-10001044"/>
    <x v="1"/>
    <x v="6"/>
    <x v="1042"/>
    <n v="51.98"/>
    <n v="2"/>
    <x v="0"/>
    <n v="15.074199999999999"/>
  </r>
  <r>
    <n v="4196"/>
    <x v="2079"/>
    <x v="0"/>
    <x v="143"/>
    <d v="2013-04-15T00:00:00"/>
    <x v="1"/>
    <s v="CK-12595"/>
    <s v="Clytie Kelty"/>
    <x v="0"/>
    <s v="United States"/>
    <s v="Los Angeles"/>
    <x v="1"/>
    <n v="90032"/>
    <x v="1"/>
    <s v="FUR-FU-10002597"/>
    <x v="0"/>
    <x v="5"/>
    <x v="621"/>
    <n v="24.7"/>
    <n v="5"/>
    <x v="0"/>
    <n v="10.374000000000001"/>
  </r>
  <r>
    <n v="4197"/>
    <x v="2080"/>
    <x v="1"/>
    <x v="24"/>
    <d v="2012-04-23T00:00:00"/>
    <x v="0"/>
    <s v="RF-19735"/>
    <s v="Roland Fjeld"/>
    <x v="0"/>
    <s v="United States"/>
    <s v="New York City"/>
    <x v="15"/>
    <n v="10024"/>
    <x v="3"/>
    <s v="OFF-LA-10004093"/>
    <x v="1"/>
    <x v="2"/>
    <x v="670"/>
    <n v="21.93"/>
    <n v="3"/>
    <x v="0"/>
    <n v="10.3071"/>
  </r>
  <r>
    <n v="4198"/>
    <x v="2081"/>
    <x v="0"/>
    <x v="275"/>
    <d v="2013-12-09T00:00:00"/>
    <x v="1"/>
    <s v="CJ-12010"/>
    <s v="Caroline Jumper"/>
    <x v="0"/>
    <s v="United States"/>
    <s v="Philadelphia"/>
    <x v="9"/>
    <n v="19134"/>
    <x v="3"/>
    <s v="OFF-AP-10000179"/>
    <x v="1"/>
    <x v="9"/>
    <x v="527"/>
    <n v="394.81599999999997"/>
    <n v="4"/>
    <x v="2"/>
    <n v="93.768799999999999"/>
  </r>
  <r>
    <n v="4199"/>
    <x v="2081"/>
    <x v="0"/>
    <x v="275"/>
    <d v="2013-12-09T00:00:00"/>
    <x v="1"/>
    <s v="CJ-12010"/>
    <s v="Caroline Jumper"/>
    <x v="0"/>
    <s v="United States"/>
    <s v="Philadelphia"/>
    <x v="9"/>
    <n v="19134"/>
    <x v="3"/>
    <s v="OFF-BI-10001072"/>
    <x v="1"/>
    <x v="8"/>
    <x v="277"/>
    <n v="18.192"/>
    <n v="4"/>
    <x v="6"/>
    <n v="-14.553599999999999"/>
  </r>
  <r>
    <n v="4200"/>
    <x v="2082"/>
    <x v="1"/>
    <x v="895"/>
    <d v="2012-12-10T00:00:00"/>
    <x v="3"/>
    <s v="MA-17560"/>
    <s v="Matt Abelman"/>
    <x v="2"/>
    <s v="United States"/>
    <s v="New York City"/>
    <x v="15"/>
    <n v="10024"/>
    <x v="3"/>
    <s v="OFF-LA-10004093"/>
    <x v="1"/>
    <x v="2"/>
    <x v="670"/>
    <n v="7.31"/>
    <n v="1"/>
    <x v="0"/>
    <n v="3.4357000000000002"/>
  </r>
  <r>
    <n v="4201"/>
    <x v="2082"/>
    <x v="1"/>
    <x v="895"/>
    <d v="2012-12-10T00:00:00"/>
    <x v="3"/>
    <s v="MA-17560"/>
    <s v="Matt Abelman"/>
    <x v="2"/>
    <s v="United States"/>
    <s v="New York City"/>
    <x v="15"/>
    <n v="10024"/>
    <x v="3"/>
    <s v="TEC-CO-10002095"/>
    <x v="2"/>
    <x v="16"/>
    <x v="610"/>
    <n v="799.98400000000004"/>
    <n v="2"/>
    <x v="2"/>
    <n v="249.995"/>
  </r>
  <r>
    <n v="4202"/>
    <x v="2082"/>
    <x v="1"/>
    <x v="895"/>
    <d v="2012-12-10T00:00:00"/>
    <x v="3"/>
    <s v="MA-17560"/>
    <s v="Matt Abelman"/>
    <x v="2"/>
    <s v="United States"/>
    <s v="New York City"/>
    <x v="15"/>
    <n v="10024"/>
    <x v="3"/>
    <s v="OFF-PA-10002713"/>
    <x v="1"/>
    <x v="10"/>
    <x v="317"/>
    <n v="41.28"/>
    <n v="6"/>
    <x v="0"/>
    <n v="18.988800000000001"/>
  </r>
  <r>
    <n v="4203"/>
    <x v="2082"/>
    <x v="1"/>
    <x v="895"/>
    <d v="2012-12-10T00:00:00"/>
    <x v="3"/>
    <s v="MA-17560"/>
    <s v="Matt Abelman"/>
    <x v="2"/>
    <s v="United States"/>
    <s v="New York City"/>
    <x v="15"/>
    <n v="10024"/>
    <x v="3"/>
    <s v="OFF-PA-10002254"/>
    <x v="1"/>
    <x v="10"/>
    <x v="145"/>
    <n v="184.66"/>
    <n v="7"/>
    <x v="0"/>
    <n v="84.943600000000004"/>
  </r>
  <r>
    <n v="4204"/>
    <x v="2083"/>
    <x v="2"/>
    <x v="656"/>
    <d v="2011-11-02T00:00:00"/>
    <x v="0"/>
    <s v="AM-10705"/>
    <s v="Anne McFarland"/>
    <x v="0"/>
    <s v="United States"/>
    <s v="Cranston"/>
    <x v="34"/>
    <n v="2920"/>
    <x v="3"/>
    <s v="OFF-AR-10001683"/>
    <x v="1"/>
    <x v="6"/>
    <x v="32"/>
    <n v="49.25"/>
    <n v="5"/>
    <x v="0"/>
    <n v="18.715"/>
  </r>
  <r>
    <n v="4205"/>
    <x v="2083"/>
    <x v="2"/>
    <x v="656"/>
    <d v="2011-11-02T00:00:00"/>
    <x v="0"/>
    <s v="AM-10705"/>
    <s v="Anne McFarland"/>
    <x v="0"/>
    <s v="United States"/>
    <s v="Cranston"/>
    <x v="34"/>
    <n v="2920"/>
    <x v="3"/>
    <s v="OFF-PA-10002195"/>
    <x v="1"/>
    <x v="10"/>
    <x v="719"/>
    <n v="10.16"/>
    <n v="2"/>
    <x v="0"/>
    <n v="4.7751999999999999"/>
  </r>
  <r>
    <n v="4206"/>
    <x v="2083"/>
    <x v="2"/>
    <x v="656"/>
    <d v="2011-11-02T00:00:00"/>
    <x v="0"/>
    <s v="AM-10705"/>
    <s v="Anne McFarland"/>
    <x v="0"/>
    <s v="United States"/>
    <s v="Cranston"/>
    <x v="34"/>
    <n v="2920"/>
    <x v="3"/>
    <s v="FUR-FU-10002364"/>
    <x v="0"/>
    <x v="5"/>
    <x v="1231"/>
    <n v="14.76"/>
    <n v="2"/>
    <x v="0"/>
    <n v="4.2804000000000002"/>
  </r>
  <r>
    <n v="4207"/>
    <x v="2083"/>
    <x v="2"/>
    <x v="656"/>
    <d v="2011-11-02T00:00:00"/>
    <x v="0"/>
    <s v="AM-10705"/>
    <s v="Anne McFarland"/>
    <x v="0"/>
    <s v="United States"/>
    <s v="Cranston"/>
    <x v="34"/>
    <n v="2920"/>
    <x v="3"/>
    <s v="OFF-BI-10004001"/>
    <x v="1"/>
    <x v="8"/>
    <x v="810"/>
    <n v="34.08"/>
    <n v="2"/>
    <x v="0"/>
    <n v="15.6768"/>
  </r>
  <r>
    <n v="4208"/>
    <x v="2083"/>
    <x v="2"/>
    <x v="656"/>
    <d v="2011-11-02T00:00:00"/>
    <x v="0"/>
    <s v="AM-10705"/>
    <s v="Anne McFarland"/>
    <x v="0"/>
    <s v="United States"/>
    <s v="Cranston"/>
    <x v="34"/>
    <n v="2920"/>
    <x v="3"/>
    <s v="FUR-FU-10000023"/>
    <x v="0"/>
    <x v="5"/>
    <x v="322"/>
    <n v="17.670000000000002"/>
    <n v="3"/>
    <x v="0"/>
    <n v="7.7747999999999999"/>
  </r>
  <r>
    <n v="4209"/>
    <x v="2083"/>
    <x v="2"/>
    <x v="656"/>
    <d v="2011-11-02T00:00:00"/>
    <x v="0"/>
    <s v="AM-10705"/>
    <s v="Anne McFarland"/>
    <x v="0"/>
    <s v="United States"/>
    <s v="Cranston"/>
    <x v="34"/>
    <n v="2920"/>
    <x v="3"/>
    <s v="FUR-CH-10002320"/>
    <x v="0"/>
    <x v="1"/>
    <x v="1454"/>
    <n v="1604.9"/>
    <n v="5"/>
    <x v="0"/>
    <n v="481.47"/>
  </r>
  <r>
    <n v="4210"/>
    <x v="2083"/>
    <x v="2"/>
    <x v="656"/>
    <d v="2011-11-02T00:00:00"/>
    <x v="0"/>
    <s v="AM-10705"/>
    <s v="Anne McFarland"/>
    <x v="0"/>
    <s v="United States"/>
    <s v="Cranston"/>
    <x v="34"/>
    <n v="2920"/>
    <x v="3"/>
    <s v="FUR-TA-10003238"/>
    <x v="0"/>
    <x v="3"/>
    <x v="1233"/>
    <n v="385.68599999999998"/>
    <n v="1"/>
    <x v="4"/>
    <n v="-60.607799999999997"/>
  </r>
  <r>
    <n v="4211"/>
    <x v="2084"/>
    <x v="3"/>
    <x v="34"/>
    <d v="2014-12-15T00:00:00"/>
    <x v="1"/>
    <s v="AH-10585"/>
    <s v="Angele Hood"/>
    <x v="0"/>
    <s v="United States"/>
    <s v="Chicago"/>
    <x v="10"/>
    <n v="60623"/>
    <x v="2"/>
    <s v="OFF-PA-10004965"/>
    <x v="1"/>
    <x v="10"/>
    <x v="112"/>
    <n v="15.984"/>
    <n v="2"/>
    <x v="2"/>
    <n v="4.9950000000000001"/>
  </r>
  <r>
    <n v="4212"/>
    <x v="2085"/>
    <x v="2"/>
    <x v="952"/>
    <d v="2011-05-09T00:00:00"/>
    <x v="0"/>
    <s v="PF-19120"/>
    <s v="Peter Fuller"/>
    <x v="0"/>
    <s v="United States"/>
    <s v="Richmond"/>
    <x v="0"/>
    <n v="40475"/>
    <x v="0"/>
    <s v="OFF-PA-10003016"/>
    <x v="1"/>
    <x v="10"/>
    <x v="1385"/>
    <n v="9.42"/>
    <n v="3"/>
    <x v="0"/>
    <n v="4.2389999999999999"/>
  </r>
  <r>
    <n v="4213"/>
    <x v="2085"/>
    <x v="2"/>
    <x v="952"/>
    <d v="2011-05-09T00:00:00"/>
    <x v="0"/>
    <s v="PF-19120"/>
    <s v="Peter Fuller"/>
    <x v="0"/>
    <s v="United States"/>
    <s v="Richmond"/>
    <x v="0"/>
    <n v="40475"/>
    <x v="0"/>
    <s v="OFF-AR-10003651"/>
    <x v="1"/>
    <x v="6"/>
    <x v="276"/>
    <n v="6.56"/>
    <n v="2"/>
    <x v="0"/>
    <n v="1.9024000000000001"/>
  </r>
  <r>
    <n v="4214"/>
    <x v="2085"/>
    <x v="2"/>
    <x v="952"/>
    <d v="2011-05-09T00:00:00"/>
    <x v="0"/>
    <s v="PF-19120"/>
    <s v="Peter Fuller"/>
    <x v="0"/>
    <s v="United States"/>
    <s v="Richmond"/>
    <x v="0"/>
    <n v="40475"/>
    <x v="0"/>
    <s v="OFF-PA-10001363"/>
    <x v="1"/>
    <x v="10"/>
    <x v="1616"/>
    <n v="24.56"/>
    <n v="2"/>
    <x v="0"/>
    <n v="11.543200000000001"/>
  </r>
  <r>
    <n v="4215"/>
    <x v="2086"/>
    <x v="0"/>
    <x v="758"/>
    <d v="2013-03-09T00:00:00"/>
    <x v="1"/>
    <s v="RD-19480"/>
    <s v="Rick Duston"/>
    <x v="0"/>
    <s v="United States"/>
    <s v="Mishawaka"/>
    <x v="14"/>
    <n v="46544"/>
    <x v="2"/>
    <s v="OFF-BI-10003876"/>
    <x v="1"/>
    <x v="8"/>
    <x v="1617"/>
    <n v="128.4"/>
    <n v="3"/>
    <x v="0"/>
    <n v="64.2"/>
  </r>
  <r>
    <n v="4216"/>
    <x v="2087"/>
    <x v="2"/>
    <x v="953"/>
    <d v="2011-12-04T00:00:00"/>
    <x v="1"/>
    <s v="JL-15505"/>
    <s v="Jeremy Lonsdale"/>
    <x v="0"/>
    <s v="United States"/>
    <s v="Mount Vernon"/>
    <x v="15"/>
    <n v="10550"/>
    <x v="3"/>
    <s v="OFF-EN-10004007"/>
    <x v="1"/>
    <x v="12"/>
    <x v="1618"/>
    <n v="62.28"/>
    <n v="4"/>
    <x v="0"/>
    <n v="29.271599999999999"/>
  </r>
  <r>
    <n v="4217"/>
    <x v="2088"/>
    <x v="1"/>
    <x v="954"/>
    <d v="2012-02-22T00:00:00"/>
    <x v="1"/>
    <s v="AB-10600"/>
    <s v="Ann Blume"/>
    <x v="1"/>
    <s v="United States"/>
    <s v="Los Angeles"/>
    <x v="1"/>
    <n v="90004"/>
    <x v="1"/>
    <s v="OFF-LA-10002271"/>
    <x v="1"/>
    <x v="2"/>
    <x v="635"/>
    <n v="9.24"/>
    <n v="3"/>
    <x v="0"/>
    <n v="4.4352"/>
  </r>
  <r>
    <n v="4218"/>
    <x v="2089"/>
    <x v="3"/>
    <x v="719"/>
    <d v="2014-04-04T00:00:00"/>
    <x v="2"/>
    <s v="NC-18535"/>
    <s v="Nick Crebassa"/>
    <x v="1"/>
    <s v="United States"/>
    <s v="San Francisco"/>
    <x v="1"/>
    <n v="94110"/>
    <x v="1"/>
    <s v="FUR-BO-10003894"/>
    <x v="0"/>
    <x v="0"/>
    <x v="1619"/>
    <n v="482.66399999999999"/>
    <n v="8"/>
    <x v="11"/>
    <n v="85.176000000000002"/>
  </r>
  <r>
    <n v="4219"/>
    <x v="2089"/>
    <x v="3"/>
    <x v="719"/>
    <d v="2014-04-04T00:00:00"/>
    <x v="2"/>
    <s v="NC-18535"/>
    <s v="Nick Crebassa"/>
    <x v="1"/>
    <s v="United States"/>
    <s v="San Francisco"/>
    <x v="1"/>
    <n v="94110"/>
    <x v="1"/>
    <s v="TEC-MA-10000418"/>
    <x v="2"/>
    <x v="15"/>
    <x v="1476"/>
    <n v="4799.9840000000004"/>
    <n v="2"/>
    <x v="2"/>
    <n v="359.99880000000002"/>
  </r>
  <r>
    <n v="4220"/>
    <x v="2090"/>
    <x v="3"/>
    <x v="532"/>
    <d v="2014-06-14T00:00:00"/>
    <x v="0"/>
    <s v="TB-21400"/>
    <s v="Tom Boeckenhauer"/>
    <x v="0"/>
    <s v="United States"/>
    <s v="Seattle"/>
    <x v="4"/>
    <n v="98103"/>
    <x v="1"/>
    <s v="OFF-PA-10004243"/>
    <x v="1"/>
    <x v="10"/>
    <x v="271"/>
    <n v="37.94"/>
    <n v="2"/>
    <x v="0"/>
    <n v="18.211200000000002"/>
  </r>
  <r>
    <n v="4221"/>
    <x v="2090"/>
    <x v="3"/>
    <x v="532"/>
    <d v="2014-06-14T00:00:00"/>
    <x v="0"/>
    <s v="TB-21400"/>
    <s v="Tom Boeckenhauer"/>
    <x v="0"/>
    <s v="United States"/>
    <s v="Seattle"/>
    <x v="4"/>
    <n v="98103"/>
    <x v="1"/>
    <s v="OFF-BI-10001759"/>
    <x v="1"/>
    <x v="8"/>
    <x v="725"/>
    <n v="18.288"/>
    <n v="6"/>
    <x v="2"/>
    <n v="6.6294000000000004"/>
  </r>
  <r>
    <n v="4222"/>
    <x v="2090"/>
    <x v="3"/>
    <x v="532"/>
    <d v="2014-06-14T00:00:00"/>
    <x v="0"/>
    <s v="TB-21400"/>
    <s v="Tom Boeckenhauer"/>
    <x v="0"/>
    <s v="United States"/>
    <s v="Seattle"/>
    <x v="4"/>
    <n v="98103"/>
    <x v="1"/>
    <s v="TEC-MA-10001570"/>
    <x v="2"/>
    <x v="15"/>
    <x v="1620"/>
    <n v="385.8"/>
    <n v="5"/>
    <x v="2"/>
    <n v="130.20750000000001"/>
  </r>
  <r>
    <n v="4223"/>
    <x v="2090"/>
    <x v="3"/>
    <x v="532"/>
    <d v="2014-06-14T00:00:00"/>
    <x v="0"/>
    <s v="TB-21400"/>
    <s v="Tom Boeckenhauer"/>
    <x v="0"/>
    <s v="United States"/>
    <s v="Seattle"/>
    <x v="4"/>
    <n v="98103"/>
    <x v="1"/>
    <s v="OFF-ST-10004804"/>
    <x v="1"/>
    <x v="4"/>
    <x v="230"/>
    <n v="102.96"/>
    <n v="2"/>
    <x v="0"/>
    <n v="1.0296000000000001"/>
  </r>
  <r>
    <n v="4224"/>
    <x v="2090"/>
    <x v="3"/>
    <x v="532"/>
    <d v="2014-06-14T00:00:00"/>
    <x v="0"/>
    <s v="TB-21400"/>
    <s v="Tom Boeckenhauer"/>
    <x v="0"/>
    <s v="United States"/>
    <s v="Seattle"/>
    <x v="4"/>
    <n v="98103"/>
    <x v="1"/>
    <s v="FUR-BO-10001519"/>
    <x v="0"/>
    <x v="0"/>
    <x v="666"/>
    <n v="174.42"/>
    <n v="3"/>
    <x v="0"/>
    <n v="41.860799999999998"/>
  </r>
  <r>
    <n v="4225"/>
    <x v="2091"/>
    <x v="0"/>
    <x v="955"/>
    <d v="2013-10-04T00:00:00"/>
    <x v="2"/>
    <s v="SJ-20215"/>
    <s v="Sarah Jordon"/>
    <x v="0"/>
    <s v="United States"/>
    <s v="Quincy"/>
    <x v="10"/>
    <n v="62301"/>
    <x v="2"/>
    <s v="OFF-BI-10000343"/>
    <x v="1"/>
    <x v="8"/>
    <x v="184"/>
    <n v="1.964"/>
    <n v="2"/>
    <x v="3"/>
    <n v="-3.2406000000000001"/>
  </r>
  <r>
    <n v="4226"/>
    <x v="2092"/>
    <x v="2"/>
    <x v="736"/>
    <d v="2011-12-17T00:00:00"/>
    <x v="1"/>
    <s v="EB-13840"/>
    <s v="Ellis Ballard"/>
    <x v="1"/>
    <s v="United States"/>
    <s v="Chicago"/>
    <x v="10"/>
    <n v="60623"/>
    <x v="2"/>
    <s v="FUR-FU-10003930"/>
    <x v="0"/>
    <x v="5"/>
    <x v="1621"/>
    <n v="94.427999999999997"/>
    <n v="3"/>
    <x v="7"/>
    <n v="-42.492600000000003"/>
  </r>
  <r>
    <n v="4227"/>
    <x v="2093"/>
    <x v="3"/>
    <x v="343"/>
    <d v="2014-11-17T00:00:00"/>
    <x v="1"/>
    <s v="WB-21850"/>
    <s v="William Brown"/>
    <x v="0"/>
    <s v="United States"/>
    <s v="Urbandale"/>
    <x v="23"/>
    <n v="50322"/>
    <x v="2"/>
    <s v="OFF-FA-10004854"/>
    <x v="1"/>
    <x v="13"/>
    <x v="268"/>
    <n v="45.92"/>
    <n v="4"/>
    <x v="0"/>
    <n v="21.5824"/>
  </r>
  <r>
    <n v="4228"/>
    <x v="2094"/>
    <x v="1"/>
    <x v="956"/>
    <d v="2012-01-10T00:00:00"/>
    <x v="1"/>
    <s v="SR-20740"/>
    <s v="Steven Roelle"/>
    <x v="2"/>
    <s v="United States"/>
    <s v="Seattle"/>
    <x v="4"/>
    <n v="98103"/>
    <x v="1"/>
    <s v="FUR-CH-10003396"/>
    <x v="0"/>
    <x v="1"/>
    <x v="385"/>
    <n v="61.584000000000003"/>
    <n v="1"/>
    <x v="2"/>
    <n v="-6.9282000000000004"/>
  </r>
  <r>
    <n v="4229"/>
    <x v="2095"/>
    <x v="0"/>
    <x v="830"/>
    <d v="2013-03-27T00:00:00"/>
    <x v="2"/>
    <s v="VG-21805"/>
    <s v="Vivek Grady"/>
    <x v="1"/>
    <s v="United States"/>
    <s v="Richmond"/>
    <x v="14"/>
    <n v="47374"/>
    <x v="2"/>
    <s v="OFF-PA-10001994"/>
    <x v="1"/>
    <x v="10"/>
    <x v="1113"/>
    <n v="22.48"/>
    <n v="1"/>
    <x v="0"/>
    <n v="10.3408"/>
  </r>
  <r>
    <n v="4230"/>
    <x v="2096"/>
    <x v="3"/>
    <x v="957"/>
    <d v="2014-07-11T00:00:00"/>
    <x v="1"/>
    <s v="LS-16945"/>
    <s v="Linda Southworth"/>
    <x v="1"/>
    <s v="United States"/>
    <s v="Dallas"/>
    <x v="5"/>
    <n v="75220"/>
    <x v="2"/>
    <s v="FUR-FU-10003601"/>
    <x v="0"/>
    <x v="5"/>
    <x v="729"/>
    <n v="332.02800000000002"/>
    <n v="9"/>
    <x v="7"/>
    <n v="-348.62939999999998"/>
  </r>
  <r>
    <n v="4231"/>
    <x v="2096"/>
    <x v="3"/>
    <x v="957"/>
    <d v="2014-07-11T00:00:00"/>
    <x v="1"/>
    <s v="LS-16945"/>
    <s v="Linda Southworth"/>
    <x v="1"/>
    <s v="United States"/>
    <s v="Dallas"/>
    <x v="5"/>
    <n v="75220"/>
    <x v="2"/>
    <s v="OFF-BI-10003429"/>
    <x v="1"/>
    <x v="8"/>
    <x v="844"/>
    <n v="11.394"/>
    <n v="9"/>
    <x v="3"/>
    <n v="-17.660699999999999"/>
  </r>
  <r>
    <n v="4232"/>
    <x v="2096"/>
    <x v="3"/>
    <x v="957"/>
    <d v="2014-07-11T00:00:00"/>
    <x v="1"/>
    <s v="LS-16945"/>
    <s v="Linda Southworth"/>
    <x v="1"/>
    <s v="United States"/>
    <s v="Dallas"/>
    <x v="5"/>
    <n v="75220"/>
    <x v="2"/>
    <s v="OFF-PA-10000232"/>
    <x v="1"/>
    <x v="10"/>
    <x v="1622"/>
    <n v="15.552"/>
    <n v="3"/>
    <x v="2"/>
    <n v="5.6375999999999999"/>
  </r>
  <r>
    <n v="4233"/>
    <x v="2096"/>
    <x v="3"/>
    <x v="957"/>
    <d v="2014-07-11T00:00:00"/>
    <x v="1"/>
    <s v="LS-16945"/>
    <s v="Linda Southworth"/>
    <x v="1"/>
    <s v="United States"/>
    <s v="Dallas"/>
    <x v="5"/>
    <n v="75220"/>
    <x v="2"/>
    <s v="OFF-PA-10002195"/>
    <x v="1"/>
    <x v="10"/>
    <x v="1543"/>
    <n v="31.103999999999999"/>
    <n v="6"/>
    <x v="2"/>
    <n v="11.2752"/>
  </r>
  <r>
    <n v="4234"/>
    <x v="2096"/>
    <x v="3"/>
    <x v="957"/>
    <d v="2014-07-11T00:00:00"/>
    <x v="1"/>
    <s v="LS-16945"/>
    <s v="Linda Southworth"/>
    <x v="1"/>
    <s v="United States"/>
    <s v="Dallas"/>
    <x v="5"/>
    <n v="75220"/>
    <x v="2"/>
    <s v="OFF-BI-10004492"/>
    <x v="1"/>
    <x v="8"/>
    <x v="347"/>
    <n v="6.3159999999999998"/>
    <n v="1"/>
    <x v="3"/>
    <n v="-10.4214"/>
  </r>
  <r>
    <n v="4235"/>
    <x v="2097"/>
    <x v="2"/>
    <x v="158"/>
    <d v="2011-09-24T00:00:00"/>
    <x v="2"/>
    <s v="MA-17560"/>
    <s v="Matt Abelman"/>
    <x v="2"/>
    <s v="United States"/>
    <s v="Philadelphia"/>
    <x v="9"/>
    <n v="19143"/>
    <x v="3"/>
    <s v="OFF-PA-10004000"/>
    <x v="1"/>
    <x v="10"/>
    <x v="203"/>
    <n v="11.352"/>
    <n v="3"/>
    <x v="2"/>
    <n v="4.1151"/>
  </r>
  <r>
    <n v="4236"/>
    <x v="2097"/>
    <x v="2"/>
    <x v="158"/>
    <d v="2011-09-24T00:00:00"/>
    <x v="2"/>
    <s v="MA-17560"/>
    <s v="Matt Abelman"/>
    <x v="2"/>
    <s v="United States"/>
    <s v="Philadelphia"/>
    <x v="9"/>
    <n v="19143"/>
    <x v="3"/>
    <s v="OFF-LA-10004425"/>
    <x v="1"/>
    <x v="2"/>
    <x v="33"/>
    <n v="20.808"/>
    <n v="9"/>
    <x v="2"/>
    <n v="7.0227000000000004"/>
  </r>
  <r>
    <n v="4237"/>
    <x v="2098"/>
    <x v="0"/>
    <x v="310"/>
    <d v="2013-07-28T00:00:00"/>
    <x v="1"/>
    <s v="NF-18475"/>
    <s v="Neil Französisch"/>
    <x v="2"/>
    <s v="United States"/>
    <s v="Rockford"/>
    <x v="10"/>
    <n v="61107"/>
    <x v="2"/>
    <s v="OFF-BI-10000948"/>
    <x v="1"/>
    <x v="8"/>
    <x v="1373"/>
    <n v="11.416"/>
    <n v="4"/>
    <x v="3"/>
    <n v="-18.836400000000001"/>
  </r>
  <r>
    <n v="4238"/>
    <x v="2099"/>
    <x v="3"/>
    <x v="635"/>
    <d v="2014-09-04T00:00:00"/>
    <x v="0"/>
    <s v="MD-17860"/>
    <s v="Michael Dominguez"/>
    <x v="1"/>
    <s v="United States"/>
    <s v="Philadelphia"/>
    <x v="9"/>
    <n v="19134"/>
    <x v="3"/>
    <s v="OFF-AR-10001972"/>
    <x v="1"/>
    <x v="6"/>
    <x v="1623"/>
    <n v="9.4079999999999995"/>
    <n v="7"/>
    <x v="2"/>
    <n v="0.7056"/>
  </r>
  <r>
    <n v="4239"/>
    <x v="2100"/>
    <x v="3"/>
    <x v="606"/>
    <d v="2014-03-29T00:00:00"/>
    <x v="2"/>
    <s v="MZ-17335"/>
    <s v="Maria Zettner"/>
    <x v="2"/>
    <s v="United States"/>
    <s v="Seattle"/>
    <x v="4"/>
    <n v="98105"/>
    <x v="1"/>
    <s v="OFF-AR-10004587"/>
    <x v="1"/>
    <x v="6"/>
    <x v="1624"/>
    <n v="19.829999999999998"/>
    <n v="1"/>
    <x v="0"/>
    <n v="5.9489999999999998"/>
  </r>
  <r>
    <n v="4240"/>
    <x v="2101"/>
    <x v="3"/>
    <x v="614"/>
    <d v="2015-01-05T00:00:00"/>
    <x v="1"/>
    <s v="KB-16600"/>
    <s v="Ken Brennan"/>
    <x v="1"/>
    <s v="United States"/>
    <s v="Grand Rapids"/>
    <x v="12"/>
    <n v="49505"/>
    <x v="2"/>
    <s v="OFF-PA-10000994"/>
    <x v="1"/>
    <x v="10"/>
    <x v="904"/>
    <n v="209.7"/>
    <n v="2"/>
    <x v="0"/>
    <n v="100.65600000000001"/>
  </r>
  <r>
    <n v="4241"/>
    <x v="2102"/>
    <x v="2"/>
    <x v="59"/>
    <d v="2011-09-26T00:00:00"/>
    <x v="1"/>
    <s v="MA-17995"/>
    <s v="Michelle Arnett"/>
    <x v="2"/>
    <s v="United States"/>
    <s v="Los Angeles"/>
    <x v="1"/>
    <n v="90004"/>
    <x v="1"/>
    <s v="OFF-AP-10001366"/>
    <x v="1"/>
    <x v="9"/>
    <x v="33"/>
    <n v="43.92"/>
    <n v="4"/>
    <x v="0"/>
    <n v="11.8584"/>
  </r>
  <r>
    <n v="4242"/>
    <x v="2102"/>
    <x v="2"/>
    <x v="59"/>
    <d v="2011-09-26T00:00:00"/>
    <x v="1"/>
    <s v="MA-17995"/>
    <s v="Michelle Arnett"/>
    <x v="2"/>
    <s v="United States"/>
    <s v="Los Angeles"/>
    <x v="1"/>
    <n v="90004"/>
    <x v="1"/>
    <s v="OFF-BI-10001636"/>
    <x v="1"/>
    <x v="8"/>
    <x v="668"/>
    <n v="20.231999999999999"/>
    <n v="3"/>
    <x v="2"/>
    <n v="6.5754000000000001"/>
  </r>
  <r>
    <n v="4243"/>
    <x v="2103"/>
    <x v="0"/>
    <x v="958"/>
    <d v="2013-04-06T00:00:00"/>
    <x v="2"/>
    <s v="ME-17320"/>
    <s v="Maria Etezadi"/>
    <x v="2"/>
    <s v="United States"/>
    <s v="Springfield"/>
    <x v="17"/>
    <n v="22153"/>
    <x v="0"/>
    <s v="TEC-PH-10001448"/>
    <x v="2"/>
    <x v="7"/>
    <x v="140"/>
    <n v="149.97"/>
    <n v="3"/>
    <x v="0"/>
    <n v="5.9988000000000001"/>
  </r>
  <r>
    <n v="4244"/>
    <x v="2103"/>
    <x v="0"/>
    <x v="958"/>
    <d v="2013-04-06T00:00:00"/>
    <x v="2"/>
    <s v="ME-17320"/>
    <s v="Maria Etezadi"/>
    <x v="2"/>
    <s v="United States"/>
    <s v="Springfield"/>
    <x v="17"/>
    <n v="22153"/>
    <x v="0"/>
    <s v="OFF-PA-10001776"/>
    <x v="1"/>
    <x v="10"/>
    <x v="1263"/>
    <n v="27.81"/>
    <n v="3"/>
    <x v="0"/>
    <n v="13.0707"/>
  </r>
  <r>
    <n v="4245"/>
    <x v="2104"/>
    <x v="2"/>
    <x v="959"/>
    <d v="2011-03-30T00:00:00"/>
    <x v="1"/>
    <s v="JD-15895"/>
    <s v="Jonathan Doherty"/>
    <x v="1"/>
    <s v="United States"/>
    <s v="Los Angeles"/>
    <x v="1"/>
    <n v="90036"/>
    <x v="1"/>
    <s v="TEC-AC-10002323"/>
    <x v="2"/>
    <x v="11"/>
    <x v="175"/>
    <n v="66.3"/>
    <n v="3"/>
    <x v="0"/>
    <n v="8.6189999999999998"/>
  </r>
  <r>
    <n v="4246"/>
    <x v="2105"/>
    <x v="3"/>
    <x v="354"/>
    <d v="2014-12-05T00:00:00"/>
    <x v="1"/>
    <s v="LS-16975"/>
    <s v="Lindsay Shagiari"/>
    <x v="2"/>
    <s v="United States"/>
    <s v="Baltimore"/>
    <x v="39"/>
    <n v="21215"/>
    <x v="3"/>
    <s v="OFF-AR-10004582"/>
    <x v="1"/>
    <x v="6"/>
    <x v="1175"/>
    <n v="1.64"/>
    <n v="1"/>
    <x v="0"/>
    <n v="0.73799999999999999"/>
  </r>
  <r>
    <n v="4247"/>
    <x v="2105"/>
    <x v="3"/>
    <x v="354"/>
    <d v="2014-12-05T00:00:00"/>
    <x v="1"/>
    <s v="LS-16975"/>
    <s v="Lindsay Shagiari"/>
    <x v="2"/>
    <s v="United States"/>
    <s v="Baltimore"/>
    <x v="39"/>
    <n v="21215"/>
    <x v="3"/>
    <s v="FUR-FU-10000576"/>
    <x v="0"/>
    <x v="5"/>
    <x v="219"/>
    <n v="1049.2"/>
    <n v="5"/>
    <x v="0"/>
    <n v="272.79199999999997"/>
  </r>
  <r>
    <n v="4248"/>
    <x v="2105"/>
    <x v="3"/>
    <x v="354"/>
    <d v="2014-12-05T00:00:00"/>
    <x v="1"/>
    <s v="LS-16975"/>
    <s v="Lindsay Shagiari"/>
    <x v="2"/>
    <s v="United States"/>
    <s v="Baltimore"/>
    <x v="39"/>
    <n v="21215"/>
    <x v="3"/>
    <s v="FUR-FU-10004270"/>
    <x v="0"/>
    <x v="5"/>
    <x v="989"/>
    <n v="20.9"/>
    <n v="5"/>
    <x v="0"/>
    <n v="7.524"/>
  </r>
  <r>
    <n v="4249"/>
    <x v="2106"/>
    <x v="0"/>
    <x v="49"/>
    <d v="2013-12-06T00:00:00"/>
    <x v="0"/>
    <s v="SJ-20500"/>
    <s v="Shirley Jackson"/>
    <x v="0"/>
    <s v="United States"/>
    <s v="Fairfield"/>
    <x v="29"/>
    <n v="6824"/>
    <x v="3"/>
    <s v="OFF-BI-10004236"/>
    <x v="1"/>
    <x v="8"/>
    <x v="891"/>
    <n v="88.08"/>
    <n v="6"/>
    <x v="0"/>
    <n v="40.516800000000003"/>
  </r>
  <r>
    <n v="4250"/>
    <x v="2106"/>
    <x v="0"/>
    <x v="49"/>
    <d v="2013-12-06T00:00:00"/>
    <x v="0"/>
    <s v="SJ-20500"/>
    <s v="Shirley Jackson"/>
    <x v="0"/>
    <s v="United States"/>
    <s v="Fairfield"/>
    <x v="29"/>
    <n v="6824"/>
    <x v="3"/>
    <s v="FUR-CH-10004997"/>
    <x v="0"/>
    <x v="1"/>
    <x v="494"/>
    <n v="751.92"/>
    <n v="4"/>
    <x v="0"/>
    <n v="150.38399999999999"/>
  </r>
  <r>
    <n v="4251"/>
    <x v="2107"/>
    <x v="2"/>
    <x v="111"/>
    <d v="2011-09-19T00:00:00"/>
    <x v="3"/>
    <s v="BS-11365"/>
    <s v="Bill Shonely"/>
    <x v="1"/>
    <s v="United States"/>
    <s v="New York City"/>
    <x v="15"/>
    <n v="10011"/>
    <x v="3"/>
    <s v="FUR-CH-10000988"/>
    <x v="0"/>
    <x v="1"/>
    <x v="1132"/>
    <n v="887.10299999999995"/>
    <n v="7"/>
    <x v="9"/>
    <n v="177.42060000000001"/>
  </r>
  <r>
    <n v="4252"/>
    <x v="2108"/>
    <x v="1"/>
    <x v="924"/>
    <d v="2012-10-23T00:00:00"/>
    <x v="3"/>
    <s v="RA-19285"/>
    <s v="Ralph Arnett"/>
    <x v="0"/>
    <s v="United States"/>
    <s v="Lakeland"/>
    <x v="2"/>
    <n v="33801"/>
    <x v="0"/>
    <s v="TEC-PH-10004897"/>
    <x v="2"/>
    <x v="7"/>
    <x v="1115"/>
    <n v="55.944000000000003"/>
    <n v="7"/>
    <x v="2"/>
    <n v="-13.2867"/>
  </r>
  <r>
    <n v="4253"/>
    <x v="2108"/>
    <x v="1"/>
    <x v="924"/>
    <d v="2012-10-23T00:00:00"/>
    <x v="3"/>
    <s v="RA-19285"/>
    <s v="Ralph Arnett"/>
    <x v="0"/>
    <s v="United States"/>
    <s v="Lakeland"/>
    <x v="2"/>
    <n v="33801"/>
    <x v="0"/>
    <s v="OFF-AR-10002656"/>
    <x v="1"/>
    <x v="6"/>
    <x v="157"/>
    <n v="10.688000000000001"/>
    <n v="2"/>
    <x v="2"/>
    <n v="2.2711999999999999"/>
  </r>
  <r>
    <n v="4254"/>
    <x v="2108"/>
    <x v="1"/>
    <x v="924"/>
    <d v="2012-10-23T00:00:00"/>
    <x v="3"/>
    <s v="RA-19285"/>
    <s v="Ralph Arnett"/>
    <x v="0"/>
    <s v="United States"/>
    <s v="Lakeland"/>
    <x v="2"/>
    <n v="33801"/>
    <x v="0"/>
    <s v="TEC-PH-10004924"/>
    <x v="2"/>
    <x v="7"/>
    <x v="1156"/>
    <n v="11.824"/>
    <n v="2"/>
    <x v="2"/>
    <n v="1.0346"/>
  </r>
  <r>
    <n v="4255"/>
    <x v="2109"/>
    <x v="3"/>
    <x v="119"/>
    <d v="2014-10-17T00:00:00"/>
    <x v="2"/>
    <s v="TS-21610"/>
    <s v="Troy Staebel"/>
    <x v="0"/>
    <s v="United States"/>
    <s v="Freeport"/>
    <x v="10"/>
    <n v="61032"/>
    <x v="2"/>
    <s v="OFF-PA-10003127"/>
    <x v="1"/>
    <x v="10"/>
    <x v="33"/>
    <n v="63.311999999999998"/>
    <n v="3"/>
    <x v="2"/>
    <n v="20.5764"/>
  </r>
  <r>
    <n v="4256"/>
    <x v="2109"/>
    <x v="3"/>
    <x v="119"/>
    <d v="2014-10-17T00:00:00"/>
    <x v="2"/>
    <s v="TS-21610"/>
    <s v="Troy Staebel"/>
    <x v="0"/>
    <s v="United States"/>
    <s v="Freeport"/>
    <x v="10"/>
    <n v="61032"/>
    <x v="2"/>
    <s v="OFF-BI-10000778"/>
    <x v="1"/>
    <x v="8"/>
    <x v="258"/>
    <n v="96.784000000000006"/>
    <n v="4"/>
    <x v="3"/>
    <n v="-145.17599999999999"/>
  </r>
  <r>
    <n v="4257"/>
    <x v="2109"/>
    <x v="3"/>
    <x v="119"/>
    <d v="2014-10-17T00:00:00"/>
    <x v="2"/>
    <s v="TS-21610"/>
    <s v="Troy Staebel"/>
    <x v="0"/>
    <s v="United States"/>
    <s v="Freeport"/>
    <x v="10"/>
    <n v="61032"/>
    <x v="2"/>
    <s v="FUR-FU-10001424"/>
    <x v="0"/>
    <x v="5"/>
    <x v="691"/>
    <n v="10.476000000000001"/>
    <n v="3"/>
    <x v="7"/>
    <n v="-6.8094000000000001"/>
  </r>
  <r>
    <n v="4258"/>
    <x v="2110"/>
    <x v="1"/>
    <x v="406"/>
    <d v="2012-09-09T00:00:00"/>
    <x v="1"/>
    <s v="KB-16585"/>
    <s v="Ken Black"/>
    <x v="1"/>
    <s v="United States"/>
    <s v="Medford"/>
    <x v="21"/>
    <n v="97504"/>
    <x v="1"/>
    <s v="OFF-BI-10000962"/>
    <x v="1"/>
    <x v="8"/>
    <x v="1504"/>
    <n v="9.7620000000000005"/>
    <n v="2"/>
    <x v="6"/>
    <n v="-6.8334000000000001"/>
  </r>
  <r>
    <n v="4259"/>
    <x v="2111"/>
    <x v="0"/>
    <x v="560"/>
    <d v="2013-03-17T00:00:00"/>
    <x v="2"/>
    <s v="MM-18280"/>
    <s v="Muhammed MacIntyre"/>
    <x v="1"/>
    <s v="United States"/>
    <s v="Seattle"/>
    <x v="4"/>
    <n v="98103"/>
    <x v="1"/>
    <s v="FUR-CH-10002880"/>
    <x v="0"/>
    <x v="1"/>
    <x v="801"/>
    <n v="196.78399999999999"/>
    <n v="2"/>
    <x v="2"/>
    <n v="-22.138200000000001"/>
  </r>
  <r>
    <n v="4260"/>
    <x v="2112"/>
    <x v="3"/>
    <x v="960"/>
    <d v="2014-11-03T00:00:00"/>
    <x v="0"/>
    <s v="LO-17170"/>
    <s v="Lori Olson"/>
    <x v="1"/>
    <s v="United States"/>
    <s v="New York City"/>
    <x v="15"/>
    <n v="10035"/>
    <x v="3"/>
    <s v="OFF-EN-10004386"/>
    <x v="1"/>
    <x v="12"/>
    <x v="242"/>
    <n v="47.98"/>
    <n v="2"/>
    <x v="0"/>
    <n v="23.99"/>
  </r>
  <r>
    <n v="4261"/>
    <x v="2113"/>
    <x v="3"/>
    <x v="453"/>
    <d v="2014-10-20T00:00:00"/>
    <x v="0"/>
    <s v="RS-19420"/>
    <s v="Ricardo Sperren"/>
    <x v="1"/>
    <s v="United States"/>
    <s v="Fairfield"/>
    <x v="29"/>
    <n v="6824"/>
    <x v="3"/>
    <s v="OFF-LA-10001045"/>
    <x v="1"/>
    <x v="2"/>
    <x v="701"/>
    <n v="13.05"/>
    <n v="5"/>
    <x v="0"/>
    <n v="6.0030000000000001"/>
  </r>
  <r>
    <n v="4262"/>
    <x v="2114"/>
    <x v="3"/>
    <x v="783"/>
    <d v="2014-08-12T00:00:00"/>
    <x v="1"/>
    <s v="CC-12475"/>
    <s v="Cindy Chapman"/>
    <x v="0"/>
    <s v="United States"/>
    <s v="Moorhead"/>
    <x v="11"/>
    <n v="56560"/>
    <x v="2"/>
    <s v="TEC-AC-10002006"/>
    <x v="2"/>
    <x v="11"/>
    <x v="1078"/>
    <n v="63.96"/>
    <n v="4"/>
    <x v="0"/>
    <n v="19.8276"/>
  </r>
  <r>
    <n v="4263"/>
    <x v="2115"/>
    <x v="3"/>
    <x v="296"/>
    <d v="2014-09-26T00:00:00"/>
    <x v="1"/>
    <s v="KT-16480"/>
    <s v="Kean Thornton"/>
    <x v="0"/>
    <s v="United States"/>
    <s v="Columbus"/>
    <x v="32"/>
    <n v="31907"/>
    <x v="0"/>
    <s v="OFF-AP-10001242"/>
    <x v="1"/>
    <x v="9"/>
    <x v="1408"/>
    <n v="80.48"/>
    <n v="1"/>
    <x v="0"/>
    <n v="24.143999999999998"/>
  </r>
  <r>
    <n v="4264"/>
    <x v="2116"/>
    <x v="3"/>
    <x v="132"/>
    <d v="2014-11-09T00:00:00"/>
    <x v="1"/>
    <s v="DM-13015"/>
    <s v="Darrin Martin"/>
    <x v="0"/>
    <s v="United States"/>
    <s v="Philadelphia"/>
    <x v="9"/>
    <n v="19143"/>
    <x v="3"/>
    <s v="OFF-BI-10000216"/>
    <x v="1"/>
    <x v="8"/>
    <x v="1625"/>
    <n v="11.673"/>
    <n v="3"/>
    <x v="6"/>
    <n v="-7.782"/>
  </r>
  <r>
    <n v="4265"/>
    <x v="2117"/>
    <x v="0"/>
    <x v="732"/>
    <d v="2013-11-10T00:00:00"/>
    <x v="1"/>
    <s v="EP-13915"/>
    <s v="Emily Phan"/>
    <x v="0"/>
    <s v="United States"/>
    <s v="Houston"/>
    <x v="5"/>
    <n v="77036"/>
    <x v="2"/>
    <s v="FUR-TA-10002774"/>
    <x v="0"/>
    <x v="3"/>
    <x v="579"/>
    <n v="863.12800000000004"/>
    <n v="8"/>
    <x v="4"/>
    <n v="-160.29519999999999"/>
  </r>
  <r>
    <n v="4266"/>
    <x v="2117"/>
    <x v="0"/>
    <x v="732"/>
    <d v="2013-11-10T00:00:00"/>
    <x v="1"/>
    <s v="EP-13915"/>
    <s v="Emily Phan"/>
    <x v="0"/>
    <s v="United States"/>
    <s v="Houston"/>
    <x v="5"/>
    <n v="77036"/>
    <x v="2"/>
    <s v="OFF-BI-10004364"/>
    <x v="1"/>
    <x v="8"/>
    <x v="302"/>
    <n v="3.5640000000000001"/>
    <n v="3"/>
    <x v="3"/>
    <n v="-6.2370000000000001"/>
  </r>
  <r>
    <n v="4267"/>
    <x v="2117"/>
    <x v="0"/>
    <x v="732"/>
    <d v="2013-11-10T00:00:00"/>
    <x v="1"/>
    <s v="EP-13915"/>
    <s v="Emily Phan"/>
    <x v="0"/>
    <s v="United States"/>
    <s v="Houston"/>
    <x v="5"/>
    <n v="77036"/>
    <x v="2"/>
    <s v="FUR-BO-10000780"/>
    <x v="0"/>
    <x v="0"/>
    <x v="1309"/>
    <n v="956.66480000000001"/>
    <n v="7"/>
    <x v="8"/>
    <n v="-225.0976"/>
  </r>
  <r>
    <n v="4268"/>
    <x v="2117"/>
    <x v="0"/>
    <x v="732"/>
    <d v="2013-11-10T00:00:00"/>
    <x v="1"/>
    <s v="EP-13915"/>
    <s v="Emily Phan"/>
    <x v="0"/>
    <s v="United States"/>
    <s v="Houston"/>
    <x v="5"/>
    <n v="77036"/>
    <x v="2"/>
    <s v="OFF-BI-10001989"/>
    <x v="1"/>
    <x v="8"/>
    <x v="537"/>
    <n v="12.587999999999999"/>
    <n v="3"/>
    <x v="3"/>
    <n v="-20.140799999999999"/>
  </r>
  <r>
    <n v="4269"/>
    <x v="2117"/>
    <x v="0"/>
    <x v="732"/>
    <d v="2013-11-10T00:00:00"/>
    <x v="1"/>
    <s v="EP-13915"/>
    <s v="Emily Phan"/>
    <x v="0"/>
    <s v="United States"/>
    <s v="Houston"/>
    <x v="5"/>
    <n v="77036"/>
    <x v="2"/>
    <s v="TEC-AC-10004001"/>
    <x v="2"/>
    <x v="11"/>
    <x v="1460"/>
    <n v="171.96"/>
    <n v="5"/>
    <x v="2"/>
    <n v="45.139499999999998"/>
  </r>
  <r>
    <n v="4270"/>
    <x v="2118"/>
    <x v="3"/>
    <x v="643"/>
    <d v="2014-06-30T00:00:00"/>
    <x v="0"/>
    <s v="AM-10705"/>
    <s v="Anne McFarland"/>
    <x v="0"/>
    <s v="United States"/>
    <s v="Seattle"/>
    <x v="4"/>
    <n v="98115"/>
    <x v="1"/>
    <s v="FUR-TA-10000688"/>
    <x v="0"/>
    <x v="3"/>
    <x v="556"/>
    <n v="871.4"/>
    <n v="4"/>
    <x v="0"/>
    <n v="148.13800000000001"/>
  </r>
  <r>
    <n v="4271"/>
    <x v="2119"/>
    <x v="1"/>
    <x v="650"/>
    <d v="2012-11-30T00:00:00"/>
    <x v="1"/>
    <s v="SH-20635"/>
    <s v="Stefanie Holloman"/>
    <x v="1"/>
    <s v="United States"/>
    <s v="Jackson"/>
    <x v="18"/>
    <n v="38301"/>
    <x v="0"/>
    <s v="FUR-FU-10003930"/>
    <x v="0"/>
    <x v="5"/>
    <x v="1621"/>
    <n v="692.47199999999998"/>
    <n v="11"/>
    <x v="2"/>
    <n v="190.4298"/>
  </r>
  <r>
    <n v="4272"/>
    <x v="2120"/>
    <x v="0"/>
    <x v="390"/>
    <d v="2013-11-28T00:00:00"/>
    <x v="0"/>
    <s v="LA-16780"/>
    <s v="Laura Armstrong"/>
    <x v="1"/>
    <s v="United States"/>
    <s v="Baltimore"/>
    <x v="39"/>
    <n v="21215"/>
    <x v="3"/>
    <s v="FUR-FU-10000965"/>
    <x v="0"/>
    <x v="5"/>
    <x v="682"/>
    <n v="207.76"/>
    <n v="4"/>
    <x v="0"/>
    <n v="85.181600000000003"/>
  </r>
  <r>
    <n v="4273"/>
    <x v="2121"/>
    <x v="3"/>
    <x v="246"/>
    <d v="2014-07-22T00:00:00"/>
    <x v="3"/>
    <s v="SF-20200"/>
    <s v="Sarah Foster"/>
    <x v="0"/>
    <s v="United States"/>
    <s v="Murray"/>
    <x v="7"/>
    <n v="84107"/>
    <x v="1"/>
    <s v="TEC-PH-10004071"/>
    <x v="2"/>
    <x v="7"/>
    <x v="1537"/>
    <n v="71.927999999999997"/>
    <n v="9"/>
    <x v="2"/>
    <n v="6.2937000000000003"/>
  </r>
  <r>
    <n v="4274"/>
    <x v="2121"/>
    <x v="3"/>
    <x v="246"/>
    <d v="2014-07-22T00:00:00"/>
    <x v="3"/>
    <s v="SF-20200"/>
    <s v="Sarah Foster"/>
    <x v="0"/>
    <s v="United States"/>
    <s v="Murray"/>
    <x v="7"/>
    <n v="84107"/>
    <x v="1"/>
    <s v="OFF-AR-10001044"/>
    <x v="1"/>
    <x v="6"/>
    <x v="1042"/>
    <n v="25.99"/>
    <n v="1"/>
    <x v="0"/>
    <n v="7.5370999999999997"/>
  </r>
  <r>
    <n v="4275"/>
    <x v="2122"/>
    <x v="1"/>
    <x v="924"/>
    <d v="2012-10-28T00:00:00"/>
    <x v="1"/>
    <s v="AG-10495"/>
    <s v="Andrew Gjertsen"/>
    <x v="1"/>
    <s v="United States"/>
    <s v="Seattle"/>
    <x v="4"/>
    <n v="98105"/>
    <x v="1"/>
    <s v="OFF-BI-10004140"/>
    <x v="1"/>
    <x v="8"/>
    <x v="304"/>
    <n v="3.5920000000000001"/>
    <n v="1"/>
    <x v="2"/>
    <n v="1.1225000000000001"/>
  </r>
  <r>
    <n v="4276"/>
    <x v="2123"/>
    <x v="1"/>
    <x v="584"/>
    <d v="2012-07-13T00:00:00"/>
    <x v="1"/>
    <s v="KN-16450"/>
    <s v="Kean Nguyen"/>
    <x v="1"/>
    <s v="United States"/>
    <s v="Dallas"/>
    <x v="5"/>
    <n v="75220"/>
    <x v="2"/>
    <s v="OFF-AP-10002684"/>
    <x v="1"/>
    <x v="9"/>
    <x v="165"/>
    <n v="48.631999999999998"/>
    <n v="2"/>
    <x v="3"/>
    <n v="-121.58"/>
  </r>
  <r>
    <n v="4277"/>
    <x v="2124"/>
    <x v="3"/>
    <x v="238"/>
    <d v="2014-08-23T00:00:00"/>
    <x v="1"/>
    <s v="NF-18595"/>
    <s v="Nicole Fjeld"/>
    <x v="2"/>
    <s v="United States"/>
    <s v="Seattle"/>
    <x v="4"/>
    <n v="98105"/>
    <x v="1"/>
    <s v="OFF-ST-10000046"/>
    <x v="1"/>
    <x v="4"/>
    <x v="757"/>
    <n v="323.10000000000002"/>
    <n v="2"/>
    <x v="0"/>
    <n v="61.389000000000003"/>
  </r>
  <r>
    <n v="4278"/>
    <x v="2125"/>
    <x v="0"/>
    <x v="947"/>
    <d v="2013-04-21T00:00:00"/>
    <x v="1"/>
    <s v="BS-11365"/>
    <s v="Bill Shonely"/>
    <x v="1"/>
    <s v="United States"/>
    <s v="Lakewood"/>
    <x v="30"/>
    <n v="8701"/>
    <x v="3"/>
    <s v="TEC-MA-10001047"/>
    <x v="2"/>
    <x v="15"/>
    <x v="1626"/>
    <n v="9099.93"/>
    <n v="7"/>
    <x v="0"/>
    <n v="2365.9818"/>
  </r>
  <r>
    <n v="4279"/>
    <x v="2125"/>
    <x v="0"/>
    <x v="947"/>
    <d v="2013-04-21T00:00:00"/>
    <x v="1"/>
    <s v="BS-11365"/>
    <s v="Bill Shonely"/>
    <x v="1"/>
    <s v="United States"/>
    <s v="Lakewood"/>
    <x v="30"/>
    <n v="8701"/>
    <x v="3"/>
    <s v="FUR-FU-10000550"/>
    <x v="0"/>
    <x v="5"/>
    <x v="1445"/>
    <n v="9.9600000000000009"/>
    <n v="2"/>
    <x v="0"/>
    <n v="3.2867999999999999"/>
  </r>
  <r>
    <n v="4280"/>
    <x v="2125"/>
    <x v="0"/>
    <x v="947"/>
    <d v="2013-04-21T00:00:00"/>
    <x v="1"/>
    <s v="BS-11365"/>
    <s v="Bill Shonely"/>
    <x v="1"/>
    <s v="United States"/>
    <s v="Lakewood"/>
    <x v="30"/>
    <n v="8701"/>
    <x v="3"/>
    <s v="OFF-BI-10002432"/>
    <x v="1"/>
    <x v="8"/>
    <x v="866"/>
    <n v="25.3"/>
    <n v="5"/>
    <x v="0"/>
    <n v="11.891"/>
  </r>
  <r>
    <n v="4281"/>
    <x v="2126"/>
    <x v="2"/>
    <x v="687"/>
    <d v="2011-11-18T00:00:00"/>
    <x v="1"/>
    <s v="RM-19675"/>
    <s v="Robert Marley"/>
    <x v="2"/>
    <s v="United States"/>
    <s v="New York City"/>
    <x v="15"/>
    <n v="10011"/>
    <x v="3"/>
    <s v="OFF-PA-10004470"/>
    <x v="1"/>
    <x v="10"/>
    <x v="250"/>
    <n v="11.36"/>
    <n v="2"/>
    <x v="0"/>
    <n v="5.2256"/>
  </r>
  <r>
    <n v="4282"/>
    <x v="2126"/>
    <x v="2"/>
    <x v="687"/>
    <d v="2011-11-18T00:00:00"/>
    <x v="1"/>
    <s v="RM-19675"/>
    <s v="Robert Marley"/>
    <x v="2"/>
    <s v="United States"/>
    <s v="New York City"/>
    <x v="15"/>
    <n v="10011"/>
    <x v="3"/>
    <s v="FUR-CH-10001797"/>
    <x v="0"/>
    <x v="1"/>
    <x v="1441"/>
    <n v="69.263999999999996"/>
    <n v="2"/>
    <x v="9"/>
    <n v="14.622400000000001"/>
  </r>
  <r>
    <n v="4283"/>
    <x v="2127"/>
    <x v="2"/>
    <x v="414"/>
    <d v="2011-12-23T00:00:00"/>
    <x v="2"/>
    <s v="AB-10105"/>
    <s v="Adrian Barton"/>
    <x v="0"/>
    <s v="United States"/>
    <s v="Indianapolis"/>
    <x v="14"/>
    <n v="46203"/>
    <x v="2"/>
    <s v="OFF-LA-10003720"/>
    <x v="1"/>
    <x v="2"/>
    <x v="1627"/>
    <n v="3.69"/>
    <n v="1"/>
    <x v="0"/>
    <n v="1.7343"/>
  </r>
  <r>
    <n v="4284"/>
    <x v="2127"/>
    <x v="2"/>
    <x v="414"/>
    <d v="2011-12-23T00:00:00"/>
    <x v="2"/>
    <s v="AB-10105"/>
    <s v="Adrian Barton"/>
    <x v="0"/>
    <s v="United States"/>
    <s v="Indianapolis"/>
    <x v="14"/>
    <n v="46203"/>
    <x v="2"/>
    <s v="OFF-BI-10004600"/>
    <x v="1"/>
    <x v="8"/>
    <x v="1477"/>
    <n v="1103.97"/>
    <n v="3"/>
    <x v="0"/>
    <n v="496.78649999999999"/>
  </r>
  <r>
    <n v="4285"/>
    <x v="2128"/>
    <x v="1"/>
    <x v="82"/>
    <d v="2012-11-26T00:00:00"/>
    <x v="0"/>
    <s v="CA-11965"/>
    <s v="Carol Adams"/>
    <x v="1"/>
    <s v="United States"/>
    <s v="Port Arthur"/>
    <x v="5"/>
    <n v="77642"/>
    <x v="2"/>
    <s v="FUR-BO-10003965"/>
    <x v="0"/>
    <x v="0"/>
    <x v="1083"/>
    <n v="246.1328"/>
    <n v="2"/>
    <x v="8"/>
    <n v="-76.011600000000001"/>
  </r>
  <r>
    <n v="4286"/>
    <x v="2128"/>
    <x v="1"/>
    <x v="82"/>
    <d v="2012-11-26T00:00:00"/>
    <x v="0"/>
    <s v="CA-11965"/>
    <s v="Carol Adams"/>
    <x v="1"/>
    <s v="United States"/>
    <s v="Port Arthur"/>
    <x v="5"/>
    <n v="77642"/>
    <x v="2"/>
    <s v="OFF-LA-10000240"/>
    <x v="1"/>
    <x v="2"/>
    <x v="2"/>
    <n v="11.696"/>
    <n v="2"/>
    <x v="2"/>
    <n v="3.9474"/>
  </r>
  <r>
    <n v="4287"/>
    <x v="2128"/>
    <x v="1"/>
    <x v="82"/>
    <d v="2012-11-26T00:00:00"/>
    <x v="0"/>
    <s v="CA-11965"/>
    <s v="Carol Adams"/>
    <x v="1"/>
    <s v="United States"/>
    <s v="Port Arthur"/>
    <x v="5"/>
    <n v="77642"/>
    <x v="2"/>
    <s v="TEC-CO-10001571"/>
    <x v="2"/>
    <x v="16"/>
    <x v="1554"/>
    <n v="439.99200000000002"/>
    <n v="1"/>
    <x v="2"/>
    <n v="164.99700000000001"/>
  </r>
  <r>
    <n v="4288"/>
    <x v="2129"/>
    <x v="3"/>
    <x v="116"/>
    <d v="2015-01-04T00:00:00"/>
    <x v="1"/>
    <s v="EH-14005"/>
    <s v="Erica Hernandez"/>
    <x v="2"/>
    <s v="United States"/>
    <s v="Nashville"/>
    <x v="18"/>
    <n v="37211"/>
    <x v="0"/>
    <s v="OFF-ST-10000736"/>
    <x v="1"/>
    <x v="4"/>
    <x v="455"/>
    <n v="64.784000000000006"/>
    <n v="1"/>
    <x v="2"/>
    <n v="-12.956799999999999"/>
  </r>
  <r>
    <n v="4289"/>
    <x v="2130"/>
    <x v="1"/>
    <x v="961"/>
    <d v="2012-05-21T00:00:00"/>
    <x v="1"/>
    <s v="ON-18715"/>
    <s v="Odella Nelson"/>
    <x v="1"/>
    <s v="United States"/>
    <s v="Houston"/>
    <x v="5"/>
    <n v="77095"/>
    <x v="2"/>
    <s v="OFF-BI-10002082"/>
    <x v="1"/>
    <x v="8"/>
    <x v="1173"/>
    <n v="33.28"/>
    <n v="5"/>
    <x v="3"/>
    <n v="-49.92"/>
  </r>
  <r>
    <n v="4290"/>
    <x v="2130"/>
    <x v="1"/>
    <x v="961"/>
    <d v="2012-05-21T00:00:00"/>
    <x v="1"/>
    <s v="ON-18715"/>
    <s v="Odella Nelson"/>
    <x v="1"/>
    <s v="United States"/>
    <s v="Houston"/>
    <x v="5"/>
    <n v="77095"/>
    <x v="2"/>
    <s v="OFF-PA-10002250"/>
    <x v="1"/>
    <x v="10"/>
    <x v="699"/>
    <n v="14.087999999999999"/>
    <n v="3"/>
    <x v="2"/>
    <n v="4.9307999999999996"/>
  </r>
  <r>
    <n v="4291"/>
    <x v="2131"/>
    <x v="3"/>
    <x v="34"/>
    <d v="2014-12-14T00:00:00"/>
    <x v="0"/>
    <s v="AT-10435"/>
    <s v="Alyssa Tate"/>
    <x v="2"/>
    <s v="United States"/>
    <s v="Los Angeles"/>
    <x v="1"/>
    <n v="90004"/>
    <x v="1"/>
    <s v="OFF-AR-10000122"/>
    <x v="1"/>
    <x v="6"/>
    <x v="308"/>
    <n v="11.16"/>
    <n v="2"/>
    <x v="0"/>
    <n v="2.79"/>
  </r>
  <r>
    <n v="4292"/>
    <x v="2131"/>
    <x v="3"/>
    <x v="34"/>
    <d v="2014-12-14T00:00:00"/>
    <x v="0"/>
    <s v="AT-10435"/>
    <s v="Alyssa Tate"/>
    <x v="2"/>
    <s v="United States"/>
    <s v="Los Angeles"/>
    <x v="1"/>
    <n v="90004"/>
    <x v="1"/>
    <s v="FUR-TA-10003748"/>
    <x v="0"/>
    <x v="3"/>
    <x v="208"/>
    <n v="896.32799999999997"/>
    <n v="9"/>
    <x v="2"/>
    <n v="22.408200000000001"/>
  </r>
  <r>
    <n v="4293"/>
    <x v="2131"/>
    <x v="3"/>
    <x v="34"/>
    <d v="2014-12-14T00:00:00"/>
    <x v="0"/>
    <s v="AT-10435"/>
    <s v="Alyssa Tate"/>
    <x v="2"/>
    <s v="United States"/>
    <s v="Los Angeles"/>
    <x v="1"/>
    <n v="90004"/>
    <x v="1"/>
    <s v="OFF-AP-10001394"/>
    <x v="1"/>
    <x v="9"/>
    <x v="1120"/>
    <n v="189"/>
    <n v="1"/>
    <x v="0"/>
    <n v="68.040000000000006"/>
  </r>
  <r>
    <n v="4294"/>
    <x v="2132"/>
    <x v="3"/>
    <x v="434"/>
    <d v="2014-03-17T00:00:00"/>
    <x v="1"/>
    <s v="EB-13870"/>
    <s v="Emily Burns"/>
    <x v="0"/>
    <s v="United States"/>
    <s v="Philadelphia"/>
    <x v="9"/>
    <n v="19140"/>
    <x v="3"/>
    <s v="TEC-PH-10004896"/>
    <x v="2"/>
    <x v="7"/>
    <x v="172"/>
    <n v="53.981999999999999"/>
    <n v="3"/>
    <x v="10"/>
    <n v="-10.7964"/>
  </r>
  <r>
    <n v="4295"/>
    <x v="2133"/>
    <x v="3"/>
    <x v="760"/>
    <d v="2014-10-28T00:00:00"/>
    <x v="1"/>
    <s v="DW-13195"/>
    <s v="David Wiener"/>
    <x v="1"/>
    <s v="United States"/>
    <s v="Redmond"/>
    <x v="21"/>
    <n v="97756"/>
    <x v="1"/>
    <s v="FUR-TA-10002607"/>
    <x v="0"/>
    <x v="3"/>
    <x v="221"/>
    <n v="177.22499999999999"/>
    <n v="5"/>
    <x v="5"/>
    <n v="-120.51300000000001"/>
  </r>
  <r>
    <n v="4296"/>
    <x v="2134"/>
    <x v="3"/>
    <x v="445"/>
    <d v="2014-07-11T00:00:00"/>
    <x v="1"/>
    <s v="MB-17305"/>
    <s v="Maria Bertelson"/>
    <x v="0"/>
    <s v="United States"/>
    <s v="Citrus Heights"/>
    <x v="1"/>
    <n v="95610"/>
    <x v="1"/>
    <s v="FUR-FU-10001215"/>
    <x v="0"/>
    <x v="5"/>
    <x v="1600"/>
    <n v="129.38999999999999"/>
    <n v="3"/>
    <x v="0"/>
    <n v="54.343800000000002"/>
  </r>
  <r>
    <n v="4297"/>
    <x v="2135"/>
    <x v="3"/>
    <x v="507"/>
    <d v="2014-09-11T00:00:00"/>
    <x v="1"/>
    <s v="TH-21235"/>
    <s v="Tiffany House"/>
    <x v="1"/>
    <s v="United States"/>
    <s v="Los Angeles"/>
    <x v="1"/>
    <n v="90032"/>
    <x v="1"/>
    <s v="OFF-ST-10000419"/>
    <x v="1"/>
    <x v="4"/>
    <x v="1015"/>
    <n v="54.32"/>
    <n v="4"/>
    <x v="0"/>
    <n v="0.54320000000000002"/>
  </r>
  <r>
    <n v="4298"/>
    <x v="2136"/>
    <x v="3"/>
    <x v="962"/>
    <d v="2014-08-27T00:00:00"/>
    <x v="0"/>
    <s v="PO-18850"/>
    <s v="Patrick O'Brill"/>
    <x v="0"/>
    <s v="United States"/>
    <s v="Tallahassee"/>
    <x v="2"/>
    <n v="32303"/>
    <x v="0"/>
    <s v="TEC-PH-10001459"/>
    <x v="2"/>
    <x v="7"/>
    <x v="1438"/>
    <n v="4367.8959999999997"/>
    <n v="13"/>
    <x v="2"/>
    <n v="327.59219999999999"/>
  </r>
  <r>
    <n v="4299"/>
    <x v="2136"/>
    <x v="3"/>
    <x v="962"/>
    <d v="2014-08-27T00:00:00"/>
    <x v="0"/>
    <s v="PO-18850"/>
    <s v="Patrick O'Brill"/>
    <x v="0"/>
    <s v="United States"/>
    <s v="Tallahassee"/>
    <x v="2"/>
    <n v="32303"/>
    <x v="0"/>
    <s v="OFF-PA-10000241"/>
    <x v="1"/>
    <x v="10"/>
    <x v="1151"/>
    <n v="49.567999999999998"/>
    <n v="2"/>
    <x v="2"/>
    <n v="15.49"/>
  </r>
  <r>
    <n v="4300"/>
    <x v="2136"/>
    <x v="3"/>
    <x v="962"/>
    <d v="2014-08-27T00:00:00"/>
    <x v="0"/>
    <s v="PO-18850"/>
    <s v="Patrick O'Brill"/>
    <x v="0"/>
    <s v="United States"/>
    <s v="Tallahassee"/>
    <x v="2"/>
    <n v="32303"/>
    <x v="0"/>
    <s v="OFF-AP-10003040"/>
    <x v="1"/>
    <x v="9"/>
    <x v="723"/>
    <n v="161.376"/>
    <n v="6"/>
    <x v="2"/>
    <n v="12.103199999999999"/>
  </r>
  <r>
    <n v="4301"/>
    <x v="2136"/>
    <x v="3"/>
    <x v="962"/>
    <d v="2014-08-27T00:00:00"/>
    <x v="0"/>
    <s v="PO-18850"/>
    <s v="Patrick O'Brill"/>
    <x v="0"/>
    <s v="United States"/>
    <s v="Tallahassee"/>
    <x v="2"/>
    <n v="32303"/>
    <x v="0"/>
    <s v="FUR-FU-10001852"/>
    <x v="0"/>
    <x v="5"/>
    <x v="837"/>
    <n v="2.7839999999999998"/>
    <n v="2"/>
    <x v="2"/>
    <n v="0.41760000000000003"/>
  </r>
  <r>
    <n v="4302"/>
    <x v="2136"/>
    <x v="3"/>
    <x v="962"/>
    <d v="2014-08-27T00:00:00"/>
    <x v="0"/>
    <s v="PO-18850"/>
    <s v="Patrick O'Brill"/>
    <x v="0"/>
    <s v="United States"/>
    <s v="Tallahassee"/>
    <x v="2"/>
    <n v="32303"/>
    <x v="0"/>
    <s v="OFF-PA-10000141"/>
    <x v="1"/>
    <x v="10"/>
    <x v="821"/>
    <n v="8.7200000000000006"/>
    <n v="5"/>
    <x v="2"/>
    <n v="2.9430000000000001"/>
  </r>
  <r>
    <n v="4303"/>
    <x v="2137"/>
    <x v="2"/>
    <x v="963"/>
    <d v="2011-08-25T00:00:00"/>
    <x v="0"/>
    <s v="DE-13255"/>
    <s v="Deanra Eno"/>
    <x v="2"/>
    <s v="United States"/>
    <s v="Lakewood"/>
    <x v="24"/>
    <n v="44107"/>
    <x v="3"/>
    <s v="OFF-AR-10002804"/>
    <x v="1"/>
    <x v="6"/>
    <x v="279"/>
    <n v="3.9119999999999999"/>
    <n v="1"/>
    <x v="2"/>
    <n v="1.0268999999999999"/>
  </r>
  <r>
    <n v="4304"/>
    <x v="2138"/>
    <x v="0"/>
    <x v="964"/>
    <d v="2013-10-05T00:00:00"/>
    <x v="3"/>
    <s v="MO-17500"/>
    <s v="Mary O'Rourke"/>
    <x v="0"/>
    <s v="United States"/>
    <s v="The Colony"/>
    <x v="5"/>
    <n v="75056"/>
    <x v="2"/>
    <s v="OFF-EN-10003862"/>
    <x v="1"/>
    <x v="12"/>
    <x v="753"/>
    <n v="59.752000000000002"/>
    <n v="7"/>
    <x v="2"/>
    <n v="19.4194"/>
  </r>
  <r>
    <n v="4305"/>
    <x v="2139"/>
    <x v="2"/>
    <x v="965"/>
    <d v="2011-10-30T00:00:00"/>
    <x v="0"/>
    <s v="AH-10585"/>
    <s v="Angele Hood"/>
    <x v="0"/>
    <s v="United States"/>
    <s v="Seattle"/>
    <x v="4"/>
    <n v="98105"/>
    <x v="1"/>
    <s v="FUR-FU-10000448"/>
    <x v="0"/>
    <x v="5"/>
    <x v="464"/>
    <n v="63.92"/>
    <n v="4"/>
    <x v="0"/>
    <n v="3.1960000000000002"/>
  </r>
  <r>
    <n v="4306"/>
    <x v="2139"/>
    <x v="2"/>
    <x v="965"/>
    <d v="2011-10-30T00:00:00"/>
    <x v="0"/>
    <s v="AH-10585"/>
    <s v="Angele Hood"/>
    <x v="0"/>
    <s v="United States"/>
    <s v="Seattle"/>
    <x v="4"/>
    <n v="98105"/>
    <x v="1"/>
    <s v="TEC-PH-10000526"/>
    <x v="2"/>
    <x v="7"/>
    <x v="1463"/>
    <n v="383.96"/>
    <n v="5"/>
    <x v="2"/>
    <n v="38.396000000000001"/>
  </r>
  <r>
    <n v="4307"/>
    <x v="2140"/>
    <x v="0"/>
    <x v="931"/>
    <d v="2013-06-29T00:00:00"/>
    <x v="3"/>
    <s v="CS-12250"/>
    <s v="Chris Selesnick"/>
    <x v="1"/>
    <s v="United States"/>
    <s v="Los Angeles"/>
    <x v="1"/>
    <n v="90032"/>
    <x v="1"/>
    <s v="OFF-BI-10002764"/>
    <x v="1"/>
    <x v="8"/>
    <x v="502"/>
    <n v="7.7519999999999998"/>
    <n v="3"/>
    <x v="2"/>
    <n v="2.8100999999999998"/>
  </r>
  <r>
    <n v="4308"/>
    <x v="2140"/>
    <x v="0"/>
    <x v="931"/>
    <d v="2013-06-29T00:00:00"/>
    <x v="3"/>
    <s v="CS-12250"/>
    <s v="Chris Selesnick"/>
    <x v="1"/>
    <s v="United States"/>
    <s v="Los Angeles"/>
    <x v="1"/>
    <n v="90032"/>
    <x v="1"/>
    <s v="OFF-BI-10001524"/>
    <x v="1"/>
    <x v="8"/>
    <x v="298"/>
    <n v="33.567999999999998"/>
    <n v="2"/>
    <x v="2"/>
    <n v="11.748799999999999"/>
  </r>
  <r>
    <n v="4309"/>
    <x v="2141"/>
    <x v="2"/>
    <x v="130"/>
    <d v="2011-11-11T00:00:00"/>
    <x v="1"/>
    <s v="WB-21850"/>
    <s v="William Brown"/>
    <x v="0"/>
    <s v="United States"/>
    <s v="Los Angeles"/>
    <x v="1"/>
    <n v="90045"/>
    <x v="1"/>
    <s v="TEC-PH-10001079"/>
    <x v="2"/>
    <x v="7"/>
    <x v="1246"/>
    <n v="666.34400000000005"/>
    <n v="7"/>
    <x v="2"/>
    <n v="66.634399999999999"/>
  </r>
  <r>
    <n v="4310"/>
    <x v="2141"/>
    <x v="2"/>
    <x v="130"/>
    <d v="2011-11-11T00:00:00"/>
    <x v="1"/>
    <s v="WB-21850"/>
    <s v="William Brown"/>
    <x v="0"/>
    <s v="United States"/>
    <s v="Los Angeles"/>
    <x v="1"/>
    <n v="90045"/>
    <x v="1"/>
    <s v="FUR-TA-10002041"/>
    <x v="0"/>
    <x v="3"/>
    <x v="358"/>
    <n v="573.72799999999995"/>
    <n v="4"/>
    <x v="2"/>
    <n v="-64.544399999999996"/>
  </r>
  <r>
    <n v="4311"/>
    <x v="2141"/>
    <x v="2"/>
    <x v="130"/>
    <d v="2011-11-11T00:00:00"/>
    <x v="1"/>
    <s v="WB-21850"/>
    <s v="William Brown"/>
    <x v="0"/>
    <s v="United States"/>
    <s v="Los Angeles"/>
    <x v="1"/>
    <n v="90045"/>
    <x v="1"/>
    <s v="OFF-BI-10001036"/>
    <x v="1"/>
    <x v="8"/>
    <x v="618"/>
    <n v="21.936"/>
    <n v="3"/>
    <x v="2"/>
    <n v="8.2260000000000009"/>
  </r>
  <r>
    <n v="4312"/>
    <x v="2141"/>
    <x v="2"/>
    <x v="130"/>
    <d v="2011-11-11T00:00:00"/>
    <x v="1"/>
    <s v="WB-21850"/>
    <s v="William Brown"/>
    <x v="0"/>
    <s v="United States"/>
    <s v="Los Angeles"/>
    <x v="1"/>
    <n v="90045"/>
    <x v="1"/>
    <s v="OFF-PA-10000223"/>
    <x v="1"/>
    <x v="10"/>
    <x v="1374"/>
    <n v="19.440000000000001"/>
    <n v="3"/>
    <x v="0"/>
    <n v="9.3312000000000008"/>
  </r>
  <r>
    <n v="4313"/>
    <x v="2141"/>
    <x v="2"/>
    <x v="130"/>
    <d v="2011-11-11T00:00:00"/>
    <x v="1"/>
    <s v="WB-21850"/>
    <s v="William Brown"/>
    <x v="0"/>
    <s v="United States"/>
    <s v="Los Angeles"/>
    <x v="1"/>
    <n v="90045"/>
    <x v="1"/>
    <s v="TEC-MA-10003246"/>
    <x v="2"/>
    <x v="15"/>
    <x v="1628"/>
    <n v="447.96800000000002"/>
    <n v="4"/>
    <x v="2"/>
    <n v="139.99"/>
  </r>
  <r>
    <n v="4314"/>
    <x v="2142"/>
    <x v="2"/>
    <x v="78"/>
    <d v="2011-09-12T00:00:00"/>
    <x v="1"/>
    <s v="SP-20620"/>
    <s v="Stefania Perrino"/>
    <x v="1"/>
    <s v="United States"/>
    <s v="Long Beach"/>
    <x v="15"/>
    <n v="11561"/>
    <x v="3"/>
    <s v="OFF-AP-10001962"/>
    <x v="1"/>
    <x v="9"/>
    <x v="1594"/>
    <n v="16.78"/>
    <n v="2"/>
    <x v="0"/>
    <n v="4.1950000000000003"/>
  </r>
  <r>
    <n v="4315"/>
    <x v="2143"/>
    <x v="1"/>
    <x v="608"/>
    <d v="2012-07-01T00:00:00"/>
    <x v="1"/>
    <s v="AB-10165"/>
    <s v="Alan Barnes"/>
    <x v="0"/>
    <s v="United States"/>
    <s v="Los Angeles"/>
    <x v="1"/>
    <n v="90045"/>
    <x v="1"/>
    <s v="OFF-AR-10004062"/>
    <x v="1"/>
    <x v="6"/>
    <x v="33"/>
    <n v="20.96"/>
    <n v="2"/>
    <x v="0"/>
    <n v="5.24"/>
  </r>
  <r>
    <n v="4316"/>
    <x v="2143"/>
    <x v="1"/>
    <x v="608"/>
    <d v="2012-07-01T00:00:00"/>
    <x v="1"/>
    <s v="AB-10165"/>
    <s v="Alan Barnes"/>
    <x v="0"/>
    <s v="United States"/>
    <s v="Los Angeles"/>
    <x v="1"/>
    <n v="90045"/>
    <x v="1"/>
    <s v="OFF-BI-10004330"/>
    <x v="1"/>
    <x v="8"/>
    <x v="795"/>
    <n v="88.751999999999995"/>
    <n v="3"/>
    <x v="2"/>
    <n v="27.734999999999999"/>
  </r>
  <r>
    <n v="4317"/>
    <x v="2143"/>
    <x v="1"/>
    <x v="608"/>
    <d v="2012-07-01T00:00:00"/>
    <x v="1"/>
    <s v="AB-10165"/>
    <s v="Alan Barnes"/>
    <x v="0"/>
    <s v="United States"/>
    <s v="Los Angeles"/>
    <x v="1"/>
    <n v="90045"/>
    <x v="1"/>
    <s v="OFF-ST-10001963"/>
    <x v="1"/>
    <x v="4"/>
    <x v="532"/>
    <n v="304.23"/>
    <n v="3"/>
    <x v="0"/>
    <n v="9.1268999999999991"/>
  </r>
  <r>
    <n v="4318"/>
    <x v="2144"/>
    <x v="1"/>
    <x v="353"/>
    <d v="2012-08-02T00:00:00"/>
    <x v="1"/>
    <s v="HA-14920"/>
    <s v="Helen Andreada"/>
    <x v="0"/>
    <s v="United States"/>
    <s v="San Francisco"/>
    <x v="1"/>
    <n v="94110"/>
    <x v="1"/>
    <s v="OFF-EN-10002230"/>
    <x v="1"/>
    <x v="12"/>
    <x v="550"/>
    <n v="167.86"/>
    <n v="2"/>
    <x v="0"/>
    <n v="78.894199999999998"/>
  </r>
  <r>
    <n v="4319"/>
    <x v="2145"/>
    <x v="3"/>
    <x v="226"/>
    <d v="2014-12-12T00:00:00"/>
    <x v="1"/>
    <s v="DC-13285"/>
    <s v="Debra Catini"/>
    <x v="0"/>
    <s v="United States"/>
    <s v="Richmond"/>
    <x v="17"/>
    <n v="23223"/>
    <x v="0"/>
    <s v="FUR-FU-10000175"/>
    <x v="0"/>
    <x v="5"/>
    <x v="1629"/>
    <n v="82.38"/>
    <n v="6"/>
    <x v="0"/>
    <n v="25.537800000000001"/>
  </r>
  <r>
    <n v="4320"/>
    <x v="2146"/>
    <x v="2"/>
    <x v="282"/>
    <d v="2012-01-03T00:00:00"/>
    <x v="0"/>
    <s v="ST-20530"/>
    <s v="Shui Tom"/>
    <x v="0"/>
    <s v="United States"/>
    <s v="Albuquerque"/>
    <x v="27"/>
    <n v="87105"/>
    <x v="1"/>
    <s v="TEC-PH-10004897"/>
    <x v="2"/>
    <x v="7"/>
    <x v="1115"/>
    <n v="23.975999999999999"/>
    <n v="3"/>
    <x v="2"/>
    <n v="-5.6943000000000001"/>
  </r>
  <r>
    <n v="4321"/>
    <x v="2146"/>
    <x v="2"/>
    <x v="282"/>
    <d v="2012-01-03T00:00:00"/>
    <x v="0"/>
    <s v="ST-20530"/>
    <s v="Shui Tom"/>
    <x v="0"/>
    <s v="United States"/>
    <s v="Albuquerque"/>
    <x v="27"/>
    <n v="87105"/>
    <x v="1"/>
    <s v="OFF-ST-10003123"/>
    <x v="1"/>
    <x v="4"/>
    <x v="1268"/>
    <n v="33.29"/>
    <n v="1"/>
    <x v="0"/>
    <n v="7.9896000000000003"/>
  </r>
  <r>
    <n v="4322"/>
    <x v="2147"/>
    <x v="1"/>
    <x v="966"/>
    <d v="2012-02-19T00:00:00"/>
    <x v="1"/>
    <s v="KB-16315"/>
    <s v="Karl Braun"/>
    <x v="0"/>
    <s v="United States"/>
    <s v="Akron"/>
    <x v="24"/>
    <n v="44312"/>
    <x v="3"/>
    <s v="OFF-BI-10001658"/>
    <x v="1"/>
    <x v="8"/>
    <x v="439"/>
    <n v="14.952"/>
    <n v="2"/>
    <x v="6"/>
    <n v="-11.961600000000001"/>
  </r>
  <r>
    <n v="4323"/>
    <x v="2147"/>
    <x v="1"/>
    <x v="966"/>
    <d v="2012-02-19T00:00:00"/>
    <x v="1"/>
    <s v="KB-16315"/>
    <s v="Karl Braun"/>
    <x v="0"/>
    <s v="United States"/>
    <s v="Akron"/>
    <x v="24"/>
    <n v="44312"/>
    <x v="3"/>
    <s v="TEC-PH-10002834"/>
    <x v="2"/>
    <x v="7"/>
    <x v="1378"/>
    <n v="323.98200000000003"/>
    <n v="3"/>
    <x v="10"/>
    <n v="-80.995500000000007"/>
  </r>
  <r>
    <n v="4324"/>
    <x v="2147"/>
    <x v="1"/>
    <x v="966"/>
    <d v="2012-02-19T00:00:00"/>
    <x v="1"/>
    <s v="KB-16315"/>
    <s v="Karl Braun"/>
    <x v="0"/>
    <s v="United States"/>
    <s v="Akron"/>
    <x v="24"/>
    <n v="44312"/>
    <x v="3"/>
    <s v="OFF-BI-10002160"/>
    <x v="1"/>
    <x v="8"/>
    <x v="312"/>
    <n v="2.286"/>
    <n v="2"/>
    <x v="6"/>
    <n v="-1.6763999999999999"/>
  </r>
  <r>
    <n v="4325"/>
    <x v="2147"/>
    <x v="1"/>
    <x v="966"/>
    <d v="2012-02-19T00:00:00"/>
    <x v="1"/>
    <s v="KB-16315"/>
    <s v="Karl Braun"/>
    <x v="0"/>
    <s v="United States"/>
    <s v="Akron"/>
    <x v="24"/>
    <n v="44312"/>
    <x v="3"/>
    <s v="OFF-AR-10004999"/>
    <x v="1"/>
    <x v="6"/>
    <x v="864"/>
    <n v="14.352"/>
    <n v="3"/>
    <x v="2"/>
    <n v="0.89700000000000002"/>
  </r>
  <r>
    <n v="4326"/>
    <x v="2147"/>
    <x v="1"/>
    <x v="966"/>
    <d v="2012-02-19T00:00:00"/>
    <x v="1"/>
    <s v="KB-16315"/>
    <s v="Karl Braun"/>
    <x v="0"/>
    <s v="United States"/>
    <s v="Akron"/>
    <x v="24"/>
    <n v="44312"/>
    <x v="3"/>
    <s v="TEC-AC-10003280"/>
    <x v="2"/>
    <x v="11"/>
    <x v="1028"/>
    <n v="71.975999999999999"/>
    <n v="3"/>
    <x v="2"/>
    <n v="0.89970000000000006"/>
  </r>
  <r>
    <n v="4327"/>
    <x v="2148"/>
    <x v="0"/>
    <x v="967"/>
    <d v="2013-01-27T00:00:00"/>
    <x v="2"/>
    <s v="TB-21355"/>
    <s v="Todd Boyes"/>
    <x v="1"/>
    <s v="United States"/>
    <s v="Plainfield"/>
    <x v="30"/>
    <n v="7060"/>
    <x v="3"/>
    <s v="OFF-AR-10000315"/>
    <x v="1"/>
    <x v="6"/>
    <x v="1297"/>
    <n v="9.2100000000000009"/>
    <n v="3"/>
    <x v="0"/>
    <n v="2.3025000000000002"/>
  </r>
  <r>
    <n v="4328"/>
    <x v="2148"/>
    <x v="0"/>
    <x v="967"/>
    <d v="2013-01-27T00:00:00"/>
    <x v="2"/>
    <s v="TB-21355"/>
    <s v="Todd Boyes"/>
    <x v="1"/>
    <s v="United States"/>
    <s v="Plainfield"/>
    <x v="30"/>
    <n v="7060"/>
    <x v="3"/>
    <s v="OFF-PA-10000007"/>
    <x v="1"/>
    <x v="10"/>
    <x v="1531"/>
    <n v="18"/>
    <n v="5"/>
    <x v="0"/>
    <n v="8.2799999999999994"/>
  </r>
  <r>
    <n v="4329"/>
    <x v="2149"/>
    <x v="3"/>
    <x v="719"/>
    <d v="2014-04-08T00:00:00"/>
    <x v="1"/>
    <s v="JC-15775"/>
    <s v="John Castell"/>
    <x v="0"/>
    <s v="United States"/>
    <s v="New York City"/>
    <x v="15"/>
    <n v="10011"/>
    <x v="3"/>
    <s v="OFF-PA-10000791"/>
    <x v="1"/>
    <x v="10"/>
    <x v="1424"/>
    <n v="42.93"/>
    <n v="9"/>
    <x v="0"/>
    <n v="19.3185"/>
  </r>
  <r>
    <n v="4330"/>
    <x v="2150"/>
    <x v="3"/>
    <x v="621"/>
    <d v="2014-10-10T00:00:00"/>
    <x v="1"/>
    <s v="PO-18850"/>
    <s v="Patrick O'Brill"/>
    <x v="0"/>
    <s v="United States"/>
    <s v="Hialeah"/>
    <x v="2"/>
    <n v="33012"/>
    <x v="0"/>
    <s v="OFF-PA-10000556"/>
    <x v="1"/>
    <x v="10"/>
    <x v="1630"/>
    <n v="15.552"/>
    <n v="3"/>
    <x v="2"/>
    <n v="5.4432"/>
  </r>
  <r>
    <n v="4331"/>
    <x v="2150"/>
    <x v="3"/>
    <x v="621"/>
    <d v="2014-10-10T00:00:00"/>
    <x v="1"/>
    <s v="PO-18850"/>
    <s v="Patrick O'Brill"/>
    <x v="0"/>
    <s v="United States"/>
    <s v="Hialeah"/>
    <x v="2"/>
    <n v="33012"/>
    <x v="0"/>
    <s v="OFF-AP-10000804"/>
    <x v="1"/>
    <x v="9"/>
    <x v="561"/>
    <n v="17.920000000000002"/>
    <n v="5"/>
    <x v="2"/>
    <n v="1.1200000000000001"/>
  </r>
  <r>
    <n v="4332"/>
    <x v="2151"/>
    <x v="3"/>
    <x v="853"/>
    <d v="2014-09-07T00:00:00"/>
    <x v="1"/>
    <s v="SS-20875"/>
    <s v="Sung Shariari"/>
    <x v="0"/>
    <s v="United States"/>
    <s v="Redmond"/>
    <x v="4"/>
    <n v="98052"/>
    <x v="1"/>
    <s v="TEC-AC-10001998"/>
    <x v="2"/>
    <x v="11"/>
    <x v="84"/>
    <n v="19.989999999999998"/>
    <n v="1"/>
    <x v="0"/>
    <n v="6.7965999999999998"/>
  </r>
  <r>
    <n v="4333"/>
    <x v="2151"/>
    <x v="3"/>
    <x v="853"/>
    <d v="2014-09-07T00:00:00"/>
    <x v="1"/>
    <s v="SS-20875"/>
    <s v="Sung Shariari"/>
    <x v="0"/>
    <s v="United States"/>
    <s v="Redmond"/>
    <x v="4"/>
    <n v="98052"/>
    <x v="1"/>
    <s v="OFF-BI-10003476"/>
    <x v="1"/>
    <x v="8"/>
    <x v="1526"/>
    <n v="22.92"/>
    <n v="5"/>
    <x v="2"/>
    <n v="8.0220000000000002"/>
  </r>
  <r>
    <n v="4334"/>
    <x v="2152"/>
    <x v="1"/>
    <x v="379"/>
    <d v="2012-12-27T00:00:00"/>
    <x v="1"/>
    <s v="RD-19720"/>
    <s v="Roger Demir"/>
    <x v="0"/>
    <s v="United States"/>
    <s v="Daytona Beach"/>
    <x v="2"/>
    <n v="32114"/>
    <x v="0"/>
    <s v="TEC-AC-10003237"/>
    <x v="2"/>
    <x v="11"/>
    <x v="1631"/>
    <n v="50.88"/>
    <n v="6"/>
    <x v="2"/>
    <n v="14.628"/>
  </r>
  <r>
    <n v="4335"/>
    <x v="2152"/>
    <x v="1"/>
    <x v="379"/>
    <d v="2012-12-27T00:00:00"/>
    <x v="1"/>
    <s v="RD-19720"/>
    <s v="Roger Demir"/>
    <x v="0"/>
    <s v="United States"/>
    <s v="Daytona Beach"/>
    <x v="2"/>
    <n v="32114"/>
    <x v="0"/>
    <s v="OFF-EN-10003798"/>
    <x v="1"/>
    <x v="12"/>
    <x v="817"/>
    <n v="27.312000000000001"/>
    <n v="2"/>
    <x v="2"/>
    <n v="9.2178000000000004"/>
  </r>
  <r>
    <n v="4336"/>
    <x v="2153"/>
    <x v="1"/>
    <x v="139"/>
    <d v="2012-12-24T00:00:00"/>
    <x v="1"/>
    <s v="GZ-14470"/>
    <s v="Gary Zandusky"/>
    <x v="0"/>
    <s v="United States"/>
    <s v="Bullhead City"/>
    <x v="16"/>
    <n v="86442"/>
    <x v="1"/>
    <s v="OFF-EN-10003068"/>
    <x v="1"/>
    <x v="12"/>
    <x v="1632"/>
    <n v="7.92"/>
    <n v="1"/>
    <x v="2"/>
    <n v="2.7719999999999998"/>
  </r>
  <r>
    <n v="4337"/>
    <x v="2153"/>
    <x v="1"/>
    <x v="139"/>
    <d v="2012-12-24T00:00:00"/>
    <x v="1"/>
    <s v="GZ-14470"/>
    <s v="Gary Zandusky"/>
    <x v="0"/>
    <s v="United States"/>
    <s v="Bullhead City"/>
    <x v="16"/>
    <n v="86442"/>
    <x v="1"/>
    <s v="FUR-FU-10002088"/>
    <x v="0"/>
    <x v="5"/>
    <x v="1084"/>
    <n v="14.368"/>
    <n v="2"/>
    <x v="2"/>
    <n v="3.9512"/>
  </r>
  <r>
    <n v="4338"/>
    <x v="2154"/>
    <x v="1"/>
    <x v="154"/>
    <d v="2012-12-01T00:00:00"/>
    <x v="1"/>
    <s v="SN-20710"/>
    <s v="Steve Nguyen"/>
    <x v="2"/>
    <s v="United States"/>
    <s v="Los Angeles"/>
    <x v="1"/>
    <n v="90049"/>
    <x v="1"/>
    <s v="TEC-AC-10000158"/>
    <x v="2"/>
    <x v="11"/>
    <x v="353"/>
    <n v="107.97"/>
    <n v="3"/>
    <x v="0"/>
    <n v="22.6737"/>
  </r>
  <r>
    <n v="4339"/>
    <x v="2154"/>
    <x v="1"/>
    <x v="154"/>
    <d v="2012-12-01T00:00:00"/>
    <x v="1"/>
    <s v="SN-20710"/>
    <s v="Steve Nguyen"/>
    <x v="2"/>
    <s v="United States"/>
    <s v="Los Angeles"/>
    <x v="1"/>
    <n v="90049"/>
    <x v="1"/>
    <s v="OFF-PA-10000482"/>
    <x v="1"/>
    <x v="10"/>
    <x v="67"/>
    <n v="113.82"/>
    <n v="3"/>
    <x v="0"/>
    <n v="53.495399999999997"/>
  </r>
  <r>
    <n v="4340"/>
    <x v="2155"/>
    <x v="3"/>
    <x v="151"/>
    <d v="2014-09-02T00:00:00"/>
    <x v="1"/>
    <s v="DK-12895"/>
    <s v="Dana Kaydos"/>
    <x v="0"/>
    <s v="United States"/>
    <s v="Franklin"/>
    <x v="18"/>
    <n v="37064"/>
    <x v="0"/>
    <s v="OFF-PA-10004888"/>
    <x v="1"/>
    <x v="10"/>
    <x v="959"/>
    <n v="5.1840000000000002"/>
    <n v="1"/>
    <x v="2"/>
    <n v="1.8144"/>
  </r>
  <r>
    <n v="4341"/>
    <x v="2156"/>
    <x v="2"/>
    <x v="579"/>
    <d v="2011-03-22T00:00:00"/>
    <x v="3"/>
    <s v="VM-21835"/>
    <s v="Vivian Mathis"/>
    <x v="0"/>
    <s v="United States"/>
    <s v="Portage"/>
    <x v="14"/>
    <n v="46368"/>
    <x v="2"/>
    <s v="OFF-AR-10003478"/>
    <x v="1"/>
    <x v="6"/>
    <x v="355"/>
    <n v="16.28"/>
    <n v="2"/>
    <x v="0"/>
    <n v="6.5119999999999996"/>
  </r>
  <r>
    <n v="4342"/>
    <x v="2157"/>
    <x v="3"/>
    <x v="94"/>
    <d v="2014-12-22T00:00:00"/>
    <x v="1"/>
    <s v="GB-14575"/>
    <s v="Giulietta Baptist"/>
    <x v="0"/>
    <s v="United States"/>
    <s v="Arlington"/>
    <x v="17"/>
    <n v="22204"/>
    <x v="0"/>
    <s v="OFF-ST-10003208"/>
    <x v="1"/>
    <x v="4"/>
    <x v="243"/>
    <n v="544.38"/>
    <n v="3"/>
    <x v="0"/>
    <n v="157.87020000000001"/>
  </r>
  <r>
    <n v="4343"/>
    <x v="2158"/>
    <x v="3"/>
    <x v="498"/>
    <d v="2014-03-23T00:00:00"/>
    <x v="2"/>
    <s v="ND-18370"/>
    <s v="Natalie DeCherney"/>
    <x v="0"/>
    <s v="United States"/>
    <s v="San Francisco"/>
    <x v="1"/>
    <n v="94110"/>
    <x v="1"/>
    <s v="OFF-BI-10004970"/>
    <x v="1"/>
    <x v="8"/>
    <x v="908"/>
    <n v="19.824000000000002"/>
    <n v="6"/>
    <x v="2"/>
    <n v="6.6905999999999999"/>
  </r>
  <r>
    <n v="4344"/>
    <x v="2158"/>
    <x v="3"/>
    <x v="498"/>
    <d v="2014-03-23T00:00:00"/>
    <x v="2"/>
    <s v="ND-18370"/>
    <s v="Natalie DeCherney"/>
    <x v="0"/>
    <s v="United States"/>
    <s v="San Francisco"/>
    <x v="1"/>
    <n v="94110"/>
    <x v="1"/>
    <s v="TEC-PH-10000038"/>
    <x v="2"/>
    <x v="7"/>
    <x v="1056"/>
    <n v="657.50400000000002"/>
    <n v="6"/>
    <x v="2"/>
    <n v="-131.5008"/>
  </r>
  <r>
    <n v="4345"/>
    <x v="2158"/>
    <x v="3"/>
    <x v="498"/>
    <d v="2014-03-23T00:00:00"/>
    <x v="2"/>
    <s v="ND-18370"/>
    <s v="Natalie DeCherney"/>
    <x v="0"/>
    <s v="United States"/>
    <s v="San Francisco"/>
    <x v="1"/>
    <n v="94110"/>
    <x v="1"/>
    <s v="TEC-AC-10001552"/>
    <x v="2"/>
    <x v="11"/>
    <x v="100"/>
    <n v="99.54"/>
    <n v="2"/>
    <x v="0"/>
    <n v="10.949400000000001"/>
  </r>
  <r>
    <n v="4346"/>
    <x v="2158"/>
    <x v="3"/>
    <x v="498"/>
    <d v="2014-03-23T00:00:00"/>
    <x v="2"/>
    <s v="ND-18370"/>
    <s v="Natalie DeCherney"/>
    <x v="0"/>
    <s v="United States"/>
    <s v="San Francisco"/>
    <x v="1"/>
    <n v="94110"/>
    <x v="1"/>
    <s v="TEC-AC-10002926"/>
    <x v="2"/>
    <x v="11"/>
    <x v="1114"/>
    <n v="199.96"/>
    <n v="4"/>
    <x v="0"/>
    <n v="85.982799999999997"/>
  </r>
  <r>
    <n v="4347"/>
    <x v="2159"/>
    <x v="0"/>
    <x v="31"/>
    <d v="2013-09-26T00:00:00"/>
    <x v="1"/>
    <s v="MM-17260"/>
    <s v="Magdelene Morse"/>
    <x v="0"/>
    <s v="United States"/>
    <s v="New Rochelle"/>
    <x v="15"/>
    <n v="10801"/>
    <x v="3"/>
    <s v="FUR-CH-10001394"/>
    <x v="0"/>
    <x v="1"/>
    <x v="648"/>
    <n v="631.78200000000004"/>
    <n v="2"/>
    <x v="9"/>
    <n v="140.39599999999999"/>
  </r>
  <r>
    <n v="4348"/>
    <x v="2159"/>
    <x v="0"/>
    <x v="31"/>
    <d v="2013-09-26T00:00:00"/>
    <x v="1"/>
    <s v="MM-17260"/>
    <s v="Magdelene Morse"/>
    <x v="0"/>
    <s v="United States"/>
    <s v="New Rochelle"/>
    <x v="15"/>
    <n v="10801"/>
    <x v="3"/>
    <s v="FUR-FU-10004053"/>
    <x v="0"/>
    <x v="5"/>
    <x v="1633"/>
    <n v="60.72"/>
    <n v="3"/>
    <x v="0"/>
    <n v="26.1096"/>
  </r>
  <r>
    <n v="4349"/>
    <x v="2160"/>
    <x v="3"/>
    <x v="221"/>
    <d v="2014-11-30T00:00:00"/>
    <x v="0"/>
    <s v="MV-17485"/>
    <s v="Mark Van Huff"/>
    <x v="0"/>
    <s v="United States"/>
    <s v="Mesa"/>
    <x v="16"/>
    <n v="85204"/>
    <x v="1"/>
    <s v="OFF-BI-10004230"/>
    <x v="1"/>
    <x v="8"/>
    <x v="649"/>
    <n v="20.724"/>
    <n v="2"/>
    <x v="6"/>
    <n v="-15.1976"/>
  </r>
  <r>
    <n v="4350"/>
    <x v="2160"/>
    <x v="3"/>
    <x v="221"/>
    <d v="2014-11-30T00:00:00"/>
    <x v="0"/>
    <s v="MV-17485"/>
    <s v="Mark Van Huff"/>
    <x v="0"/>
    <s v="United States"/>
    <s v="Mesa"/>
    <x v="16"/>
    <n v="85204"/>
    <x v="1"/>
    <s v="OFF-ST-10000060"/>
    <x v="1"/>
    <x v="4"/>
    <x v="387"/>
    <n v="415.87200000000001"/>
    <n v="8"/>
    <x v="2"/>
    <n v="-41.587200000000003"/>
  </r>
  <r>
    <n v="4351"/>
    <x v="2161"/>
    <x v="3"/>
    <x v="645"/>
    <d v="2014-04-16T00:00:00"/>
    <x v="1"/>
    <s v="JL-15130"/>
    <s v="Jack Lebron"/>
    <x v="0"/>
    <s v="United States"/>
    <s v="Lancaster"/>
    <x v="24"/>
    <n v="43130"/>
    <x v="3"/>
    <s v="OFF-ST-10001325"/>
    <x v="1"/>
    <x v="4"/>
    <x v="466"/>
    <n v="16.768000000000001"/>
    <n v="2"/>
    <x v="2"/>
    <n v="1.4672000000000001"/>
  </r>
  <r>
    <n v="4352"/>
    <x v="2161"/>
    <x v="3"/>
    <x v="645"/>
    <d v="2014-04-16T00:00:00"/>
    <x v="1"/>
    <s v="JL-15130"/>
    <s v="Jack Lebron"/>
    <x v="0"/>
    <s v="United States"/>
    <s v="Lancaster"/>
    <x v="24"/>
    <n v="43130"/>
    <x v="3"/>
    <s v="TEC-AC-10003441"/>
    <x v="2"/>
    <x v="11"/>
    <x v="652"/>
    <n v="27.12"/>
    <n v="2"/>
    <x v="2"/>
    <n v="-4.7460000000000004"/>
  </r>
  <r>
    <n v="4353"/>
    <x v="2162"/>
    <x v="3"/>
    <x v="389"/>
    <d v="2014-12-13T00:00:00"/>
    <x v="0"/>
    <s v="AG-10330"/>
    <s v="Alex Grayson"/>
    <x v="0"/>
    <s v="United States"/>
    <s v="Stockton"/>
    <x v="1"/>
    <n v="95207"/>
    <x v="1"/>
    <s v="TEC-PH-10003215"/>
    <x v="2"/>
    <x v="7"/>
    <x v="1602"/>
    <n v="95.84"/>
    <n v="4"/>
    <x v="2"/>
    <n v="34.741999999999997"/>
  </r>
  <r>
    <n v="4354"/>
    <x v="2162"/>
    <x v="3"/>
    <x v="389"/>
    <d v="2014-12-13T00:00:00"/>
    <x v="0"/>
    <s v="AG-10330"/>
    <s v="Alex Grayson"/>
    <x v="0"/>
    <s v="United States"/>
    <s v="Stockton"/>
    <x v="1"/>
    <n v="95207"/>
    <x v="1"/>
    <s v="OFF-PA-10002005"/>
    <x v="1"/>
    <x v="10"/>
    <x v="505"/>
    <n v="12.96"/>
    <n v="2"/>
    <x v="0"/>
    <n v="6.2207999999999997"/>
  </r>
  <r>
    <n v="4355"/>
    <x v="2163"/>
    <x v="3"/>
    <x v="221"/>
    <d v="2014-11-27T00:00:00"/>
    <x v="0"/>
    <s v="MD-17860"/>
    <s v="Michael Dominguez"/>
    <x v="1"/>
    <s v="United States"/>
    <s v="Asheville"/>
    <x v="3"/>
    <n v="28806"/>
    <x v="0"/>
    <s v="OFF-BI-10004465"/>
    <x v="1"/>
    <x v="8"/>
    <x v="732"/>
    <n v="19.007999999999999"/>
    <n v="8"/>
    <x v="6"/>
    <n v="-12.672000000000001"/>
  </r>
  <r>
    <n v="4356"/>
    <x v="2164"/>
    <x v="1"/>
    <x v="784"/>
    <d v="2012-12-07T00:00:00"/>
    <x v="0"/>
    <s v="RO-19780"/>
    <s v="Rose O'Brian"/>
    <x v="0"/>
    <s v="United States"/>
    <s v="Clarksville"/>
    <x v="18"/>
    <n v="37042"/>
    <x v="0"/>
    <s v="OFF-BI-10000545"/>
    <x v="1"/>
    <x v="8"/>
    <x v="685"/>
    <n v="1598.058"/>
    <n v="7"/>
    <x v="6"/>
    <n v="-1065.3720000000001"/>
  </r>
  <r>
    <n v="4357"/>
    <x v="2164"/>
    <x v="1"/>
    <x v="784"/>
    <d v="2012-12-07T00:00:00"/>
    <x v="0"/>
    <s v="RO-19780"/>
    <s v="Rose O'Brian"/>
    <x v="0"/>
    <s v="United States"/>
    <s v="Clarksville"/>
    <x v="18"/>
    <n v="37042"/>
    <x v="0"/>
    <s v="OFF-AR-10003752"/>
    <x v="1"/>
    <x v="6"/>
    <x v="677"/>
    <n v="36.96"/>
    <n v="4"/>
    <x v="2"/>
    <n v="12.012"/>
  </r>
  <r>
    <n v="4358"/>
    <x v="2165"/>
    <x v="3"/>
    <x v="157"/>
    <d v="2014-12-12T00:00:00"/>
    <x v="3"/>
    <s v="RR-19315"/>
    <s v="Ralph Ritter"/>
    <x v="0"/>
    <s v="United States"/>
    <s v="Aurora"/>
    <x v="10"/>
    <n v="60505"/>
    <x v="2"/>
    <s v="OFF-PA-10001937"/>
    <x v="1"/>
    <x v="10"/>
    <x v="286"/>
    <n v="10.368"/>
    <n v="2"/>
    <x v="2"/>
    <n v="3.6288"/>
  </r>
  <r>
    <n v="4359"/>
    <x v="2165"/>
    <x v="3"/>
    <x v="157"/>
    <d v="2014-12-12T00:00:00"/>
    <x v="3"/>
    <s v="RR-19315"/>
    <s v="Ralph Ritter"/>
    <x v="0"/>
    <s v="United States"/>
    <s v="Aurora"/>
    <x v="10"/>
    <n v="60505"/>
    <x v="2"/>
    <s v="FUR-FU-10004306"/>
    <x v="0"/>
    <x v="5"/>
    <x v="616"/>
    <n v="77.72"/>
    <n v="1"/>
    <x v="7"/>
    <n v="-66.061999999999998"/>
  </r>
  <r>
    <n v="4360"/>
    <x v="2165"/>
    <x v="3"/>
    <x v="157"/>
    <d v="2014-12-12T00:00:00"/>
    <x v="3"/>
    <s v="RR-19315"/>
    <s v="Ralph Ritter"/>
    <x v="0"/>
    <s v="United States"/>
    <s v="Aurora"/>
    <x v="10"/>
    <n v="60505"/>
    <x v="2"/>
    <s v="FUR-CH-10003973"/>
    <x v="0"/>
    <x v="1"/>
    <x v="858"/>
    <n v="520.46400000000006"/>
    <n v="2"/>
    <x v="4"/>
    <n v="-14.8704"/>
  </r>
  <r>
    <n v="4361"/>
    <x v="2166"/>
    <x v="0"/>
    <x v="206"/>
    <d v="2013-05-24T00:00:00"/>
    <x v="2"/>
    <s v="CP-12340"/>
    <s v="Christine Phan"/>
    <x v="1"/>
    <s v="United States"/>
    <s v="Warwick"/>
    <x v="34"/>
    <n v="2886"/>
    <x v="3"/>
    <s v="OFF-PA-10000565"/>
    <x v="1"/>
    <x v="10"/>
    <x v="33"/>
    <n v="111.96"/>
    <n v="2"/>
    <x v="0"/>
    <n v="54.860399999999998"/>
  </r>
  <r>
    <n v="4362"/>
    <x v="2167"/>
    <x v="3"/>
    <x v="922"/>
    <d v="2014-02-22T00:00:00"/>
    <x v="0"/>
    <s v="LL-16840"/>
    <s v="Lauren Leatherbury"/>
    <x v="0"/>
    <s v="United States"/>
    <s v="Lafayette"/>
    <x v="28"/>
    <n v="70506"/>
    <x v="0"/>
    <s v="TEC-PH-10003875"/>
    <x v="2"/>
    <x v="7"/>
    <x v="119"/>
    <n v="29.16"/>
    <n v="3"/>
    <x v="0"/>
    <n v="8.4564000000000004"/>
  </r>
  <r>
    <n v="4363"/>
    <x v="2168"/>
    <x v="3"/>
    <x v="968"/>
    <d v="2014-05-23T00:00:00"/>
    <x v="0"/>
    <s v="NC-18340"/>
    <s v="Nat Carroll"/>
    <x v="0"/>
    <s v="United States"/>
    <s v="Fargo"/>
    <x v="46"/>
    <n v="58103"/>
    <x v="2"/>
    <s v="OFF-AR-10001953"/>
    <x v="1"/>
    <x v="6"/>
    <x v="395"/>
    <n v="131.94"/>
    <n v="3"/>
    <x v="0"/>
    <n v="35.623800000000003"/>
  </r>
  <r>
    <n v="4364"/>
    <x v="2168"/>
    <x v="3"/>
    <x v="968"/>
    <d v="2014-05-23T00:00:00"/>
    <x v="0"/>
    <s v="NC-18340"/>
    <s v="Nat Carroll"/>
    <x v="0"/>
    <s v="United States"/>
    <s v="Fargo"/>
    <x v="46"/>
    <n v="58103"/>
    <x v="2"/>
    <s v="OFF-AR-10001374"/>
    <x v="1"/>
    <x v="6"/>
    <x v="310"/>
    <n v="25.92"/>
    <n v="4"/>
    <x v="0"/>
    <n v="8.2943999999999996"/>
  </r>
  <r>
    <n v="4365"/>
    <x v="2168"/>
    <x v="3"/>
    <x v="968"/>
    <d v="2014-05-23T00:00:00"/>
    <x v="0"/>
    <s v="NC-18340"/>
    <s v="Nat Carroll"/>
    <x v="0"/>
    <s v="United States"/>
    <s v="Fargo"/>
    <x v="46"/>
    <n v="58103"/>
    <x v="2"/>
    <s v="OFF-ST-10003816"/>
    <x v="1"/>
    <x v="4"/>
    <x v="710"/>
    <n v="704.76"/>
    <n v="4"/>
    <x v="0"/>
    <n v="162.09479999999999"/>
  </r>
  <r>
    <n v="4366"/>
    <x v="2168"/>
    <x v="3"/>
    <x v="968"/>
    <d v="2014-05-23T00:00:00"/>
    <x v="0"/>
    <s v="NC-18340"/>
    <s v="Nat Carroll"/>
    <x v="0"/>
    <s v="United States"/>
    <s v="Fargo"/>
    <x v="46"/>
    <n v="58103"/>
    <x v="2"/>
    <s v="OFF-FA-10001843"/>
    <x v="1"/>
    <x v="13"/>
    <x v="33"/>
    <n v="7.41"/>
    <n v="3"/>
    <x v="0"/>
    <n v="3.4826999999999999"/>
  </r>
  <r>
    <n v="4367"/>
    <x v="2168"/>
    <x v="3"/>
    <x v="968"/>
    <d v="2014-05-23T00:00:00"/>
    <x v="0"/>
    <s v="NC-18340"/>
    <s v="Nat Carroll"/>
    <x v="0"/>
    <s v="United States"/>
    <s v="Fargo"/>
    <x v="46"/>
    <n v="58103"/>
    <x v="2"/>
    <s v="OFF-AR-10000657"/>
    <x v="1"/>
    <x v="6"/>
    <x v="1518"/>
    <n v="21.5"/>
    <n v="10"/>
    <x v="0"/>
    <n v="7.0949999999999998"/>
  </r>
  <r>
    <n v="4368"/>
    <x v="2169"/>
    <x v="3"/>
    <x v="220"/>
    <d v="2014-09-14T00:00:00"/>
    <x v="0"/>
    <s v="HA-14920"/>
    <s v="Helen Andreada"/>
    <x v="0"/>
    <s v="United States"/>
    <s v="Chicago"/>
    <x v="10"/>
    <n v="60623"/>
    <x v="2"/>
    <s v="OFF-FA-10000936"/>
    <x v="1"/>
    <x v="13"/>
    <x v="1298"/>
    <n v="10.528"/>
    <n v="4"/>
    <x v="2"/>
    <n v="3.29"/>
  </r>
  <r>
    <n v="4369"/>
    <x v="2169"/>
    <x v="3"/>
    <x v="220"/>
    <d v="2014-09-14T00:00:00"/>
    <x v="0"/>
    <s v="HA-14920"/>
    <s v="Helen Andreada"/>
    <x v="0"/>
    <s v="United States"/>
    <s v="Chicago"/>
    <x v="10"/>
    <n v="60623"/>
    <x v="2"/>
    <s v="OFF-PA-10003657"/>
    <x v="1"/>
    <x v="10"/>
    <x v="624"/>
    <n v="20.544"/>
    <n v="6"/>
    <x v="2"/>
    <n v="6.42"/>
  </r>
  <r>
    <n v="4370"/>
    <x v="2170"/>
    <x v="0"/>
    <x v="732"/>
    <d v="2013-11-11T00:00:00"/>
    <x v="1"/>
    <s v="MA-17995"/>
    <s v="Michelle Arnett"/>
    <x v="2"/>
    <s v="United States"/>
    <s v="Lawrence"/>
    <x v="14"/>
    <n v="46226"/>
    <x v="2"/>
    <s v="OFF-BI-10001989"/>
    <x v="1"/>
    <x v="8"/>
    <x v="537"/>
    <n v="104.9"/>
    <n v="5"/>
    <x v="0"/>
    <n v="50.351999999999997"/>
  </r>
  <r>
    <n v="4371"/>
    <x v="2170"/>
    <x v="0"/>
    <x v="732"/>
    <d v="2013-11-11T00:00:00"/>
    <x v="1"/>
    <s v="MA-17995"/>
    <s v="Michelle Arnett"/>
    <x v="2"/>
    <s v="United States"/>
    <s v="Lawrence"/>
    <x v="14"/>
    <n v="46226"/>
    <x v="2"/>
    <s v="OFF-AR-10002987"/>
    <x v="1"/>
    <x v="6"/>
    <x v="1553"/>
    <n v="39.68"/>
    <n v="2"/>
    <x v="0"/>
    <n v="16.268799999999999"/>
  </r>
  <r>
    <n v="4372"/>
    <x v="2170"/>
    <x v="0"/>
    <x v="732"/>
    <d v="2013-11-11T00:00:00"/>
    <x v="1"/>
    <s v="MA-17995"/>
    <s v="Michelle Arnett"/>
    <x v="2"/>
    <s v="United States"/>
    <s v="Lawrence"/>
    <x v="14"/>
    <n v="46226"/>
    <x v="2"/>
    <s v="OFF-LA-10000414"/>
    <x v="1"/>
    <x v="2"/>
    <x v="1634"/>
    <n v="51.75"/>
    <n v="5"/>
    <x v="0"/>
    <n v="24.84"/>
  </r>
  <r>
    <n v="4373"/>
    <x v="2171"/>
    <x v="3"/>
    <x v="283"/>
    <d v="2014-07-26T00:00:00"/>
    <x v="0"/>
    <s v="LH-16900"/>
    <s v="Lena Hernandez"/>
    <x v="0"/>
    <s v="United States"/>
    <s v="Elkhart"/>
    <x v="14"/>
    <n v="46514"/>
    <x v="2"/>
    <s v="OFF-AR-10003602"/>
    <x v="1"/>
    <x v="6"/>
    <x v="239"/>
    <n v="11.68"/>
    <n v="2"/>
    <x v="0"/>
    <n v="5.4896000000000003"/>
  </r>
  <r>
    <n v="4374"/>
    <x v="2171"/>
    <x v="3"/>
    <x v="283"/>
    <d v="2014-07-26T00:00:00"/>
    <x v="0"/>
    <s v="LH-16900"/>
    <s v="Lena Hernandez"/>
    <x v="0"/>
    <s v="United States"/>
    <s v="Elkhart"/>
    <x v="14"/>
    <n v="46514"/>
    <x v="2"/>
    <s v="TEC-AC-10002550"/>
    <x v="2"/>
    <x v="11"/>
    <x v="1539"/>
    <n v="159.75"/>
    <n v="5"/>
    <x v="0"/>
    <n v="11.182499999999999"/>
  </r>
  <r>
    <n v="4375"/>
    <x v="2172"/>
    <x v="0"/>
    <x v="741"/>
    <d v="2013-11-25T00:00:00"/>
    <x v="1"/>
    <s v="SB-20290"/>
    <s v="Sean Braxton"/>
    <x v="1"/>
    <s v="United States"/>
    <s v="Kent"/>
    <x v="24"/>
    <n v="44240"/>
    <x v="3"/>
    <s v="OFF-AP-10002998"/>
    <x v="1"/>
    <x v="9"/>
    <x v="1635"/>
    <n v="103.968"/>
    <n v="6"/>
    <x v="2"/>
    <n v="16.8948"/>
  </r>
  <r>
    <n v="4376"/>
    <x v="2173"/>
    <x v="2"/>
    <x v="573"/>
    <d v="2011-04-30T00:00:00"/>
    <x v="1"/>
    <s v="BT-11305"/>
    <s v="Beth Thompson"/>
    <x v="2"/>
    <s v="United States"/>
    <s v="San Gabriel"/>
    <x v="1"/>
    <n v="91776"/>
    <x v="1"/>
    <s v="FUR-FU-10003708"/>
    <x v="0"/>
    <x v="5"/>
    <x v="71"/>
    <n v="303.25"/>
    <n v="5"/>
    <x v="0"/>
    <n v="63.682499999999997"/>
  </r>
  <r>
    <n v="4377"/>
    <x v="2173"/>
    <x v="2"/>
    <x v="573"/>
    <d v="2011-04-30T00:00:00"/>
    <x v="1"/>
    <s v="BT-11305"/>
    <s v="Beth Thompson"/>
    <x v="2"/>
    <s v="United States"/>
    <s v="San Gabriel"/>
    <x v="1"/>
    <n v="91776"/>
    <x v="1"/>
    <s v="OFF-AP-10001391"/>
    <x v="1"/>
    <x v="9"/>
    <x v="1260"/>
    <n v="270.72000000000003"/>
    <n v="3"/>
    <x v="0"/>
    <n v="78.508799999999994"/>
  </r>
  <r>
    <n v="4378"/>
    <x v="2173"/>
    <x v="2"/>
    <x v="573"/>
    <d v="2011-04-30T00:00:00"/>
    <x v="1"/>
    <s v="BT-11305"/>
    <s v="Beth Thompson"/>
    <x v="2"/>
    <s v="United States"/>
    <s v="San Gabriel"/>
    <x v="1"/>
    <n v="91776"/>
    <x v="1"/>
    <s v="FUR-CH-10003973"/>
    <x v="0"/>
    <x v="1"/>
    <x v="858"/>
    <n v="1487.04"/>
    <n v="5"/>
    <x v="2"/>
    <n v="148.70400000000001"/>
  </r>
  <r>
    <n v="4379"/>
    <x v="2174"/>
    <x v="1"/>
    <x v="672"/>
    <d v="2012-12-02T00:00:00"/>
    <x v="0"/>
    <s v="PS-18970"/>
    <s v="Paul Stevenson"/>
    <x v="2"/>
    <s v="United States"/>
    <s v="Henderson"/>
    <x v="0"/>
    <n v="42420"/>
    <x v="0"/>
    <s v="OFF-EN-10000461"/>
    <x v="1"/>
    <x v="12"/>
    <x v="746"/>
    <n v="17.48"/>
    <n v="2"/>
    <x v="0"/>
    <n v="8.2156000000000002"/>
  </r>
  <r>
    <n v="4380"/>
    <x v="2174"/>
    <x v="1"/>
    <x v="672"/>
    <d v="2012-12-02T00:00:00"/>
    <x v="0"/>
    <s v="PS-18970"/>
    <s v="Paul Stevenson"/>
    <x v="2"/>
    <s v="United States"/>
    <s v="Henderson"/>
    <x v="0"/>
    <n v="42420"/>
    <x v="0"/>
    <s v="OFF-EN-10002831"/>
    <x v="1"/>
    <x v="12"/>
    <x v="828"/>
    <n v="71.88"/>
    <n v="2"/>
    <x v="0"/>
    <n v="32.345999999999997"/>
  </r>
  <r>
    <n v="4381"/>
    <x v="2175"/>
    <x v="1"/>
    <x v="969"/>
    <d v="2012-10-30T00:00:00"/>
    <x v="1"/>
    <s v="TB-21625"/>
    <s v="Trudy Brown"/>
    <x v="0"/>
    <s v="United States"/>
    <s v="San Francisco"/>
    <x v="1"/>
    <n v="94110"/>
    <x v="1"/>
    <s v="OFF-AR-10004648"/>
    <x v="1"/>
    <x v="6"/>
    <x v="620"/>
    <n v="60.45"/>
    <n v="3"/>
    <x v="0"/>
    <n v="16.3215"/>
  </r>
  <r>
    <n v="4382"/>
    <x v="2175"/>
    <x v="1"/>
    <x v="969"/>
    <d v="2012-10-30T00:00:00"/>
    <x v="1"/>
    <s v="TB-21625"/>
    <s v="Trudy Brown"/>
    <x v="0"/>
    <s v="United States"/>
    <s v="San Francisco"/>
    <x v="1"/>
    <n v="94110"/>
    <x v="1"/>
    <s v="FUR-TA-10001857"/>
    <x v="0"/>
    <x v="3"/>
    <x v="433"/>
    <n v="253.17599999999999"/>
    <n v="3"/>
    <x v="2"/>
    <n v="-31.646999999999998"/>
  </r>
  <r>
    <n v="4383"/>
    <x v="2176"/>
    <x v="1"/>
    <x v="603"/>
    <d v="2012-07-27T00:00:00"/>
    <x v="1"/>
    <s v="RA-19915"/>
    <s v="Russell Applegate"/>
    <x v="0"/>
    <s v="United States"/>
    <s v="Highland Park"/>
    <x v="10"/>
    <n v="60035"/>
    <x v="2"/>
    <s v="OFF-BI-10000546"/>
    <x v="1"/>
    <x v="8"/>
    <x v="609"/>
    <n v="2.88"/>
    <n v="5"/>
    <x v="3"/>
    <n v="-4.4640000000000004"/>
  </r>
  <r>
    <n v="4384"/>
    <x v="2176"/>
    <x v="1"/>
    <x v="603"/>
    <d v="2012-07-27T00:00:00"/>
    <x v="1"/>
    <s v="RA-19915"/>
    <s v="Russell Applegate"/>
    <x v="0"/>
    <s v="United States"/>
    <s v="Highland Park"/>
    <x v="10"/>
    <n v="60035"/>
    <x v="2"/>
    <s v="FUR-BO-10004690"/>
    <x v="0"/>
    <x v="0"/>
    <x v="1636"/>
    <n v="384.94400000000002"/>
    <n v="4"/>
    <x v="4"/>
    <n v="-126.4816"/>
  </r>
  <r>
    <n v="4385"/>
    <x v="2176"/>
    <x v="1"/>
    <x v="603"/>
    <d v="2012-07-27T00:00:00"/>
    <x v="1"/>
    <s v="RA-19915"/>
    <s v="Russell Applegate"/>
    <x v="0"/>
    <s v="United States"/>
    <s v="Highland Park"/>
    <x v="10"/>
    <n v="60035"/>
    <x v="2"/>
    <s v="TEC-PH-10001557"/>
    <x v="2"/>
    <x v="7"/>
    <x v="658"/>
    <n v="153.584"/>
    <n v="2"/>
    <x v="2"/>
    <n v="13.438599999999999"/>
  </r>
  <r>
    <n v="4386"/>
    <x v="2176"/>
    <x v="1"/>
    <x v="603"/>
    <d v="2012-07-27T00:00:00"/>
    <x v="1"/>
    <s v="RA-19915"/>
    <s v="Russell Applegate"/>
    <x v="0"/>
    <s v="United States"/>
    <s v="Highland Park"/>
    <x v="10"/>
    <n v="60035"/>
    <x v="2"/>
    <s v="FUR-BO-10002545"/>
    <x v="0"/>
    <x v="0"/>
    <x v="37"/>
    <n v="913.43"/>
    <n v="5"/>
    <x v="4"/>
    <n v="-52.195999999999998"/>
  </r>
  <r>
    <n v="4387"/>
    <x v="2177"/>
    <x v="0"/>
    <x v="189"/>
    <d v="2013-11-03T00:00:00"/>
    <x v="1"/>
    <s v="BP-11095"/>
    <s v="Bart Pistole"/>
    <x v="1"/>
    <s v="United States"/>
    <s v="San Francisco"/>
    <x v="1"/>
    <n v="94122"/>
    <x v="1"/>
    <s v="OFF-AP-10001366"/>
    <x v="1"/>
    <x v="9"/>
    <x v="33"/>
    <n v="43.92"/>
    <n v="4"/>
    <x v="0"/>
    <n v="11.8584"/>
  </r>
  <r>
    <n v="4388"/>
    <x v="2177"/>
    <x v="0"/>
    <x v="189"/>
    <d v="2013-11-03T00:00:00"/>
    <x v="1"/>
    <s v="BP-11095"/>
    <s v="Bart Pistole"/>
    <x v="1"/>
    <s v="United States"/>
    <s v="San Francisco"/>
    <x v="1"/>
    <n v="94122"/>
    <x v="1"/>
    <s v="OFF-BI-10001628"/>
    <x v="1"/>
    <x v="8"/>
    <x v="1103"/>
    <n v="25.032"/>
    <n v="3"/>
    <x v="2"/>
    <n v="7.8224999999999998"/>
  </r>
  <r>
    <n v="4389"/>
    <x v="2178"/>
    <x v="3"/>
    <x v="225"/>
    <d v="2014-11-23T00:00:00"/>
    <x v="2"/>
    <s v="CD-11920"/>
    <s v="Carlos Daly"/>
    <x v="0"/>
    <s v="United States"/>
    <s v="New York City"/>
    <x v="15"/>
    <n v="10035"/>
    <x v="3"/>
    <s v="OFF-PA-10003651"/>
    <x v="1"/>
    <x v="10"/>
    <x v="646"/>
    <n v="46.76"/>
    <n v="7"/>
    <x v="0"/>
    <n v="22.444800000000001"/>
  </r>
  <r>
    <n v="4390"/>
    <x v="2178"/>
    <x v="3"/>
    <x v="225"/>
    <d v="2014-11-23T00:00:00"/>
    <x v="2"/>
    <s v="CD-11920"/>
    <s v="Carlos Daly"/>
    <x v="0"/>
    <s v="United States"/>
    <s v="New York City"/>
    <x v="15"/>
    <n v="10035"/>
    <x v="3"/>
    <s v="FUR-BO-10003159"/>
    <x v="0"/>
    <x v="0"/>
    <x v="1100"/>
    <n v="183.96799999999999"/>
    <n v="2"/>
    <x v="2"/>
    <n v="-25.2956"/>
  </r>
  <r>
    <n v="4391"/>
    <x v="2178"/>
    <x v="3"/>
    <x v="225"/>
    <d v="2014-11-23T00:00:00"/>
    <x v="2"/>
    <s v="CD-11920"/>
    <s v="Carlos Daly"/>
    <x v="0"/>
    <s v="United States"/>
    <s v="New York City"/>
    <x v="15"/>
    <n v="10035"/>
    <x v="3"/>
    <s v="TEC-PH-10001459"/>
    <x v="2"/>
    <x v="7"/>
    <x v="1438"/>
    <n v="1259.97"/>
    <n v="3"/>
    <x v="0"/>
    <n v="327.59219999999999"/>
  </r>
  <r>
    <n v="4392"/>
    <x v="2178"/>
    <x v="3"/>
    <x v="225"/>
    <d v="2014-11-23T00:00:00"/>
    <x v="2"/>
    <s v="CD-11920"/>
    <s v="Carlos Daly"/>
    <x v="0"/>
    <s v="United States"/>
    <s v="New York City"/>
    <x v="15"/>
    <n v="10035"/>
    <x v="3"/>
    <s v="OFF-AR-10004602"/>
    <x v="1"/>
    <x v="6"/>
    <x v="1217"/>
    <n v="68.97"/>
    <n v="3"/>
    <x v="0"/>
    <n v="19.311599999999999"/>
  </r>
  <r>
    <n v="4393"/>
    <x v="2179"/>
    <x v="0"/>
    <x v="162"/>
    <d v="2013-09-13T00:00:00"/>
    <x v="1"/>
    <s v="KB-16585"/>
    <s v="Ken Black"/>
    <x v="1"/>
    <s v="United States"/>
    <s v="Dallas"/>
    <x v="5"/>
    <n v="75081"/>
    <x v="2"/>
    <s v="OFF-AR-10001953"/>
    <x v="1"/>
    <x v="6"/>
    <x v="395"/>
    <n v="70.367999999999995"/>
    <n v="2"/>
    <x v="2"/>
    <n v="6.1571999999999996"/>
  </r>
  <r>
    <n v="4394"/>
    <x v="2179"/>
    <x v="0"/>
    <x v="162"/>
    <d v="2013-09-13T00:00:00"/>
    <x v="1"/>
    <s v="KB-16585"/>
    <s v="Ken Black"/>
    <x v="1"/>
    <s v="United States"/>
    <s v="Dallas"/>
    <x v="5"/>
    <n v="75081"/>
    <x v="2"/>
    <s v="TEC-PH-10000923"/>
    <x v="2"/>
    <x v="7"/>
    <x v="1225"/>
    <n v="59.96"/>
    <n v="5"/>
    <x v="2"/>
    <n v="21.735499999999998"/>
  </r>
  <r>
    <n v="4395"/>
    <x v="2180"/>
    <x v="2"/>
    <x v="836"/>
    <d v="2011-07-20T00:00:00"/>
    <x v="3"/>
    <s v="SW-20245"/>
    <s v="Scot Wooten"/>
    <x v="0"/>
    <s v="United States"/>
    <s v="Springfield"/>
    <x v="24"/>
    <n v="45503"/>
    <x v="3"/>
    <s v="OFF-ST-10002583"/>
    <x v="1"/>
    <x v="4"/>
    <x v="566"/>
    <n v="25.984000000000002"/>
    <n v="1"/>
    <x v="2"/>
    <n v="-5.1967999999999996"/>
  </r>
  <r>
    <n v="4396"/>
    <x v="2180"/>
    <x v="2"/>
    <x v="836"/>
    <d v="2011-07-20T00:00:00"/>
    <x v="3"/>
    <s v="SW-20245"/>
    <s v="Scot Wooten"/>
    <x v="0"/>
    <s v="United States"/>
    <s v="Springfield"/>
    <x v="24"/>
    <n v="45503"/>
    <x v="3"/>
    <s v="OFF-BI-10000977"/>
    <x v="1"/>
    <x v="8"/>
    <x v="982"/>
    <n v="27.36"/>
    <n v="3"/>
    <x v="6"/>
    <n v="-21.888000000000002"/>
  </r>
  <r>
    <n v="4397"/>
    <x v="2181"/>
    <x v="0"/>
    <x v="625"/>
    <d v="2013-11-20T00:00:00"/>
    <x v="1"/>
    <s v="AH-10690"/>
    <s v="Anna Häberlin"/>
    <x v="1"/>
    <s v="United States"/>
    <s v="San Diego"/>
    <x v="1"/>
    <n v="92024"/>
    <x v="1"/>
    <s v="TEC-PH-10002549"/>
    <x v="2"/>
    <x v="7"/>
    <x v="928"/>
    <n v="361.37599999999998"/>
    <n v="2"/>
    <x v="2"/>
    <n v="27.103200000000001"/>
  </r>
  <r>
    <n v="4398"/>
    <x v="2182"/>
    <x v="2"/>
    <x v="970"/>
    <d v="2011-07-11T00:00:00"/>
    <x v="1"/>
    <s v="JL-15835"/>
    <s v="John Lee"/>
    <x v="0"/>
    <s v="United States"/>
    <s v="Philadelphia"/>
    <x v="9"/>
    <n v="19120"/>
    <x v="3"/>
    <s v="FUR-CH-10002880"/>
    <x v="0"/>
    <x v="1"/>
    <x v="801"/>
    <n v="172.18600000000001"/>
    <n v="2"/>
    <x v="4"/>
    <n v="-46.736199999999997"/>
  </r>
  <r>
    <n v="4399"/>
    <x v="2182"/>
    <x v="2"/>
    <x v="970"/>
    <d v="2011-07-11T00:00:00"/>
    <x v="1"/>
    <s v="JL-15835"/>
    <s v="John Lee"/>
    <x v="0"/>
    <s v="United States"/>
    <s v="Philadelphia"/>
    <x v="9"/>
    <n v="19120"/>
    <x v="3"/>
    <s v="FUR-FU-10003039"/>
    <x v="0"/>
    <x v="5"/>
    <x v="479"/>
    <n v="69.007999999999996"/>
    <n v="2"/>
    <x v="2"/>
    <n v="12.0764"/>
  </r>
  <r>
    <n v="4400"/>
    <x v="2183"/>
    <x v="0"/>
    <x v="716"/>
    <d v="2013-03-18T00:00:00"/>
    <x v="3"/>
    <s v="GZ-14470"/>
    <s v="Gary Zandusky"/>
    <x v="0"/>
    <s v="United States"/>
    <s v="Columbia"/>
    <x v="39"/>
    <n v="21044"/>
    <x v="3"/>
    <s v="OFF-EN-10003055"/>
    <x v="1"/>
    <x v="12"/>
    <x v="873"/>
    <n v="199.9"/>
    <n v="5"/>
    <x v="0"/>
    <n v="89.954999999999998"/>
  </r>
  <r>
    <n v="4401"/>
    <x v="2183"/>
    <x v="0"/>
    <x v="716"/>
    <d v="2013-03-18T00:00:00"/>
    <x v="3"/>
    <s v="GZ-14470"/>
    <s v="Gary Zandusky"/>
    <x v="0"/>
    <s v="United States"/>
    <s v="Columbia"/>
    <x v="39"/>
    <n v="21044"/>
    <x v="3"/>
    <s v="OFF-AP-10002945"/>
    <x v="1"/>
    <x v="9"/>
    <x v="225"/>
    <n v="901.95"/>
    <n v="3"/>
    <x v="0"/>
    <n v="297.64350000000002"/>
  </r>
  <r>
    <n v="4402"/>
    <x v="2183"/>
    <x v="0"/>
    <x v="716"/>
    <d v="2013-03-18T00:00:00"/>
    <x v="3"/>
    <s v="GZ-14470"/>
    <s v="Gary Zandusky"/>
    <x v="0"/>
    <s v="United States"/>
    <s v="Columbia"/>
    <x v="39"/>
    <n v="21044"/>
    <x v="3"/>
    <s v="FUR-FU-10004306"/>
    <x v="0"/>
    <x v="5"/>
    <x v="616"/>
    <n v="971.5"/>
    <n v="5"/>
    <x v="0"/>
    <n v="252.59"/>
  </r>
  <r>
    <n v="4403"/>
    <x v="2184"/>
    <x v="0"/>
    <x v="482"/>
    <d v="2013-12-28T00:00:00"/>
    <x v="2"/>
    <s v="RC-19825"/>
    <s v="Roy Collins"/>
    <x v="0"/>
    <s v="United States"/>
    <s v="Colorado Springs"/>
    <x v="22"/>
    <n v="80906"/>
    <x v="1"/>
    <s v="OFF-AR-10002445"/>
    <x v="1"/>
    <x v="6"/>
    <x v="1637"/>
    <n v="11.327999999999999"/>
    <n v="2"/>
    <x v="2"/>
    <n v="2.5488"/>
  </r>
  <r>
    <n v="4404"/>
    <x v="2185"/>
    <x v="2"/>
    <x v="814"/>
    <d v="2011-09-04T00:00:00"/>
    <x v="2"/>
    <s v="CL-12565"/>
    <s v="Clay Ludtke"/>
    <x v="0"/>
    <s v="United States"/>
    <s v="New York City"/>
    <x v="15"/>
    <n v="10009"/>
    <x v="3"/>
    <s v="OFF-AR-10002445"/>
    <x v="1"/>
    <x v="6"/>
    <x v="1637"/>
    <n v="21.24"/>
    <n v="3"/>
    <x v="0"/>
    <n v="8.0711999999999993"/>
  </r>
  <r>
    <n v="4405"/>
    <x v="2186"/>
    <x v="1"/>
    <x v="761"/>
    <d v="2012-07-10T00:00:00"/>
    <x v="1"/>
    <s v="MW-18220"/>
    <s v="Mitch Webber"/>
    <x v="0"/>
    <s v="United States"/>
    <s v="Philadelphia"/>
    <x v="9"/>
    <n v="19140"/>
    <x v="3"/>
    <s v="TEC-AC-10002345"/>
    <x v="2"/>
    <x v="11"/>
    <x v="173"/>
    <n v="34.799999999999997"/>
    <n v="3"/>
    <x v="2"/>
    <n v="2.1749999999999998"/>
  </r>
  <r>
    <n v="4406"/>
    <x v="2186"/>
    <x v="1"/>
    <x v="761"/>
    <d v="2012-07-10T00:00:00"/>
    <x v="1"/>
    <s v="MW-18220"/>
    <s v="Mitch Webber"/>
    <x v="0"/>
    <s v="United States"/>
    <s v="Philadelphia"/>
    <x v="9"/>
    <n v="19140"/>
    <x v="3"/>
    <s v="OFF-ST-10001558"/>
    <x v="1"/>
    <x v="4"/>
    <x v="712"/>
    <n v="38.975999999999999"/>
    <n v="3"/>
    <x v="2"/>
    <n v="-2.4359999999999999"/>
  </r>
  <r>
    <n v="4407"/>
    <x v="2187"/>
    <x v="0"/>
    <x v="73"/>
    <d v="2013-11-26T00:00:00"/>
    <x v="1"/>
    <s v="BF-10975"/>
    <s v="Barbara Fisher"/>
    <x v="1"/>
    <s v="United States"/>
    <s v="Columbus"/>
    <x v="14"/>
    <n v="47201"/>
    <x v="2"/>
    <s v="OFF-PA-10001622"/>
    <x v="1"/>
    <x v="10"/>
    <x v="695"/>
    <n v="9.08"/>
    <n v="2"/>
    <x v="0"/>
    <n v="4.0860000000000003"/>
  </r>
  <r>
    <n v="4408"/>
    <x v="2187"/>
    <x v="0"/>
    <x v="73"/>
    <d v="2013-11-26T00:00:00"/>
    <x v="1"/>
    <s v="BF-10975"/>
    <s v="Barbara Fisher"/>
    <x v="1"/>
    <s v="United States"/>
    <s v="Columbus"/>
    <x v="14"/>
    <n v="47201"/>
    <x v="2"/>
    <s v="OFF-PA-10000418"/>
    <x v="1"/>
    <x v="10"/>
    <x v="961"/>
    <n v="314.55"/>
    <n v="3"/>
    <x v="0"/>
    <n v="150.98400000000001"/>
  </r>
  <r>
    <n v="4409"/>
    <x v="2187"/>
    <x v="0"/>
    <x v="73"/>
    <d v="2013-11-26T00:00:00"/>
    <x v="1"/>
    <s v="BF-10975"/>
    <s v="Barbara Fisher"/>
    <x v="1"/>
    <s v="United States"/>
    <s v="Columbus"/>
    <x v="14"/>
    <n v="47201"/>
    <x v="2"/>
    <s v="OFF-BI-10000343"/>
    <x v="1"/>
    <x v="8"/>
    <x v="184"/>
    <n v="4.91"/>
    <n v="1"/>
    <x v="0"/>
    <n v="2.3077000000000001"/>
  </r>
  <r>
    <n v="4410"/>
    <x v="2188"/>
    <x v="2"/>
    <x v="457"/>
    <d v="2011-05-11T00:00:00"/>
    <x v="1"/>
    <s v="SN-20710"/>
    <s v="Steve Nguyen"/>
    <x v="2"/>
    <s v="United States"/>
    <s v="Los Angeles"/>
    <x v="1"/>
    <n v="90004"/>
    <x v="1"/>
    <s v="OFF-LA-10004425"/>
    <x v="1"/>
    <x v="2"/>
    <x v="33"/>
    <n v="5.78"/>
    <n v="2"/>
    <x v="0"/>
    <n v="2.7166000000000001"/>
  </r>
  <r>
    <n v="4411"/>
    <x v="2188"/>
    <x v="2"/>
    <x v="457"/>
    <d v="2011-05-11T00:00:00"/>
    <x v="1"/>
    <s v="SN-20710"/>
    <s v="Steve Nguyen"/>
    <x v="2"/>
    <s v="United States"/>
    <s v="Los Angeles"/>
    <x v="1"/>
    <n v="90004"/>
    <x v="1"/>
    <s v="OFF-AR-10001897"/>
    <x v="1"/>
    <x v="6"/>
    <x v="640"/>
    <n v="107.94"/>
    <n v="6"/>
    <x v="0"/>
    <n v="30.223199999999999"/>
  </r>
  <r>
    <n v="4412"/>
    <x v="2189"/>
    <x v="2"/>
    <x v="261"/>
    <d v="2011-06-24T00:00:00"/>
    <x v="2"/>
    <s v="TB-21280"/>
    <s v="Toby Braunhardt"/>
    <x v="0"/>
    <s v="United States"/>
    <s v="New York City"/>
    <x v="15"/>
    <n v="10024"/>
    <x v="3"/>
    <s v="OFF-PA-10003883"/>
    <x v="1"/>
    <x v="10"/>
    <x v="1229"/>
    <n v="19.649999999999999"/>
    <n v="3"/>
    <x v="0"/>
    <n v="9.0389999999999997"/>
  </r>
  <r>
    <n v="4413"/>
    <x v="2189"/>
    <x v="2"/>
    <x v="261"/>
    <d v="2011-06-24T00:00:00"/>
    <x v="2"/>
    <s v="TB-21280"/>
    <s v="Toby Braunhardt"/>
    <x v="0"/>
    <s v="United States"/>
    <s v="New York City"/>
    <x v="15"/>
    <n v="10024"/>
    <x v="3"/>
    <s v="TEC-PH-10003963"/>
    <x v="2"/>
    <x v="7"/>
    <x v="512"/>
    <n v="617.97"/>
    <n v="3"/>
    <x v="0"/>
    <n v="160.6722"/>
  </r>
  <r>
    <n v="4414"/>
    <x v="2189"/>
    <x v="2"/>
    <x v="261"/>
    <d v="2011-06-24T00:00:00"/>
    <x v="2"/>
    <s v="TB-21280"/>
    <s v="Toby Braunhardt"/>
    <x v="0"/>
    <s v="United States"/>
    <s v="New York City"/>
    <x v="15"/>
    <n v="10024"/>
    <x v="3"/>
    <s v="OFF-AP-10001303"/>
    <x v="1"/>
    <x v="9"/>
    <x v="925"/>
    <n v="59.7"/>
    <n v="3"/>
    <x v="0"/>
    <n v="26.864999999999998"/>
  </r>
  <r>
    <n v="4415"/>
    <x v="2190"/>
    <x v="3"/>
    <x v="971"/>
    <d v="2014-08-24T00:00:00"/>
    <x v="1"/>
    <s v="JB-15400"/>
    <s v="Jennifer Braxton"/>
    <x v="1"/>
    <s v="United States"/>
    <s v="Lawrence"/>
    <x v="31"/>
    <n v="1841"/>
    <x v="3"/>
    <s v="OFF-BI-10003925"/>
    <x v="1"/>
    <x v="8"/>
    <x v="751"/>
    <n v="387.99"/>
    <n v="1"/>
    <x v="0"/>
    <n v="182.3553"/>
  </r>
  <r>
    <n v="4416"/>
    <x v="2191"/>
    <x v="2"/>
    <x v="503"/>
    <d v="2011-12-06T00:00:00"/>
    <x v="1"/>
    <s v="AH-10210"/>
    <s v="Alan Hwang"/>
    <x v="0"/>
    <s v="United States"/>
    <s v="San Francisco"/>
    <x v="1"/>
    <n v="94122"/>
    <x v="1"/>
    <s v="TEC-PH-10004586"/>
    <x v="2"/>
    <x v="7"/>
    <x v="890"/>
    <n v="575.91999999999996"/>
    <n v="2"/>
    <x v="2"/>
    <n v="71.989999999999995"/>
  </r>
  <r>
    <n v="4417"/>
    <x v="2191"/>
    <x v="2"/>
    <x v="503"/>
    <d v="2011-12-06T00:00:00"/>
    <x v="1"/>
    <s v="AH-10210"/>
    <s v="Alan Hwang"/>
    <x v="0"/>
    <s v="United States"/>
    <s v="San Francisco"/>
    <x v="1"/>
    <n v="94122"/>
    <x v="1"/>
    <s v="OFF-FA-10003495"/>
    <x v="1"/>
    <x v="13"/>
    <x v="33"/>
    <n v="30.4"/>
    <n v="5"/>
    <x v="0"/>
    <n v="15.2"/>
  </r>
  <r>
    <n v="4418"/>
    <x v="2192"/>
    <x v="3"/>
    <x v="359"/>
    <d v="2014-04-13T00:00:00"/>
    <x v="0"/>
    <s v="KL-16645"/>
    <s v="Ken Lonsdale"/>
    <x v="0"/>
    <s v="United States"/>
    <s v="Detroit"/>
    <x v="12"/>
    <n v="48205"/>
    <x v="2"/>
    <s v="OFF-BI-10002867"/>
    <x v="1"/>
    <x v="8"/>
    <x v="963"/>
    <n v="478.24"/>
    <n v="8"/>
    <x v="0"/>
    <n v="219.99039999999999"/>
  </r>
  <r>
    <n v="4419"/>
    <x v="2193"/>
    <x v="2"/>
    <x v="414"/>
    <d v="2011-12-27T00:00:00"/>
    <x v="1"/>
    <s v="MH-17455"/>
    <s v="Mark Hamilton"/>
    <x v="0"/>
    <s v="United States"/>
    <s v="Hamilton"/>
    <x v="24"/>
    <n v="45011"/>
    <x v="3"/>
    <s v="FUR-FU-10003773"/>
    <x v="0"/>
    <x v="5"/>
    <x v="125"/>
    <n v="190.84800000000001"/>
    <n v="3"/>
    <x v="2"/>
    <n v="-21.470400000000001"/>
  </r>
  <r>
    <n v="4420"/>
    <x v="2194"/>
    <x v="2"/>
    <x v="506"/>
    <d v="2011-12-24T00:00:00"/>
    <x v="1"/>
    <s v="EC-14050"/>
    <s v="Erin Creighton"/>
    <x v="0"/>
    <s v="United States"/>
    <s v="Columbus"/>
    <x v="24"/>
    <n v="43229"/>
    <x v="3"/>
    <s v="OFF-BI-10002954"/>
    <x v="1"/>
    <x v="8"/>
    <x v="1179"/>
    <n v="5.484"/>
    <n v="4"/>
    <x v="6"/>
    <n v="-4.0216000000000003"/>
  </r>
  <r>
    <n v="4421"/>
    <x v="2195"/>
    <x v="1"/>
    <x v="972"/>
    <d v="2012-11-21T00:00:00"/>
    <x v="0"/>
    <s v="GH-14665"/>
    <s v="Greg Hansen"/>
    <x v="0"/>
    <s v="United States"/>
    <s v="Chicago"/>
    <x v="10"/>
    <n v="60610"/>
    <x v="2"/>
    <s v="OFF-SU-10002537"/>
    <x v="1"/>
    <x v="14"/>
    <x v="676"/>
    <n v="40.92"/>
    <n v="5"/>
    <x v="2"/>
    <n v="3.069"/>
  </r>
  <r>
    <n v="4422"/>
    <x v="2196"/>
    <x v="2"/>
    <x v="530"/>
    <d v="2011-03-09T00:00:00"/>
    <x v="1"/>
    <s v="SC-20095"/>
    <s v="Sanjit Chand"/>
    <x v="0"/>
    <s v="United States"/>
    <s v="Margate"/>
    <x v="2"/>
    <n v="33063"/>
    <x v="0"/>
    <s v="OFF-AR-10001374"/>
    <x v="1"/>
    <x v="6"/>
    <x v="310"/>
    <n v="15.552"/>
    <n v="3"/>
    <x v="2"/>
    <n v="2.3328000000000002"/>
  </r>
  <r>
    <n v="4423"/>
    <x v="2197"/>
    <x v="3"/>
    <x v="796"/>
    <d v="2014-05-20T00:00:00"/>
    <x v="2"/>
    <s v="TB-21355"/>
    <s v="Todd Boyes"/>
    <x v="1"/>
    <s v="United States"/>
    <s v="Sandy Springs"/>
    <x v="32"/>
    <n v="30328"/>
    <x v="0"/>
    <s v="OFF-AP-10001492"/>
    <x v="1"/>
    <x v="9"/>
    <x v="22"/>
    <n v="17.239999999999998"/>
    <n v="2"/>
    <x v="0"/>
    <n v="4.4824000000000002"/>
  </r>
  <r>
    <n v="4424"/>
    <x v="2197"/>
    <x v="3"/>
    <x v="796"/>
    <d v="2014-05-20T00:00:00"/>
    <x v="2"/>
    <s v="TB-21355"/>
    <s v="Todd Boyes"/>
    <x v="1"/>
    <s v="United States"/>
    <s v="Sandy Springs"/>
    <x v="32"/>
    <n v="30328"/>
    <x v="0"/>
    <s v="FUR-BO-10003546"/>
    <x v="0"/>
    <x v="0"/>
    <x v="1638"/>
    <n v="302.94"/>
    <n v="3"/>
    <x v="0"/>
    <n v="75.734999999999999"/>
  </r>
  <r>
    <n v="4425"/>
    <x v="2197"/>
    <x v="3"/>
    <x v="796"/>
    <d v="2014-05-20T00:00:00"/>
    <x v="2"/>
    <s v="TB-21355"/>
    <s v="Todd Boyes"/>
    <x v="1"/>
    <s v="United States"/>
    <s v="Sandy Springs"/>
    <x v="32"/>
    <n v="30328"/>
    <x v="0"/>
    <s v="TEC-PH-10002185"/>
    <x v="2"/>
    <x v="7"/>
    <x v="1072"/>
    <n v="34.75"/>
    <n v="5"/>
    <x v="0"/>
    <n v="15.637499999999999"/>
  </r>
  <r>
    <n v="4426"/>
    <x v="2197"/>
    <x v="3"/>
    <x v="796"/>
    <d v="2014-05-20T00:00:00"/>
    <x v="2"/>
    <s v="TB-21355"/>
    <s v="Todd Boyes"/>
    <x v="1"/>
    <s v="United States"/>
    <s v="Sandy Springs"/>
    <x v="32"/>
    <n v="30328"/>
    <x v="0"/>
    <s v="OFF-BI-10000315"/>
    <x v="1"/>
    <x v="8"/>
    <x v="407"/>
    <n v="113.94"/>
    <n v="6"/>
    <x v="0"/>
    <n v="54.691200000000002"/>
  </r>
  <r>
    <n v="4427"/>
    <x v="2197"/>
    <x v="3"/>
    <x v="796"/>
    <d v="2014-05-20T00:00:00"/>
    <x v="2"/>
    <s v="TB-21355"/>
    <s v="Todd Boyes"/>
    <x v="1"/>
    <s v="United States"/>
    <s v="Sandy Springs"/>
    <x v="32"/>
    <n v="30328"/>
    <x v="0"/>
    <s v="TEC-PH-10002350"/>
    <x v="2"/>
    <x v="7"/>
    <x v="1458"/>
    <n v="55.98"/>
    <n v="2"/>
    <x v="0"/>
    <n v="15.6744"/>
  </r>
  <r>
    <n v="4428"/>
    <x v="2198"/>
    <x v="3"/>
    <x v="585"/>
    <d v="2014-09-29T00:00:00"/>
    <x v="1"/>
    <s v="DW-13195"/>
    <s v="David Wiener"/>
    <x v="1"/>
    <s v="United States"/>
    <s v="Albuquerque"/>
    <x v="27"/>
    <n v="87105"/>
    <x v="1"/>
    <s v="OFF-PA-10002666"/>
    <x v="1"/>
    <x v="10"/>
    <x v="186"/>
    <n v="27.18"/>
    <n v="3"/>
    <x v="0"/>
    <n v="12.231"/>
  </r>
  <r>
    <n v="4429"/>
    <x v="2199"/>
    <x v="3"/>
    <x v="708"/>
    <d v="2014-03-28T00:00:00"/>
    <x v="1"/>
    <s v="CL-12565"/>
    <s v="Clay Ludtke"/>
    <x v="0"/>
    <s v="United States"/>
    <s v="Tulsa"/>
    <x v="26"/>
    <n v="74133"/>
    <x v="2"/>
    <s v="FUR-CH-10004495"/>
    <x v="0"/>
    <x v="1"/>
    <x v="1475"/>
    <n v="1805.88"/>
    <n v="6"/>
    <x v="0"/>
    <n v="523.70519999999999"/>
  </r>
  <r>
    <n v="4430"/>
    <x v="2200"/>
    <x v="3"/>
    <x v="32"/>
    <d v="2014-09-15T00:00:00"/>
    <x v="3"/>
    <s v="LT-17110"/>
    <s v="Liz Thompson"/>
    <x v="0"/>
    <s v="United States"/>
    <s v="Orange"/>
    <x v="30"/>
    <n v="7050"/>
    <x v="3"/>
    <s v="OFF-AR-10001725"/>
    <x v="1"/>
    <x v="6"/>
    <x v="1540"/>
    <n v="70.95"/>
    <n v="3"/>
    <x v="0"/>
    <n v="18.446999999999999"/>
  </r>
  <r>
    <n v="4431"/>
    <x v="2201"/>
    <x v="0"/>
    <x v="54"/>
    <d v="2013-11-09T00:00:00"/>
    <x v="0"/>
    <s v="AP-10915"/>
    <s v="Arthur Prichep"/>
    <x v="0"/>
    <s v="United States"/>
    <s v="Henderson"/>
    <x v="0"/>
    <n v="42420"/>
    <x v="0"/>
    <s v="OFF-FA-10002280"/>
    <x v="1"/>
    <x v="13"/>
    <x v="653"/>
    <n v="20"/>
    <n v="4"/>
    <x v="0"/>
    <n v="9.6"/>
  </r>
  <r>
    <n v="4432"/>
    <x v="2201"/>
    <x v="0"/>
    <x v="54"/>
    <d v="2013-11-09T00:00:00"/>
    <x v="0"/>
    <s v="AP-10915"/>
    <s v="Arthur Prichep"/>
    <x v="0"/>
    <s v="United States"/>
    <s v="Henderson"/>
    <x v="0"/>
    <n v="42420"/>
    <x v="0"/>
    <s v="OFF-AR-10001770"/>
    <x v="1"/>
    <x v="6"/>
    <x v="1579"/>
    <n v="7.98"/>
    <n v="3"/>
    <x v="0"/>
    <n v="2.0748000000000002"/>
  </r>
  <r>
    <n v="4433"/>
    <x v="2201"/>
    <x v="0"/>
    <x v="54"/>
    <d v="2013-11-09T00:00:00"/>
    <x v="0"/>
    <s v="AP-10915"/>
    <s v="Arthur Prichep"/>
    <x v="0"/>
    <s v="United States"/>
    <s v="Henderson"/>
    <x v="0"/>
    <n v="42420"/>
    <x v="0"/>
    <s v="FUR-FU-10002885"/>
    <x v="0"/>
    <x v="5"/>
    <x v="755"/>
    <n v="24.1"/>
    <n v="5"/>
    <x v="0"/>
    <n v="9.1579999999999995"/>
  </r>
  <r>
    <n v="4434"/>
    <x v="2201"/>
    <x v="0"/>
    <x v="54"/>
    <d v="2013-11-09T00:00:00"/>
    <x v="0"/>
    <s v="AP-10915"/>
    <s v="Arthur Prichep"/>
    <x v="0"/>
    <s v="United States"/>
    <s v="Henderson"/>
    <x v="0"/>
    <n v="42420"/>
    <x v="0"/>
    <s v="OFF-AR-10003772"/>
    <x v="1"/>
    <x v="6"/>
    <x v="1429"/>
    <n v="8.75"/>
    <n v="1"/>
    <x v="0"/>
    <n v="2.625"/>
  </r>
  <r>
    <n v="4435"/>
    <x v="2201"/>
    <x v="0"/>
    <x v="54"/>
    <d v="2013-11-09T00:00:00"/>
    <x v="0"/>
    <s v="AP-10915"/>
    <s v="Arthur Prichep"/>
    <x v="0"/>
    <s v="United States"/>
    <s v="Henderson"/>
    <x v="0"/>
    <n v="42420"/>
    <x v="0"/>
    <s v="FUR-TA-10003392"/>
    <x v="0"/>
    <x v="3"/>
    <x v="1639"/>
    <n v="842.94"/>
    <n v="3"/>
    <x v="0"/>
    <n v="160.15860000000001"/>
  </r>
  <r>
    <n v="4436"/>
    <x v="2202"/>
    <x v="0"/>
    <x v="973"/>
    <d v="2013-05-09T00:00:00"/>
    <x v="1"/>
    <s v="CB-12415"/>
    <s v="Christy Brittain"/>
    <x v="0"/>
    <s v="United States"/>
    <s v="Chicago"/>
    <x v="10"/>
    <n v="60653"/>
    <x v="2"/>
    <s v="OFF-BI-10000014"/>
    <x v="1"/>
    <x v="8"/>
    <x v="628"/>
    <n v="2.1819999999999999"/>
    <n v="1"/>
    <x v="3"/>
    <n v="-3.6002999999999998"/>
  </r>
  <r>
    <n v="4437"/>
    <x v="2202"/>
    <x v="0"/>
    <x v="973"/>
    <d v="2013-05-09T00:00:00"/>
    <x v="1"/>
    <s v="CB-12415"/>
    <s v="Christy Brittain"/>
    <x v="0"/>
    <s v="United States"/>
    <s v="Chicago"/>
    <x v="10"/>
    <n v="60653"/>
    <x v="2"/>
    <s v="OFF-AR-10003217"/>
    <x v="1"/>
    <x v="6"/>
    <x v="1640"/>
    <n v="27.384"/>
    <n v="7"/>
    <x v="2"/>
    <n v="2.7383999999999999"/>
  </r>
  <r>
    <n v="4438"/>
    <x v="2202"/>
    <x v="0"/>
    <x v="973"/>
    <d v="2013-05-09T00:00:00"/>
    <x v="1"/>
    <s v="CB-12415"/>
    <s v="Christy Brittain"/>
    <x v="0"/>
    <s v="United States"/>
    <s v="Chicago"/>
    <x v="10"/>
    <n v="60653"/>
    <x v="2"/>
    <s v="OFF-AP-10002403"/>
    <x v="1"/>
    <x v="9"/>
    <x v="1302"/>
    <n v="26.405999999999999"/>
    <n v="3"/>
    <x v="3"/>
    <n v="-71.296199999999999"/>
  </r>
  <r>
    <n v="4439"/>
    <x v="2203"/>
    <x v="0"/>
    <x v="797"/>
    <d v="2014-01-03T00:00:00"/>
    <x v="1"/>
    <s v="MT-17815"/>
    <s v="Meg Tillman"/>
    <x v="0"/>
    <s v="United States"/>
    <s v="Port Arthur"/>
    <x v="5"/>
    <n v="77642"/>
    <x v="2"/>
    <s v="OFF-PA-10001972"/>
    <x v="1"/>
    <x v="10"/>
    <x v="1169"/>
    <n v="10.368"/>
    <n v="2"/>
    <x v="2"/>
    <n v="3.6288"/>
  </r>
  <r>
    <n v="4440"/>
    <x v="2203"/>
    <x v="0"/>
    <x v="797"/>
    <d v="2014-01-03T00:00:00"/>
    <x v="1"/>
    <s v="MT-17815"/>
    <s v="Meg Tillman"/>
    <x v="0"/>
    <s v="United States"/>
    <s v="Port Arthur"/>
    <x v="5"/>
    <n v="77642"/>
    <x v="2"/>
    <s v="OFF-PA-10004041"/>
    <x v="1"/>
    <x v="10"/>
    <x v="940"/>
    <n v="23.68"/>
    <n v="4"/>
    <x v="2"/>
    <n v="7.4"/>
  </r>
  <r>
    <n v="4441"/>
    <x v="2204"/>
    <x v="0"/>
    <x v="405"/>
    <d v="2013-07-27T00:00:00"/>
    <x v="1"/>
    <s v="DK-13375"/>
    <s v="Dennis Kane"/>
    <x v="0"/>
    <s v="United States"/>
    <s v="Westland"/>
    <x v="12"/>
    <n v="48185"/>
    <x v="2"/>
    <s v="TEC-AC-10004975"/>
    <x v="2"/>
    <x v="11"/>
    <x v="973"/>
    <n v="109.95"/>
    <n v="1"/>
    <x v="0"/>
    <n v="36.283499999999997"/>
  </r>
  <r>
    <n v="4442"/>
    <x v="2204"/>
    <x v="0"/>
    <x v="405"/>
    <d v="2013-07-27T00:00:00"/>
    <x v="1"/>
    <s v="DK-13375"/>
    <s v="Dennis Kane"/>
    <x v="0"/>
    <s v="United States"/>
    <s v="Westland"/>
    <x v="12"/>
    <n v="48185"/>
    <x v="2"/>
    <s v="OFF-ST-10001932"/>
    <x v="1"/>
    <x v="4"/>
    <x v="1641"/>
    <n v="965.85"/>
    <n v="5"/>
    <x v="0"/>
    <n v="135.21899999999999"/>
  </r>
  <r>
    <n v="4443"/>
    <x v="2204"/>
    <x v="0"/>
    <x v="405"/>
    <d v="2013-07-27T00:00:00"/>
    <x v="1"/>
    <s v="DK-13375"/>
    <s v="Dennis Kane"/>
    <x v="0"/>
    <s v="United States"/>
    <s v="Westland"/>
    <x v="12"/>
    <n v="48185"/>
    <x v="2"/>
    <s v="OFF-AR-10001761"/>
    <x v="1"/>
    <x v="6"/>
    <x v="1642"/>
    <n v="29.2"/>
    <n v="5"/>
    <x v="0"/>
    <n v="10.512"/>
  </r>
  <r>
    <n v="4444"/>
    <x v="2204"/>
    <x v="0"/>
    <x v="405"/>
    <d v="2013-07-27T00:00:00"/>
    <x v="1"/>
    <s v="DK-13375"/>
    <s v="Dennis Kane"/>
    <x v="0"/>
    <s v="United States"/>
    <s v="Westland"/>
    <x v="12"/>
    <n v="48185"/>
    <x v="2"/>
    <s v="OFF-PA-10002262"/>
    <x v="1"/>
    <x v="10"/>
    <x v="992"/>
    <n v="32.4"/>
    <n v="5"/>
    <x v="0"/>
    <n v="15.552"/>
  </r>
  <r>
    <n v="4445"/>
    <x v="2205"/>
    <x v="2"/>
    <x v="912"/>
    <d v="2011-11-21T00:00:00"/>
    <x v="1"/>
    <s v="SR-20740"/>
    <s v="Steven Roelle"/>
    <x v="2"/>
    <s v="United States"/>
    <s v="Bloomington"/>
    <x v="14"/>
    <n v="47401"/>
    <x v="2"/>
    <s v="OFF-EN-10004483"/>
    <x v="1"/>
    <x v="12"/>
    <x v="1335"/>
    <n v="78.349999999999994"/>
    <n v="5"/>
    <x v="0"/>
    <n v="36.8245"/>
  </r>
  <r>
    <n v="4446"/>
    <x v="2205"/>
    <x v="2"/>
    <x v="912"/>
    <d v="2011-11-21T00:00:00"/>
    <x v="1"/>
    <s v="SR-20740"/>
    <s v="Steven Roelle"/>
    <x v="2"/>
    <s v="United States"/>
    <s v="Bloomington"/>
    <x v="14"/>
    <n v="47401"/>
    <x v="2"/>
    <s v="OFF-PA-10003270"/>
    <x v="1"/>
    <x v="10"/>
    <x v="1415"/>
    <n v="31.68"/>
    <n v="6"/>
    <x v="0"/>
    <n v="14.256"/>
  </r>
  <r>
    <n v="4447"/>
    <x v="2205"/>
    <x v="2"/>
    <x v="912"/>
    <d v="2011-11-21T00:00:00"/>
    <x v="1"/>
    <s v="SR-20740"/>
    <s v="Steven Roelle"/>
    <x v="2"/>
    <s v="United States"/>
    <s v="Bloomington"/>
    <x v="14"/>
    <n v="47401"/>
    <x v="2"/>
    <s v="OFF-BI-10001634"/>
    <x v="1"/>
    <x v="8"/>
    <x v="24"/>
    <n v="29.12"/>
    <n v="4"/>
    <x v="0"/>
    <n v="14.268800000000001"/>
  </r>
  <r>
    <n v="4448"/>
    <x v="2205"/>
    <x v="2"/>
    <x v="912"/>
    <d v="2011-11-21T00:00:00"/>
    <x v="1"/>
    <s v="SR-20740"/>
    <s v="Steven Roelle"/>
    <x v="2"/>
    <s v="United States"/>
    <s v="Bloomington"/>
    <x v="14"/>
    <n v="47401"/>
    <x v="2"/>
    <s v="OFF-ST-10000675"/>
    <x v="1"/>
    <x v="4"/>
    <x v="295"/>
    <n v="169.45"/>
    <n v="5"/>
    <x v="0"/>
    <n v="42.362499999999997"/>
  </r>
  <r>
    <n v="4449"/>
    <x v="2206"/>
    <x v="1"/>
    <x v="974"/>
    <d v="2012-06-23T00:00:00"/>
    <x v="1"/>
    <s v="LH-17155"/>
    <s v="Logan Haushalter"/>
    <x v="0"/>
    <s v="United States"/>
    <s v="Los Angeles"/>
    <x v="1"/>
    <n v="90032"/>
    <x v="1"/>
    <s v="FUR-FU-10000732"/>
    <x v="0"/>
    <x v="5"/>
    <x v="540"/>
    <n v="12.56"/>
    <n v="2"/>
    <x v="0"/>
    <n v="4.0191999999999997"/>
  </r>
  <r>
    <n v="4450"/>
    <x v="2206"/>
    <x v="1"/>
    <x v="974"/>
    <d v="2012-06-23T00:00:00"/>
    <x v="1"/>
    <s v="LH-17155"/>
    <s v="Logan Haushalter"/>
    <x v="0"/>
    <s v="United States"/>
    <s v="Los Angeles"/>
    <x v="1"/>
    <n v="90032"/>
    <x v="1"/>
    <s v="OFF-PA-10004355"/>
    <x v="1"/>
    <x v="10"/>
    <x v="1094"/>
    <n v="6.48"/>
    <n v="1"/>
    <x v="0"/>
    <n v="3.1103999999999998"/>
  </r>
  <r>
    <n v="4451"/>
    <x v="2206"/>
    <x v="1"/>
    <x v="974"/>
    <d v="2012-06-23T00:00:00"/>
    <x v="1"/>
    <s v="LH-17155"/>
    <s v="Logan Haushalter"/>
    <x v="0"/>
    <s v="United States"/>
    <s v="Los Angeles"/>
    <x v="1"/>
    <n v="90032"/>
    <x v="1"/>
    <s v="OFF-EN-10000056"/>
    <x v="1"/>
    <x v="12"/>
    <x v="627"/>
    <n v="186.69"/>
    <n v="3"/>
    <x v="0"/>
    <n v="87.744299999999996"/>
  </r>
  <r>
    <n v="4452"/>
    <x v="2207"/>
    <x v="0"/>
    <x v="975"/>
    <d v="2013-07-07T00:00:00"/>
    <x v="2"/>
    <s v="AA-10645"/>
    <s v="Anna Andreadi"/>
    <x v="0"/>
    <s v="United States"/>
    <s v="San Francisco"/>
    <x v="1"/>
    <n v="94109"/>
    <x v="1"/>
    <s v="FUR-FU-10000221"/>
    <x v="0"/>
    <x v="5"/>
    <x v="529"/>
    <n v="25.4"/>
    <n v="5"/>
    <x v="0"/>
    <n v="8.6359999999999992"/>
  </r>
  <r>
    <n v="4453"/>
    <x v="2207"/>
    <x v="0"/>
    <x v="975"/>
    <d v="2013-07-07T00:00:00"/>
    <x v="2"/>
    <s v="AA-10645"/>
    <s v="Anna Andreadi"/>
    <x v="0"/>
    <s v="United States"/>
    <s v="San Francisco"/>
    <x v="1"/>
    <n v="94109"/>
    <x v="1"/>
    <s v="OFF-EN-10003567"/>
    <x v="1"/>
    <x v="12"/>
    <x v="1643"/>
    <n v="43.96"/>
    <n v="2"/>
    <x v="0"/>
    <n v="20.661200000000001"/>
  </r>
  <r>
    <n v="4454"/>
    <x v="2207"/>
    <x v="0"/>
    <x v="975"/>
    <d v="2013-07-07T00:00:00"/>
    <x v="2"/>
    <s v="AA-10645"/>
    <s v="Anna Andreadi"/>
    <x v="0"/>
    <s v="United States"/>
    <s v="San Francisco"/>
    <x v="1"/>
    <n v="94109"/>
    <x v="1"/>
    <s v="FUR-BO-10001811"/>
    <x v="0"/>
    <x v="0"/>
    <x v="779"/>
    <n v="1279.165"/>
    <n v="5"/>
    <x v="11"/>
    <n v="225.73500000000001"/>
  </r>
  <r>
    <n v="4455"/>
    <x v="2207"/>
    <x v="0"/>
    <x v="975"/>
    <d v="2013-07-07T00:00:00"/>
    <x v="2"/>
    <s v="AA-10645"/>
    <s v="Anna Andreadi"/>
    <x v="0"/>
    <s v="United States"/>
    <s v="San Francisco"/>
    <x v="1"/>
    <n v="94109"/>
    <x v="1"/>
    <s v="OFF-ST-10002486"/>
    <x v="1"/>
    <x v="4"/>
    <x v="693"/>
    <n v="27.92"/>
    <n v="4"/>
    <x v="0"/>
    <n v="0.55840000000000001"/>
  </r>
  <r>
    <n v="4456"/>
    <x v="2208"/>
    <x v="1"/>
    <x v="37"/>
    <d v="2012-09-08T00:00:00"/>
    <x v="1"/>
    <s v="AS-10630"/>
    <s v="Ann Steele"/>
    <x v="2"/>
    <s v="United States"/>
    <s v="San Francisco"/>
    <x v="1"/>
    <n v="94110"/>
    <x v="1"/>
    <s v="FUR-CH-10002372"/>
    <x v="0"/>
    <x v="1"/>
    <x v="390"/>
    <n v="129.56800000000001"/>
    <n v="2"/>
    <x v="2"/>
    <n v="-12.956799999999999"/>
  </r>
  <r>
    <n v="4457"/>
    <x v="2208"/>
    <x v="1"/>
    <x v="37"/>
    <d v="2012-09-08T00:00:00"/>
    <x v="1"/>
    <s v="AS-10630"/>
    <s v="Ann Steele"/>
    <x v="2"/>
    <s v="United States"/>
    <s v="San Francisco"/>
    <x v="1"/>
    <n v="94110"/>
    <x v="1"/>
    <s v="OFF-BI-10003274"/>
    <x v="1"/>
    <x v="8"/>
    <x v="122"/>
    <n v="6.3680000000000003"/>
    <n v="2"/>
    <x v="2"/>
    <n v="2.1492"/>
  </r>
  <r>
    <n v="4458"/>
    <x v="2209"/>
    <x v="3"/>
    <x v="783"/>
    <d v="2014-08-13T00:00:00"/>
    <x v="1"/>
    <s v="MC-17575"/>
    <s v="Matt Collins"/>
    <x v="0"/>
    <s v="United States"/>
    <s v="San Jose"/>
    <x v="1"/>
    <n v="95123"/>
    <x v="1"/>
    <s v="OFF-PA-10001878"/>
    <x v="1"/>
    <x v="10"/>
    <x v="1161"/>
    <n v="244.55"/>
    <n v="5"/>
    <x v="0"/>
    <n v="114.9385"/>
  </r>
  <r>
    <n v="4459"/>
    <x v="2210"/>
    <x v="3"/>
    <x v="677"/>
    <d v="2014-03-21T00:00:00"/>
    <x v="1"/>
    <s v="SE-20110"/>
    <s v="Sanjit Engle"/>
    <x v="0"/>
    <s v="United States"/>
    <s v="Denver"/>
    <x v="22"/>
    <n v="80219"/>
    <x v="1"/>
    <s v="OFF-SU-10002881"/>
    <x v="1"/>
    <x v="14"/>
    <x v="461"/>
    <n v="1332.4960000000001"/>
    <n v="2"/>
    <x v="2"/>
    <n v="-299.8116"/>
  </r>
  <r>
    <n v="4460"/>
    <x v="2211"/>
    <x v="3"/>
    <x v="394"/>
    <d v="2014-10-02T00:00:00"/>
    <x v="2"/>
    <s v="DS-13030"/>
    <s v="Darrin Sayre"/>
    <x v="2"/>
    <s v="United States"/>
    <s v="Aurora"/>
    <x v="22"/>
    <n v="80013"/>
    <x v="1"/>
    <s v="FUR-FU-10001979"/>
    <x v="0"/>
    <x v="5"/>
    <x v="509"/>
    <n v="32.776000000000003"/>
    <n v="1"/>
    <x v="2"/>
    <n v="3.2776000000000001"/>
  </r>
  <r>
    <n v="4461"/>
    <x v="2211"/>
    <x v="3"/>
    <x v="394"/>
    <d v="2014-10-02T00:00:00"/>
    <x v="2"/>
    <s v="DS-13030"/>
    <s v="Darrin Sayre"/>
    <x v="2"/>
    <s v="United States"/>
    <s v="Aurora"/>
    <x v="22"/>
    <n v="80013"/>
    <x v="1"/>
    <s v="OFF-ST-10001522"/>
    <x v="1"/>
    <x v="4"/>
    <x v="195"/>
    <n v="147.184"/>
    <n v="2"/>
    <x v="2"/>
    <n v="-29.436800000000002"/>
  </r>
  <r>
    <n v="4462"/>
    <x v="2211"/>
    <x v="3"/>
    <x v="394"/>
    <d v="2014-10-02T00:00:00"/>
    <x v="2"/>
    <s v="DS-13030"/>
    <s v="Darrin Sayre"/>
    <x v="2"/>
    <s v="United States"/>
    <s v="Aurora"/>
    <x v="22"/>
    <n v="80013"/>
    <x v="1"/>
    <s v="TEC-AC-10003657"/>
    <x v="2"/>
    <x v="11"/>
    <x v="151"/>
    <n v="54.384"/>
    <n v="2"/>
    <x v="2"/>
    <n v="1.3595999999999999"/>
  </r>
  <r>
    <n v="4463"/>
    <x v="2211"/>
    <x v="3"/>
    <x v="394"/>
    <d v="2014-10-02T00:00:00"/>
    <x v="2"/>
    <s v="DS-13030"/>
    <s v="Darrin Sayre"/>
    <x v="2"/>
    <s v="United States"/>
    <s v="Aurora"/>
    <x v="22"/>
    <n v="80013"/>
    <x v="1"/>
    <s v="OFF-BI-10001718"/>
    <x v="1"/>
    <x v="8"/>
    <x v="1216"/>
    <n v="76.775999999999996"/>
    <n v="4"/>
    <x v="6"/>
    <n v="-58.861600000000003"/>
  </r>
  <r>
    <n v="4464"/>
    <x v="2211"/>
    <x v="3"/>
    <x v="394"/>
    <d v="2014-10-02T00:00:00"/>
    <x v="2"/>
    <s v="DS-13030"/>
    <s v="Darrin Sayre"/>
    <x v="2"/>
    <s v="United States"/>
    <s v="Aurora"/>
    <x v="22"/>
    <n v="80013"/>
    <x v="1"/>
    <s v="OFF-PA-10003022"/>
    <x v="1"/>
    <x v="10"/>
    <x v="1644"/>
    <n v="14.352"/>
    <n v="3"/>
    <x v="2"/>
    <n v="5.2026000000000003"/>
  </r>
  <r>
    <n v="4465"/>
    <x v="2211"/>
    <x v="3"/>
    <x v="394"/>
    <d v="2014-10-02T00:00:00"/>
    <x v="2"/>
    <s v="DS-13030"/>
    <s v="Darrin Sayre"/>
    <x v="2"/>
    <s v="United States"/>
    <s v="Aurora"/>
    <x v="22"/>
    <n v="80013"/>
    <x v="1"/>
    <s v="OFF-AP-10000891"/>
    <x v="1"/>
    <x v="9"/>
    <x v="163"/>
    <n v="209.792"/>
    <n v="2"/>
    <x v="2"/>
    <n v="26.224"/>
  </r>
  <r>
    <n v="4466"/>
    <x v="2212"/>
    <x v="1"/>
    <x v="976"/>
    <d v="2012-08-11T00:00:00"/>
    <x v="1"/>
    <s v="NS-18640"/>
    <s v="Noel Staavos"/>
    <x v="1"/>
    <s v="United States"/>
    <s v="Boise"/>
    <x v="45"/>
    <n v="83704"/>
    <x v="1"/>
    <s v="OFF-BI-10004970"/>
    <x v="1"/>
    <x v="8"/>
    <x v="908"/>
    <n v="3.3039999999999998"/>
    <n v="1"/>
    <x v="2"/>
    <n v="1.1151"/>
  </r>
  <r>
    <n v="4467"/>
    <x v="2213"/>
    <x v="3"/>
    <x v="221"/>
    <d v="2014-12-02T00:00:00"/>
    <x v="1"/>
    <s v="KA-16525"/>
    <s v="Kelly Andreada"/>
    <x v="0"/>
    <s v="United States"/>
    <s v="New York City"/>
    <x v="15"/>
    <n v="10035"/>
    <x v="3"/>
    <s v="OFF-AR-10003759"/>
    <x v="1"/>
    <x v="6"/>
    <x v="838"/>
    <n v="16.38"/>
    <n v="9"/>
    <x v="0"/>
    <n v="7.3710000000000004"/>
  </r>
  <r>
    <n v="4468"/>
    <x v="2213"/>
    <x v="3"/>
    <x v="221"/>
    <d v="2014-12-02T00:00:00"/>
    <x v="1"/>
    <s v="KA-16525"/>
    <s v="Kelly Andreada"/>
    <x v="0"/>
    <s v="United States"/>
    <s v="New York City"/>
    <x v="15"/>
    <n v="10035"/>
    <x v="3"/>
    <s v="OFF-EN-10003001"/>
    <x v="1"/>
    <x v="12"/>
    <x v="955"/>
    <n v="167.96"/>
    <n v="2"/>
    <x v="0"/>
    <n v="78.941199999999995"/>
  </r>
  <r>
    <n v="4469"/>
    <x v="2213"/>
    <x v="3"/>
    <x v="221"/>
    <d v="2014-12-02T00:00:00"/>
    <x v="1"/>
    <s v="KA-16525"/>
    <s v="Kelly Andreada"/>
    <x v="0"/>
    <s v="United States"/>
    <s v="New York City"/>
    <x v="15"/>
    <n v="10035"/>
    <x v="3"/>
    <s v="FUR-BO-10000780"/>
    <x v="0"/>
    <x v="0"/>
    <x v="1309"/>
    <n v="321.56799999999998"/>
    <n v="2"/>
    <x v="2"/>
    <n v="-16.078399999999998"/>
  </r>
  <r>
    <n v="4470"/>
    <x v="2213"/>
    <x v="3"/>
    <x v="221"/>
    <d v="2014-12-02T00:00:00"/>
    <x v="1"/>
    <s v="KA-16525"/>
    <s v="Kelly Andreada"/>
    <x v="0"/>
    <s v="United States"/>
    <s v="New York City"/>
    <x v="15"/>
    <n v="10035"/>
    <x v="3"/>
    <s v="OFF-PA-10001972"/>
    <x v="1"/>
    <x v="10"/>
    <x v="1169"/>
    <n v="12.96"/>
    <n v="2"/>
    <x v="0"/>
    <n v="6.2207999999999997"/>
  </r>
  <r>
    <n v="4471"/>
    <x v="2214"/>
    <x v="3"/>
    <x v="540"/>
    <d v="2014-05-13T00:00:00"/>
    <x v="1"/>
    <s v="DJ-13510"/>
    <s v="Don Jones"/>
    <x v="1"/>
    <s v="United States"/>
    <s v="Philadelphia"/>
    <x v="9"/>
    <n v="19140"/>
    <x v="3"/>
    <s v="FUR-CH-10003535"/>
    <x v="0"/>
    <x v="1"/>
    <x v="1513"/>
    <n v="128.05799999999999"/>
    <n v="3"/>
    <x v="4"/>
    <n v="-23.7822"/>
  </r>
  <r>
    <n v="4472"/>
    <x v="2215"/>
    <x v="3"/>
    <x v="365"/>
    <d v="2014-09-30T00:00:00"/>
    <x v="3"/>
    <s v="MG-17680"/>
    <s v="Maureen Gastineau"/>
    <x v="2"/>
    <s v="United States"/>
    <s v="Mentor"/>
    <x v="24"/>
    <n v="44060"/>
    <x v="3"/>
    <s v="FUR-CH-10003774"/>
    <x v="0"/>
    <x v="1"/>
    <x v="1185"/>
    <n v="63.686"/>
    <n v="1"/>
    <x v="4"/>
    <n v="-15.4666"/>
  </r>
  <r>
    <n v="4473"/>
    <x v="2215"/>
    <x v="3"/>
    <x v="365"/>
    <d v="2014-09-30T00:00:00"/>
    <x v="3"/>
    <s v="MG-17680"/>
    <s v="Maureen Gastineau"/>
    <x v="2"/>
    <s v="United States"/>
    <s v="Mentor"/>
    <x v="24"/>
    <n v="44060"/>
    <x v="3"/>
    <s v="TEC-AC-10004571"/>
    <x v="2"/>
    <x v="11"/>
    <x v="404"/>
    <n v="239.976"/>
    <n v="3"/>
    <x v="2"/>
    <n v="65.993399999999994"/>
  </r>
  <r>
    <n v="4474"/>
    <x v="2215"/>
    <x v="3"/>
    <x v="365"/>
    <d v="2014-09-30T00:00:00"/>
    <x v="3"/>
    <s v="MG-17680"/>
    <s v="Maureen Gastineau"/>
    <x v="2"/>
    <s v="United States"/>
    <s v="Mentor"/>
    <x v="24"/>
    <n v="44060"/>
    <x v="3"/>
    <s v="FUR-TA-10004442"/>
    <x v="0"/>
    <x v="3"/>
    <x v="1645"/>
    <n v="344.22"/>
    <n v="2"/>
    <x v="10"/>
    <n v="-189.321"/>
  </r>
  <r>
    <n v="4475"/>
    <x v="2215"/>
    <x v="3"/>
    <x v="365"/>
    <d v="2014-09-30T00:00:00"/>
    <x v="3"/>
    <s v="MG-17680"/>
    <s v="Maureen Gastineau"/>
    <x v="2"/>
    <s v="United States"/>
    <s v="Mentor"/>
    <x v="24"/>
    <n v="44060"/>
    <x v="3"/>
    <s v="OFF-PA-10002787"/>
    <x v="1"/>
    <x v="10"/>
    <x v="1267"/>
    <n v="15.552"/>
    <n v="3"/>
    <x v="2"/>
    <n v="5.4432"/>
  </r>
  <r>
    <n v="4476"/>
    <x v="2215"/>
    <x v="3"/>
    <x v="365"/>
    <d v="2014-09-30T00:00:00"/>
    <x v="3"/>
    <s v="MG-17680"/>
    <s v="Maureen Gastineau"/>
    <x v="2"/>
    <s v="United States"/>
    <s v="Mentor"/>
    <x v="24"/>
    <n v="44060"/>
    <x v="3"/>
    <s v="FUR-FU-10004586"/>
    <x v="0"/>
    <x v="5"/>
    <x v="1473"/>
    <n v="21.248000000000001"/>
    <n v="4"/>
    <x v="2"/>
    <n v="7.4367999999999999"/>
  </r>
  <r>
    <n v="4477"/>
    <x v="2215"/>
    <x v="3"/>
    <x v="365"/>
    <d v="2014-09-30T00:00:00"/>
    <x v="3"/>
    <s v="MG-17680"/>
    <s v="Maureen Gastineau"/>
    <x v="2"/>
    <s v="United States"/>
    <s v="Mentor"/>
    <x v="24"/>
    <n v="44060"/>
    <x v="3"/>
    <s v="OFF-PA-10002606"/>
    <x v="1"/>
    <x v="10"/>
    <x v="1592"/>
    <n v="8.4480000000000004"/>
    <n v="2"/>
    <x v="2"/>
    <n v="2.64"/>
  </r>
  <r>
    <n v="4478"/>
    <x v="2216"/>
    <x v="3"/>
    <x v="760"/>
    <d v="2014-10-23T00:00:00"/>
    <x v="3"/>
    <s v="BD-11620"/>
    <s v="Brian DeCherney"/>
    <x v="0"/>
    <s v="United States"/>
    <s v="Lawton"/>
    <x v="26"/>
    <n v="73505"/>
    <x v="2"/>
    <s v="OFF-ST-10000129"/>
    <x v="1"/>
    <x v="4"/>
    <x v="1646"/>
    <n v="333.09"/>
    <n v="3"/>
    <x v="0"/>
    <n v="23.316299999999998"/>
  </r>
  <r>
    <n v="4479"/>
    <x v="2216"/>
    <x v="3"/>
    <x v="760"/>
    <d v="2014-10-23T00:00:00"/>
    <x v="3"/>
    <s v="BD-11620"/>
    <s v="Brian DeCherney"/>
    <x v="0"/>
    <s v="United States"/>
    <s v="Lawton"/>
    <x v="26"/>
    <n v="73505"/>
    <x v="2"/>
    <s v="FUR-TA-10003748"/>
    <x v="0"/>
    <x v="3"/>
    <x v="208"/>
    <n v="248.98"/>
    <n v="2"/>
    <x v="0"/>
    <n v="54.775599999999997"/>
  </r>
  <r>
    <n v="4480"/>
    <x v="2217"/>
    <x v="2"/>
    <x v="977"/>
    <d v="2011-03-28T00:00:00"/>
    <x v="1"/>
    <s v="CD-11920"/>
    <s v="Carlos Daly"/>
    <x v="0"/>
    <s v="United States"/>
    <s v="New York City"/>
    <x v="15"/>
    <n v="10024"/>
    <x v="3"/>
    <s v="OFF-PA-10004948"/>
    <x v="1"/>
    <x v="10"/>
    <x v="1647"/>
    <n v="24.9"/>
    <n v="5"/>
    <x v="0"/>
    <n v="11.702999999999999"/>
  </r>
  <r>
    <n v="4481"/>
    <x v="2218"/>
    <x v="0"/>
    <x v="54"/>
    <d v="2013-11-09T00:00:00"/>
    <x v="1"/>
    <s v="XP-21865"/>
    <s v="Xylona Preis"/>
    <x v="0"/>
    <s v="United States"/>
    <s v="Los Angeles"/>
    <x v="1"/>
    <n v="90049"/>
    <x v="1"/>
    <s v="OFF-FA-10001561"/>
    <x v="1"/>
    <x v="13"/>
    <x v="831"/>
    <n v="15.26"/>
    <n v="7"/>
    <x v="0"/>
    <n v="5.0358000000000001"/>
  </r>
  <r>
    <n v="4482"/>
    <x v="2218"/>
    <x v="0"/>
    <x v="54"/>
    <d v="2013-11-09T00:00:00"/>
    <x v="1"/>
    <s v="XP-21865"/>
    <s v="Xylona Preis"/>
    <x v="0"/>
    <s v="United States"/>
    <s v="Los Angeles"/>
    <x v="1"/>
    <n v="90049"/>
    <x v="1"/>
    <s v="OFF-AP-10002998"/>
    <x v="1"/>
    <x v="9"/>
    <x v="1635"/>
    <n v="43.32"/>
    <n v="2"/>
    <x v="0"/>
    <n v="14.2956"/>
  </r>
  <r>
    <n v="4483"/>
    <x v="2218"/>
    <x v="0"/>
    <x v="54"/>
    <d v="2013-11-09T00:00:00"/>
    <x v="1"/>
    <s v="XP-21865"/>
    <s v="Xylona Preis"/>
    <x v="0"/>
    <s v="United States"/>
    <s v="Los Angeles"/>
    <x v="1"/>
    <n v="90049"/>
    <x v="1"/>
    <s v="OFF-BI-10003981"/>
    <x v="1"/>
    <x v="8"/>
    <x v="109"/>
    <n v="43.584000000000003"/>
    <n v="12"/>
    <x v="2"/>
    <n v="15.799200000000001"/>
  </r>
  <r>
    <n v="4484"/>
    <x v="2218"/>
    <x v="0"/>
    <x v="54"/>
    <d v="2013-11-09T00:00:00"/>
    <x v="1"/>
    <s v="XP-21865"/>
    <s v="Xylona Preis"/>
    <x v="0"/>
    <s v="United States"/>
    <s v="Los Angeles"/>
    <x v="1"/>
    <n v="90049"/>
    <x v="1"/>
    <s v="OFF-PA-10001725"/>
    <x v="1"/>
    <x v="10"/>
    <x v="1648"/>
    <n v="116.28"/>
    <n v="3"/>
    <x v="0"/>
    <n v="56.977200000000003"/>
  </r>
  <r>
    <n v="4485"/>
    <x v="2218"/>
    <x v="0"/>
    <x v="54"/>
    <d v="2013-11-09T00:00:00"/>
    <x v="1"/>
    <s v="XP-21865"/>
    <s v="Xylona Preis"/>
    <x v="0"/>
    <s v="United States"/>
    <s v="Los Angeles"/>
    <x v="1"/>
    <n v="90049"/>
    <x v="1"/>
    <s v="OFF-BI-10002071"/>
    <x v="1"/>
    <x v="8"/>
    <x v="692"/>
    <n v="9.2959999999999994"/>
    <n v="2"/>
    <x v="2"/>
    <n v="3.0211999999999999"/>
  </r>
  <r>
    <n v="4486"/>
    <x v="2218"/>
    <x v="0"/>
    <x v="54"/>
    <d v="2013-11-09T00:00:00"/>
    <x v="1"/>
    <s v="XP-21865"/>
    <s v="Xylona Preis"/>
    <x v="0"/>
    <s v="United States"/>
    <s v="Los Angeles"/>
    <x v="1"/>
    <n v="90049"/>
    <x v="1"/>
    <s v="OFF-PA-10000477"/>
    <x v="1"/>
    <x v="10"/>
    <x v="1261"/>
    <n v="19.440000000000001"/>
    <n v="3"/>
    <x v="0"/>
    <n v="9.3312000000000008"/>
  </r>
  <r>
    <n v="4487"/>
    <x v="2218"/>
    <x v="0"/>
    <x v="54"/>
    <d v="2013-11-09T00:00:00"/>
    <x v="1"/>
    <s v="XP-21865"/>
    <s v="Xylona Preis"/>
    <x v="0"/>
    <s v="United States"/>
    <s v="Los Angeles"/>
    <x v="1"/>
    <n v="90049"/>
    <x v="1"/>
    <s v="OFF-PA-10004359"/>
    <x v="1"/>
    <x v="10"/>
    <x v="1059"/>
    <n v="314.55"/>
    <n v="3"/>
    <x v="0"/>
    <n v="150.98400000000001"/>
  </r>
  <r>
    <n v="4488"/>
    <x v="2219"/>
    <x v="1"/>
    <x v="577"/>
    <d v="2012-09-11T00:00:00"/>
    <x v="1"/>
    <s v="CA-12055"/>
    <s v="Cathy Armstrong"/>
    <x v="2"/>
    <s v="United States"/>
    <s v="Houston"/>
    <x v="5"/>
    <n v="77036"/>
    <x v="2"/>
    <s v="OFF-BI-10000962"/>
    <x v="1"/>
    <x v="8"/>
    <x v="1504"/>
    <n v="16.27"/>
    <n v="5"/>
    <x v="3"/>
    <n v="-25.218499999999999"/>
  </r>
  <r>
    <n v="4489"/>
    <x v="2219"/>
    <x v="1"/>
    <x v="577"/>
    <d v="2012-09-11T00:00:00"/>
    <x v="1"/>
    <s v="CA-12055"/>
    <s v="Cathy Armstrong"/>
    <x v="2"/>
    <s v="United States"/>
    <s v="Houston"/>
    <x v="5"/>
    <n v="77036"/>
    <x v="2"/>
    <s v="OFF-SU-10003567"/>
    <x v="1"/>
    <x v="14"/>
    <x v="1489"/>
    <n v="69.12"/>
    <n v="9"/>
    <x v="2"/>
    <n v="-14.688000000000001"/>
  </r>
  <r>
    <n v="4490"/>
    <x v="2219"/>
    <x v="1"/>
    <x v="577"/>
    <d v="2012-09-11T00:00:00"/>
    <x v="1"/>
    <s v="CA-12055"/>
    <s v="Cathy Armstrong"/>
    <x v="2"/>
    <s v="United States"/>
    <s v="Houston"/>
    <x v="5"/>
    <n v="77036"/>
    <x v="2"/>
    <s v="OFF-BI-10003708"/>
    <x v="1"/>
    <x v="8"/>
    <x v="969"/>
    <n v="4.47"/>
    <n v="3"/>
    <x v="3"/>
    <n v="-7.8224999999999998"/>
  </r>
  <r>
    <n v="4491"/>
    <x v="2220"/>
    <x v="3"/>
    <x v="718"/>
    <d v="2014-08-22T00:00:00"/>
    <x v="1"/>
    <s v="JM-15250"/>
    <s v="Janet Martin"/>
    <x v="0"/>
    <s v="United States"/>
    <s v="Los Angeles"/>
    <x v="1"/>
    <n v="90032"/>
    <x v="1"/>
    <s v="FUR-TA-10001095"/>
    <x v="0"/>
    <x v="3"/>
    <x v="611"/>
    <n v="418.29599999999999"/>
    <n v="3"/>
    <x v="2"/>
    <n v="5.2286999999999999"/>
  </r>
  <r>
    <n v="4492"/>
    <x v="2221"/>
    <x v="2"/>
    <x v="588"/>
    <d v="2011-12-03T00:00:00"/>
    <x v="0"/>
    <s v="JK-15730"/>
    <s v="Joe Kamberova"/>
    <x v="0"/>
    <s v="United States"/>
    <s v="Columbus"/>
    <x v="24"/>
    <n v="43229"/>
    <x v="3"/>
    <s v="TEC-CO-10001571"/>
    <x v="2"/>
    <x v="16"/>
    <x v="1554"/>
    <n v="659.98800000000006"/>
    <n v="2"/>
    <x v="10"/>
    <n v="109.998"/>
  </r>
  <r>
    <n v="4493"/>
    <x v="2221"/>
    <x v="2"/>
    <x v="588"/>
    <d v="2011-12-03T00:00:00"/>
    <x v="0"/>
    <s v="JK-15730"/>
    <s v="Joe Kamberova"/>
    <x v="0"/>
    <s v="United States"/>
    <s v="Columbus"/>
    <x v="24"/>
    <n v="43229"/>
    <x v="3"/>
    <s v="FUR-FU-10000221"/>
    <x v="0"/>
    <x v="5"/>
    <x v="529"/>
    <n v="8.1280000000000001"/>
    <n v="2"/>
    <x v="2"/>
    <n v="1.4224000000000001"/>
  </r>
  <r>
    <n v="4494"/>
    <x v="2221"/>
    <x v="2"/>
    <x v="588"/>
    <d v="2011-12-03T00:00:00"/>
    <x v="0"/>
    <s v="JK-15730"/>
    <s v="Joe Kamberova"/>
    <x v="0"/>
    <s v="United States"/>
    <s v="Columbus"/>
    <x v="24"/>
    <n v="43229"/>
    <x v="3"/>
    <s v="OFF-PA-10001972"/>
    <x v="1"/>
    <x v="10"/>
    <x v="1169"/>
    <n v="36.287999999999997"/>
    <n v="7"/>
    <x v="2"/>
    <n v="12.700799999999999"/>
  </r>
  <r>
    <n v="4495"/>
    <x v="2221"/>
    <x v="2"/>
    <x v="588"/>
    <d v="2011-12-03T00:00:00"/>
    <x v="0"/>
    <s v="JK-15730"/>
    <s v="Joe Kamberova"/>
    <x v="0"/>
    <s v="United States"/>
    <s v="Columbus"/>
    <x v="24"/>
    <n v="43229"/>
    <x v="3"/>
    <s v="FUR-CH-10000015"/>
    <x v="0"/>
    <x v="1"/>
    <x v="373"/>
    <n v="909.72"/>
    <n v="6"/>
    <x v="4"/>
    <n v="-51.984000000000002"/>
  </r>
  <r>
    <n v="4496"/>
    <x v="2222"/>
    <x v="3"/>
    <x v="978"/>
    <d v="2014-06-24T00:00:00"/>
    <x v="1"/>
    <s v="CC-12670"/>
    <s v="Craig Carreira"/>
    <x v="0"/>
    <s v="United States"/>
    <s v="Los Angeles"/>
    <x v="1"/>
    <n v="90032"/>
    <x v="1"/>
    <s v="FUR-BO-10004015"/>
    <x v="0"/>
    <x v="0"/>
    <x v="569"/>
    <n v="917.92349999999999"/>
    <n v="9"/>
    <x v="11"/>
    <n v="75.593699999999998"/>
  </r>
  <r>
    <n v="4497"/>
    <x v="2222"/>
    <x v="3"/>
    <x v="978"/>
    <d v="2014-06-24T00:00:00"/>
    <x v="1"/>
    <s v="CC-12670"/>
    <s v="Craig Carreira"/>
    <x v="0"/>
    <s v="United States"/>
    <s v="Los Angeles"/>
    <x v="1"/>
    <n v="90032"/>
    <x v="1"/>
    <s v="OFF-PA-10002036"/>
    <x v="1"/>
    <x v="10"/>
    <x v="325"/>
    <n v="38.880000000000003"/>
    <n v="6"/>
    <x v="0"/>
    <n v="19.051200000000001"/>
  </r>
  <r>
    <n v="4498"/>
    <x v="2223"/>
    <x v="3"/>
    <x v="574"/>
    <d v="2014-12-10T00:00:00"/>
    <x v="1"/>
    <s v="GW-14605"/>
    <s v="Giulietta Weimer"/>
    <x v="0"/>
    <s v="United States"/>
    <s v="Philadelphia"/>
    <x v="9"/>
    <n v="19140"/>
    <x v="3"/>
    <s v="OFF-BI-10003650"/>
    <x v="1"/>
    <x v="8"/>
    <x v="115"/>
    <n v="631.17600000000004"/>
    <n v="4"/>
    <x v="6"/>
    <n v="-462.86239999999998"/>
  </r>
  <r>
    <n v="4499"/>
    <x v="2224"/>
    <x v="2"/>
    <x v="871"/>
    <d v="2011-11-26T00:00:00"/>
    <x v="1"/>
    <s v="GR-14560"/>
    <s v="Georgia Rosenberg"/>
    <x v="1"/>
    <s v="United States"/>
    <s v="San Francisco"/>
    <x v="1"/>
    <n v="94110"/>
    <x v="1"/>
    <s v="OFF-PA-10003309"/>
    <x v="1"/>
    <x v="10"/>
    <x v="1143"/>
    <n v="12.96"/>
    <n v="2"/>
    <x v="0"/>
    <n v="6.2207999999999997"/>
  </r>
  <r>
    <n v="4500"/>
    <x v="2225"/>
    <x v="0"/>
    <x v="342"/>
    <d v="2013-04-17T00:00:00"/>
    <x v="1"/>
    <s v="FM-14215"/>
    <s v="Filia McAdams"/>
    <x v="1"/>
    <s v="United States"/>
    <s v="Bakersfield"/>
    <x v="1"/>
    <n v="93309"/>
    <x v="1"/>
    <s v="OFF-PA-10002787"/>
    <x v="1"/>
    <x v="10"/>
    <x v="1267"/>
    <n v="12.96"/>
    <n v="2"/>
    <x v="0"/>
    <n v="6.2207999999999997"/>
  </r>
  <r>
    <n v="4501"/>
    <x v="2225"/>
    <x v="0"/>
    <x v="342"/>
    <d v="2013-04-17T00:00:00"/>
    <x v="1"/>
    <s v="FM-14215"/>
    <s v="Filia McAdams"/>
    <x v="1"/>
    <s v="United States"/>
    <s v="Bakersfield"/>
    <x v="1"/>
    <n v="93309"/>
    <x v="1"/>
    <s v="OFF-BI-10000174"/>
    <x v="1"/>
    <x v="8"/>
    <x v="1435"/>
    <n v="23.2"/>
    <n v="5"/>
    <x v="2"/>
    <n v="8.1199999999999992"/>
  </r>
  <r>
    <n v="4502"/>
    <x v="2226"/>
    <x v="2"/>
    <x v="479"/>
    <d v="2011-07-04T00:00:00"/>
    <x v="1"/>
    <s v="MS-17980"/>
    <s v="Michael Stewart"/>
    <x v="1"/>
    <s v="United States"/>
    <s v="Houston"/>
    <x v="5"/>
    <n v="77095"/>
    <x v="2"/>
    <s v="OFF-PA-10002005"/>
    <x v="1"/>
    <x v="10"/>
    <x v="505"/>
    <n v="25.92"/>
    <n v="5"/>
    <x v="2"/>
    <n v="9.0719999999999992"/>
  </r>
  <r>
    <n v="4503"/>
    <x v="2226"/>
    <x v="2"/>
    <x v="479"/>
    <d v="2011-07-04T00:00:00"/>
    <x v="1"/>
    <s v="MS-17980"/>
    <s v="Michael Stewart"/>
    <x v="1"/>
    <s v="United States"/>
    <s v="Houston"/>
    <x v="5"/>
    <n v="77095"/>
    <x v="2"/>
    <s v="OFF-FA-10002815"/>
    <x v="1"/>
    <x v="13"/>
    <x v="33"/>
    <n v="21.312000000000001"/>
    <n v="6"/>
    <x v="2"/>
    <n v="7.1928000000000001"/>
  </r>
  <r>
    <n v="4504"/>
    <x v="2227"/>
    <x v="2"/>
    <x v="163"/>
    <d v="2011-12-29T00:00:00"/>
    <x v="1"/>
    <s v="BF-11170"/>
    <s v="Ben Ferrer"/>
    <x v="2"/>
    <s v="United States"/>
    <s v="Los Angeles"/>
    <x v="1"/>
    <n v="90045"/>
    <x v="1"/>
    <s v="TEC-PH-10000213"/>
    <x v="2"/>
    <x v="7"/>
    <x v="1649"/>
    <n v="173.65600000000001"/>
    <n v="7"/>
    <x v="2"/>
    <n v="17.365600000000001"/>
  </r>
  <r>
    <n v="4505"/>
    <x v="2227"/>
    <x v="2"/>
    <x v="163"/>
    <d v="2011-12-29T00:00:00"/>
    <x v="1"/>
    <s v="BF-11170"/>
    <s v="Ben Ferrer"/>
    <x v="2"/>
    <s v="United States"/>
    <s v="Los Angeles"/>
    <x v="1"/>
    <n v="90045"/>
    <x v="1"/>
    <s v="OFF-AP-10000828"/>
    <x v="1"/>
    <x v="9"/>
    <x v="1087"/>
    <n v="361.96"/>
    <n v="2"/>
    <x v="0"/>
    <n v="101.3488"/>
  </r>
  <r>
    <n v="4506"/>
    <x v="2227"/>
    <x v="2"/>
    <x v="163"/>
    <d v="2011-12-29T00:00:00"/>
    <x v="1"/>
    <s v="BF-11170"/>
    <s v="Ben Ferrer"/>
    <x v="2"/>
    <s v="United States"/>
    <s v="Los Angeles"/>
    <x v="1"/>
    <n v="90045"/>
    <x v="1"/>
    <s v="TEC-AC-10004708"/>
    <x v="2"/>
    <x v="11"/>
    <x v="337"/>
    <n v="62.85"/>
    <n v="3"/>
    <x v="0"/>
    <n v="13.198499999999999"/>
  </r>
  <r>
    <n v="4507"/>
    <x v="2227"/>
    <x v="2"/>
    <x v="163"/>
    <d v="2011-12-29T00:00:00"/>
    <x v="1"/>
    <s v="BF-11170"/>
    <s v="Ben Ferrer"/>
    <x v="2"/>
    <s v="United States"/>
    <s v="Los Angeles"/>
    <x v="1"/>
    <n v="90045"/>
    <x v="1"/>
    <s v="TEC-PH-10001530"/>
    <x v="2"/>
    <x v="7"/>
    <x v="632"/>
    <n v="818.37599999999998"/>
    <n v="3"/>
    <x v="2"/>
    <n v="51.148499999999999"/>
  </r>
  <r>
    <n v="4508"/>
    <x v="2227"/>
    <x v="2"/>
    <x v="163"/>
    <d v="2011-12-29T00:00:00"/>
    <x v="1"/>
    <s v="BF-11170"/>
    <s v="Ben Ferrer"/>
    <x v="2"/>
    <s v="United States"/>
    <s v="Los Angeles"/>
    <x v="1"/>
    <n v="90045"/>
    <x v="1"/>
    <s v="OFF-ST-10002301"/>
    <x v="1"/>
    <x v="4"/>
    <x v="1490"/>
    <n v="20.34"/>
    <n v="1"/>
    <x v="0"/>
    <n v="0.2034"/>
  </r>
  <r>
    <n v="4509"/>
    <x v="2227"/>
    <x v="2"/>
    <x v="163"/>
    <d v="2011-12-29T00:00:00"/>
    <x v="1"/>
    <s v="BF-11170"/>
    <s v="Ben Ferrer"/>
    <x v="2"/>
    <s v="United States"/>
    <s v="Los Angeles"/>
    <x v="1"/>
    <n v="90045"/>
    <x v="1"/>
    <s v="FUR-FU-10002554"/>
    <x v="0"/>
    <x v="5"/>
    <x v="912"/>
    <n v="23.99"/>
    <n v="1"/>
    <x v="0"/>
    <n v="5.5176999999999996"/>
  </r>
  <r>
    <n v="4510"/>
    <x v="2228"/>
    <x v="3"/>
    <x v="979"/>
    <d v="2014-05-30T00:00:00"/>
    <x v="1"/>
    <s v="VS-21820"/>
    <s v="Vivek Sundaresam"/>
    <x v="0"/>
    <s v="United States"/>
    <s v="Los Angeles"/>
    <x v="1"/>
    <n v="90036"/>
    <x v="1"/>
    <s v="FUR-TA-10001520"/>
    <x v="0"/>
    <x v="3"/>
    <x v="711"/>
    <n v="171.28800000000001"/>
    <n v="3"/>
    <x v="2"/>
    <n v="-6.4233000000000002"/>
  </r>
  <r>
    <n v="4511"/>
    <x v="2229"/>
    <x v="0"/>
    <x v="338"/>
    <d v="2013-11-15T00:00:00"/>
    <x v="1"/>
    <s v="KM-16225"/>
    <s v="Kalyca Meade"/>
    <x v="1"/>
    <s v="United States"/>
    <s v="Springfield"/>
    <x v="25"/>
    <n v="65807"/>
    <x v="2"/>
    <s v="FUR-FU-10001085"/>
    <x v="0"/>
    <x v="5"/>
    <x v="1590"/>
    <n v="37.299999999999997"/>
    <n v="2"/>
    <x v="0"/>
    <n v="17.158000000000001"/>
  </r>
  <r>
    <n v="4512"/>
    <x v="2229"/>
    <x v="0"/>
    <x v="338"/>
    <d v="2013-11-15T00:00:00"/>
    <x v="1"/>
    <s v="KM-16225"/>
    <s v="Kalyca Meade"/>
    <x v="1"/>
    <s v="United States"/>
    <s v="Springfield"/>
    <x v="25"/>
    <n v="65807"/>
    <x v="2"/>
    <s v="OFF-BI-10001597"/>
    <x v="1"/>
    <x v="8"/>
    <x v="790"/>
    <n v="81.96"/>
    <n v="2"/>
    <x v="0"/>
    <n v="39.340800000000002"/>
  </r>
  <r>
    <n v="4513"/>
    <x v="2230"/>
    <x v="0"/>
    <x v="824"/>
    <d v="2013-10-04T00:00:00"/>
    <x v="2"/>
    <s v="LP-17095"/>
    <s v="Liz Preis"/>
    <x v="0"/>
    <s v="United States"/>
    <s v="Phoenix"/>
    <x v="16"/>
    <n v="85023"/>
    <x v="1"/>
    <s v="OFF-BI-10002429"/>
    <x v="1"/>
    <x v="8"/>
    <x v="467"/>
    <n v="54.792000000000002"/>
    <n v="6"/>
    <x v="6"/>
    <n v="-40.180799999999998"/>
  </r>
  <r>
    <n v="4514"/>
    <x v="2231"/>
    <x v="0"/>
    <x v="47"/>
    <d v="2013-09-09T00:00:00"/>
    <x v="2"/>
    <s v="BG-11740"/>
    <s v="Bruce Geld"/>
    <x v="0"/>
    <s v="United States"/>
    <s v="Houston"/>
    <x v="5"/>
    <n v="77070"/>
    <x v="2"/>
    <s v="OFF-ST-10001590"/>
    <x v="1"/>
    <x v="4"/>
    <x v="146"/>
    <n v="10.784000000000001"/>
    <n v="1"/>
    <x v="2"/>
    <n v="0.80879999999999996"/>
  </r>
  <r>
    <n v="4515"/>
    <x v="2232"/>
    <x v="0"/>
    <x v="189"/>
    <d v="2013-11-02T00:00:00"/>
    <x v="0"/>
    <s v="BW-11200"/>
    <s v="Ben Wallace"/>
    <x v="0"/>
    <s v="United States"/>
    <s v="Hampton"/>
    <x v="17"/>
    <n v="23666"/>
    <x v="0"/>
    <s v="FUR-CH-10000847"/>
    <x v="0"/>
    <x v="1"/>
    <x v="986"/>
    <n v="290.98"/>
    <n v="1"/>
    <x v="0"/>
    <n v="75.654799999999994"/>
  </r>
  <r>
    <n v="4516"/>
    <x v="2233"/>
    <x v="3"/>
    <x v="760"/>
    <d v="2014-10-27T00:00:00"/>
    <x v="1"/>
    <s v="PS-18970"/>
    <s v="Paul Stevenson"/>
    <x v="2"/>
    <s v="United States"/>
    <s v="Tulsa"/>
    <x v="26"/>
    <n v="74133"/>
    <x v="2"/>
    <s v="OFF-AR-10003179"/>
    <x v="1"/>
    <x v="6"/>
    <x v="1565"/>
    <n v="36.44"/>
    <n v="4"/>
    <x v="0"/>
    <n v="12.0252"/>
  </r>
  <r>
    <n v="4517"/>
    <x v="2234"/>
    <x v="0"/>
    <x v="306"/>
    <d v="2013-09-21T00:00:00"/>
    <x v="1"/>
    <s v="RB-19570"/>
    <s v="Rob Beeghly"/>
    <x v="0"/>
    <s v="United States"/>
    <s v="Seattle"/>
    <x v="4"/>
    <n v="98105"/>
    <x v="1"/>
    <s v="OFF-PA-10000807"/>
    <x v="1"/>
    <x v="10"/>
    <x v="1650"/>
    <n v="21.4"/>
    <n v="5"/>
    <x v="0"/>
    <n v="10.058"/>
  </r>
  <r>
    <n v="4518"/>
    <x v="2234"/>
    <x v="0"/>
    <x v="306"/>
    <d v="2013-09-21T00:00:00"/>
    <x v="1"/>
    <s v="RB-19570"/>
    <s v="Rob Beeghly"/>
    <x v="0"/>
    <s v="United States"/>
    <s v="Seattle"/>
    <x v="4"/>
    <n v="98105"/>
    <x v="1"/>
    <s v="OFF-BI-10002103"/>
    <x v="1"/>
    <x v="8"/>
    <x v="525"/>
    <n v="48.664000000000001"/>
    <n v="7"/>
    <x v="2"/>
    <n v="15.815799999999999"/>
  </r>
  <r>
    <n v="4519"/>
    <x v="2235"/>
    <x v="0"/>
    <x v="477"/>
    <d v="2013-10-02T00:00:00"/>
    <x v="1"/>
    <s v="JW-16075"/>
    <s v="Julia West"/>
    <x v="0"/>
    <s v="United States"/>
    <s v="San Francisco"/>
    <x v="1"/>
    <n v="94109"/>
    <x v="1"/>
    <s v="OFF-AR-10004441"/>
    <x v="1"/>
    <x v="6"/>
    <x v="153"/>
    <n v="16.559999999999999"/>
    <n v="4"/>
    <x v="0"/>
    <n v="6.9551999999999996"/>
  </r>
  <r>
    <n v="4520"/>
    <x v="2236"/>
    <x v="3"/>
    <x v="193"/>
    <d v="2014-06-15T00:00:00"/>
    <x v="1"/>
    <s v="ND-18460"/>
    <s v="Neil Ducich"/>
    <x v="1"/>
    <s v="United States"/>
    <s v="Jacksonville"/>
    <x v="2"/>
    <n v="32216"/>
    <x v="0"/>
    <s v="OFF-ST-10003805"/>
    <x v="1"/>
    <x v="4"/>
    <x v="1651"/>
    <n v="1347.52"/>
    <n v="8"/>
    <x v="2"/>
    <n v="84.22"/>
  </r>
  <r>
    <n v="4521"/>
    <x v="2237"/>
    <x v="2"/>
    <x v="980"/>
    <d v="2011-02-27T00:00:00"/>
    <x v="1"/>
    <s v="LC-16930"/>
    <s v="Linda Cazamias"/>
    <x v="1"/>
    <s v="United States"/>
    <s v="Richmond"/>
    <x v="14"/>
    <n v="47374"/>
    <x v="2"/>
    <s v="TEC-AC-10001284"/>
    <x v="2"/>
    <x v="11"/>
    <x v="1172"/>
    <n v="62.31"/>
    <n v="3"/>
    <x v="0"/>
    <n v="22.4316"/>
  </r>
  <r>
    <n v="4522"/>
    <x v="2237"/>
    <x v="2"/>
    <x v="980"/>
    <d v="2011-02-27T00:00:00"/>
    <x v="1"/>
    <s v="LC-16930"/>
    <s v="Linda Cazamias"/>
    <x v="1"/>
    <s v="United States"/>
    <s v="Richmond"/>
    <x v="14"/>
    <n v="47374"/>
    <x v="2"/>
    <s v="FUR-FU-10000221"/>
    <x v="0"/>
    <x v="5"/>
    <x v="529"/>
    <n v="20.32"/>
    <n v="4"/>
    <x v="0"/>
    <n v="6.9088000000000003"/>
  </r>
  <r>
    <n v="4523"/>
    <x v="2238"/>
    <x v="3"/>
    <x v="297"/>
    <d v="2014-02-26T00:00:00"/>
    <x v="0"/>
    <s v="BP-11095"/>
    <s v="Bart Pistole"/>
    <x v="1"/>
    <s v="United States"/>
    <s v="Louisville"/>
    <x v="22"/>
    <n v="80027"/>
    <x v="1"/>
    <s v="OFF-FA-10001229"/>
    <x v="1"/>
    <x v="13"/>
    <x v="33"/>
    <n v="9.4320000000000004"/>
    <n v="3"/>
    <x v="2"/>
    <n v="3.0653999999999999"/>
  </r>
  <r>
    <n v="4524"/>
    <x v="2239"/>
    <x v="2"/>
    <x v="981"/>
    <d v="2011-11-06T00:00:00"/>
    <x v="1"/>
    <s v="RD-19720"/>
    <s v="Roger Demir"/>
    <x v="0"/>
    <s v="United States"/>
    <s v="New York City"/>
    <x v="15"/>
    <n v="10024"/>
    <x v="3"/>
    <s v="OFF-LA-10001569"/>
    <x v="1"/>
    <x v="2"/>
    <x v="633"/>
    <n v="34.86"/>
    <n v="7"/>
    <x v="0"/>
    <n v="16.035599999999999"/>
  </r>
  <r>
    <n v="4525"/>
    <x v="2239"/>
    <x v="2"/>
    <x v="981"/>
    <d v="2011-11-06T00:00:00"/>
    <x v="1"/>
    <s v="RD-19720"/>
    <s v="Roger Demir"/>
    <x v="0"/>
    <s v="United States"/>
    <s v="New York City"/>
    <x v="15"/>
    <n v="10024"/>
    <x v="3"/>
    <s v="FUR-FU-10004018"/>
    <x v="0"/>
    <x v="5"/>
    <x v="927"/>
    <n v="89.34"/>
    <n v="6"/>
    <x v="0"/>
    <n v="24.1218"/>
  </r>
  <r>
    <n v="4526"/>
    <x v="2240"/>
    <x v="3"/>
    <x v="729"/>
    <d v="2014-07-24T00:00:00"/>
    <x v="1"/>
    <s v="BE-11335"/>
    <s v="Bill Eplett"/>
    <x v="2"/>
    <s v="United States"/>
    <s v="Rome"/>
    <x v="15"/>
    <n v="13440"/>
    <x v="3"/>
    <s v="TEC-PH-10004536"/>
    <x v="2"/>
    <x v="7"/>
    <x v="149"/>
    <n v="269.98"/>
    <n v="2"/>
    <x v="0"/>
    <n v="67.495000000000005"/>
  </r>
  <r>
    <n v="4527"/>
    <x v="2240"/>
    <x v="3"/>
    <x v="729"/>
    <d v="2014-07-24T00:00:00"/>
    <x v="1"/>
    <s v="BE-11335"/>
    <s v="Bill Eplett"/>
    <x v="2"/>
    <s v="United States"/>
    <s v="Rome"/>
    <x v="15"/>
    <n v="13440"/>
    <x v="3"/>
    <s v="OFF-PA-10004353"/>
    <x v="1"/>
    <x v="10"/>
    <x v="1652"/>
    <n v="99.9"/>
    <n v="5"/>
    <x v="0"/>
    <n v="47.951999999999998"/>
  </r>
  <r>
    <n v="4528"/>
    <x v="2240"/>
    <x v="3"/>
    <x v="729"/>
    <d v="2014-07-24T00:00:00"/>
    <x v="1"/>
    <s v="BE-11335"/>
    <s v="Bill Eplett"/>
    <x v="2"/>
    <s v="United States"/>
    <s v="Rome"/>
    <x v="15"/>
    <n v="13440"/>
    <x v="3"/>
    <s v="FUR-FU-10004848"/>
    <x v="0"/>
    <x v="5"/>
    <x v="1301"/>
    <n v="39.08"/>
    <n v="4"/>
    <x v="0"/>
    <n v="14.4596"/>
  </r>
  <r>
    <n v="4529"/>
    <x v="2241"/>
    <x v="3"/>
    <x v="565"/>
    <d v="2014-09-11T00:00:00"/>
    <x v="0"/>
    <s v="RS-19765"/>
    <s v="Roland Schwarz"/>
    <x v="1"/>
    <s v="United States"/>
    <s v="Marion"/>
    <x v="24"/>
    <n v="43302"/>
    <x v="3"/>
    <s v="TEC-AC-10004864"/>
    <x v="2"/>
    <x v="11"/>
    <x v="1289"/>
    <n v="116.83199999999999"/>
    <n v="4"/>
    <x v="2"/>
    <n v="33.589199999999998"/>
  </r>
  <r>
    <n v="4530"/>
    <x v="2242"/>
    <x v="0"/>
    <x v="696"/>
    <d v="2013-11-19T00:00:00"/>
    <x v="1"/>
    <s v="KC-16540"/>
    <s v="Kelly Collister"/>
    <x v="0"/>
    <s v="United States"/>
    <s v="Houston"/>
    <x v="5"/>
    <n v="77041"/>
    <x v="2"/>
    <s v="OFF-BI-10002393"/>
    <x v="1"/>
    <x v="8"/>
    <x v="1188"/>
    <n v="2.2959999999999998"/>
    <n v="2"/>
    <x v="3"/>
    <n v="-3.9032"/>
  </r>
  <r>
    <n v="4531"/>
    <x v="2243"/>
    <x v="0"/>
    <x v="696"/>
    <d v="2013-11-18T00:00:00"/>
    <x v="2"/>
    <s v="MB-17305"/>
    <s v="Maria Bertelson"/>
    <x v="0"/>
    <s v="United States"/>
    <s v="New York City"/>
    <x v="15"/>
    <n v="10009"/>
    <x v="3"/>
    <s v="FUR-CH-10002335"/>
    <x v="0"/>
    <x v="1"/>
    <x v="623"/>
    <n v="408.00599999999997"/>
    <n v="2"/>
    <x v="9"/>
    <n v="72.534400000000005"/>
  </r>
  <r>
    <n v="4532"/>
    <x v="2243"/>
    <x v="0"/>
    <x v="696"/>
    <d v="2013-11-18T00:00:00"/>
    <x v="2"/>
    <s v="MB-17305"/>
    <s v="Maria Bertelson"/>
    <x v="0"/>
    <s v="United States"/>
    <s v="New York City"/>
    <x v="15"/>
    <n v="10009"/>
    <x v="3"/>
    <s v="OFF-ST-10001590"/>
    <x v="1"/>
    <x v="4"/>
    <x v="146"/>
    <n v="40.44"/>
    <n v="3"/>
    <x v="0"/>
    <n v="10.5144"/>
  </r>
  <r>
    <n v="4533"/>
    <x v="2244"/>
    <x v="2"/>
    <x v="982"/>
    <d v="2011-10-10T00:00:00"/>
    <x v="3"/>
    <s v="TN-21040"/>
    <s v="Tanja Norvell"/>
    <x v="2"/>
    <s v="United States"/>
    <s v="Manteca"/>
    <x v="1"/>
    <n v="95336"/>
    <x v="1"/>
    <s v="FUR-CH-10002774"/>
    <x v="0"/>
    <x v="1"/>
    <x v="23"/>
    <n v="122.352"/>
    <n v="3"/>
    <x v="2"/>
    <n v="13.7646"/>
  </r>
  <r>
    <n v="4534"/>
    <x v="2244"/>
    <x v="2"/>
    <x v="982"/>
    <d v="2011-10-10T00:00:00"/>
    <x v="3"/>
    <s v="TN-21040"/>
    <s v="Tanja Norvell"/>
    <x v="2"/>
    <s v="United States"/>
    <s v="Manteca"/>
    <x v="1"/>
    <n v="95336"/>
    <x v="1"/>
    <s v="OFF-EN-10001219"/>
    <x v="1"/>
    <x v="12"/>
    <x v="583"/>
    <n v="15.28"/>
    <n v="2"/>
    <x v="0"/>
    <n v="7.4871999999999996"/>
  </r>
  <r>
    <n v="4535"/>
    <x v="2245"/>
    <x v="1"/>
    <x v="531"/>
    <d v="2012-03-26T00:00:00"/>
    <x v="1"/>
    <s v="MC-18130"/>
    <s v="Mike Caudle"/>
    <x v="1"/>
    <s v="United States"/>
    <s v="Los Angeles"/>
    <x v="1"/>
    <n v="90004"/>
    <x v="1"/>
    <s v="OFF-PA-10001947"/>
    <x v="1"/>
    <x v="10"/>
    <x v="354"/>
    <n v="11.96"/>
    <n v="2"/>
    <x v="0"/>
    <n v="5.8604000000000003"/>
  </r>
  <r>
    <n v="4536"/>
    <x v="2246"/>
    <x v="3"/>
    <x v="141"/>
    <d v="2014-07-13T00:00:00"/>
    <x v="1"/>
    <s v="VF-21715"/>
    <s v="Vicky Freymann"/>
    <x v="2"/>
    <s v="United States"/>
    <s v="Seattle"/>
    <x v="4"/>
    <n v="98115"/>
    <x v="1"/>
    <s v="FUR-FU-10003142"/>
    <x v="0"/>
    <x v="5"/>
    <x v="1201"/>
    <n v="15.84"/>
    <n v="3"/>
    <x v="0"/>
    <n v="4.9104000000000001"/>
  </r>
  <r>
    <n v="4537"/>
    <x v="2246"/>
    <x v="3"/>
    <x v="141"/>
    <d v="2014-07-13T00:00:00"/>
    <x v="1"/>
    <s v="VF-21715"/>
    <s v="Vicky Freymann"/>
    <x v="2"/>
    <s v="United States"/>
    <s v="Seattle"/>
    <x v="4"/>
    <n v="98115"/>
    <x v="1"/>
    <s v="OFF-BI-10001543"/>
    <x v="1"/>
    <x v="8"/>
    <x v="375"/>
    <n v="86.376000000000005"/>
    <n v="3"/>
    <x v="2"/>
    <n v="30.2316"/>
  </r>
  <r>
    <n v="4538"/>
    <x v="2246"/>
    <x v="3"/>
    <x v="141"/>
    <d v="2014-07-13T00:00:00"/>
    <x v="1"/>
    <s v="VF-21715"/>
    <s v="Vicky Freymann"/>
    <x v="2"/>
    <s v="United States"/>
    <s v="Seattle"/>
    <x v="4"/>
    <n v="98115"/>
    <x v="1"/>
    <s v="OFF-AR-10003560"/>
    <x v="1"/>
    <x v="6"/>
    <x v="482"/>
    <n v="18.239999999999998"/>
    <n v="3"/>
    <x v="0"/>
    <n v="6.2016"/>
  </r>
  <r>
    <n v="4539"/>
    <x v="2246"/>
    <x v="3"/>
    <x v="141"/>
    <d v="2014-07-13T00:00:00"/>
    <x v="1"/>
    <s v="VF-21715"/>
    <s v="Vicky Freymann"/>
    <x v="2"/>
    <s v="United States"/>
    <s v="Seattle"/>
    <x v="4"/>
    <n v="98115"/>
    <x v="1"/>
    <s v="OFF-AR-10004757"/>
    <x v="1"/>
    <x v="6"/>
    <x v="342"/>
    <n v="13.12"/>
    <n v="4"/>
    <x v="0"/>
    <n v="4.3296000000000001"/>
  </r>
  <r>
    <n v="4540"/>
    <x v="2247"/>
    <x v="1"/>
    <x v="914"/>
    <d v="2012-03-02T00:00:00"/>
    <x v="1"/>
    <s v="ES-14080"/>
    <s v="Erin Smith"/>
    <x v="1"/>
    <s v="United States"/>
    <s v="Providence"/>
    <x v="34"/>
    <n v="2908"/>
    <x v="3"/>
    <s v="TEC-PH-10003800"/>
    <x v="2"/>
    <x v="7"/>
    <x v="504"/>
    <n v="105.98"/>
    <n v="2"/>
    <x v="0"/>
    <n v="1.0598000000000001"/>
  </r>
  <r>
    <n v="4541"/>
    <x v="2247"/>
    <x v="1"/>
    <x v="914"/>
    <d v="2012-03-02T00:00:00"/>
    <x v="1"/>
    <s v="ES-14080"/>
    <s v="Erin Smith"/>
    <x v="1"/>
    <s v="United States"/>
    <s v="Providence"/>
    <x v="34"/>
    <n v="2908"/>
    <x v="3"/>
    <s v="FUR-TA-10004152"/>
    <x v="0"/>
    <x v="3"/>
    <x v="1507"/>
    <n v="493.92"/>
    <n v="7"/>
    <x v="4"/>
    <n v="-28.224"/>
  </r>
  <r>
    <n v="4542"/>
    <x v="2248"/>
    <x v="3"/>
    <x v="114"/>
    <d v="2014-06-22T00:00:00"/>
    <x v="1"/>
    <s v="MK-17905"/>
    <s v="Michael Kennedy"/>
    <x v="1"/>
    <s v="United States"/>
    <s v="Chicago"/>
    <x v="10"/>
    <n v="60653"/>
    <x v="2"/>
    <s v="OFF-BI-10000756"/>
    <x v="1"/>
    <x v="8"/>
    <x v="15"/>
    <n v="5.9359999999999999"/>
    <n v="7"/>
    <x v="3"/>
    <n v="-8.9039999999999999"/>
  </r>
  <r>
    <n v="4543"/>
    <x v="2249"/>
    <x v="3"/>
    <x v="983"/>
    <d v="2014-04-01T00:00:00"/>
    <x v="2"/>
    <s v="TM-21490"/>
    <s v="Tony Molinari"/>
    <x v="0"/>
    <s v="United States"/>
    <s v="Oklahoma City"/>
    <x v="26"/>
    <n v="73120"/>
    <x v="2"/>
    <s v="OFF-EN-10004206"/>
    <x v="1"/>
    <x v="12"/>
    <x v="1653"/>
    <n v="325.86"/>
    <n v="2"/>
    <x v="0"/>
    <n v="149.8956"/>
  </r>
  <r>
    <n v="4544"/>
    <x v="2250"/>
    <x v="1"/>
    <x v="984"/>
    <d v="2012-07-17T00:00:00"/>
    <x v="0"/>
    <s v="RL-19615"/>
    <s v="Rob Lucas"/>
    <x v="0"/>
    <s v="United States"/>
    <s v="Chicago"/>
    <x v="10"/>
    <n v="60610"/>
    <x v="2"/>
    <s v="FUR-CH-10004477"/>
    <x v="0"/>
    <x v="1"/>
    <x v="211"/>
    <n v="383.60700000000003"/>
    <n v="9"/>
    <x v="4"/>
    <n v="-5.4801000000000002"/>
  </r>
  <r>
    <n v="4545"/>
    <x v="2250"/>
    <x v="1"/>
    <x v="984"/>
    <d v="2012-07-17T00:00:00"/>
    <x v="0"/>
    <s v="RL-19615"/>
    <s v="Rob Lucas"/>
    <x v="0"/>
    <s v="United States"/>
    <s v="Chicago"/>
    <x v="10"/>
    <n v="60610"/>
    <x v="2"/>
    <s v="TEC-PH-10003505"/>
    <x v="2"/>
    <x v="7"/>
    <x v="901"/>
    <n v="148.47999999999999"/>
    <n v="2"/>
    <x v="2"/>
    <n v="16.704000000000001"/>
  </r>
  <r>
    <n v="4546"/>
    <x v="2250"/>
    <x v="1"/>
    <x v="984"/>
    <d v="2012-07-17T00:00:00"/>
    <x v="0"/>
    <s v="RL-19615"/>
    <s v="Rob Lucas"/>
    <x v="0"/>
    <s v="United States"/>
    <s v="Chicago"/>
    <x v="10"/>
    <n v="60610"/>
    <x v="2"/>
    <s v="TEC-PH-10000526"/>
    <x v="2"/>
    <x v="7"/>
    <x v="1463"/>
    <n v="537.54399999999998"/>
    <n v="7"/>
    <x v="2"/>
    <n v="53.754399999999997"/>
  </r>
  <r>
    <n v="4547"/>
    <x v="2250"/>
    <x v="1"/>
    <x v="984"/>
    <d v="2012-07-17T00:00:00"/>
    <x v="0"/>
    <s v="RL-19615"/>
    <s v="Rob Lucas"/>
    <x v="0"/>
    <s v="United States"/>
    <s v="Chicago"/>
    <x v="10"/>
    <n v="60610"/>
    <x v="2"/>
    <s v="OFF-BI-10003314"/>
    <x v="1"/>
    <x v="8"/>
    <x v="305"/>
    <n v="1.9279999999999999"/>
    <n v="2"/>
    <x v="3"/>
    <n v="-2.9883999999999999"/>
  </r>
  <r>
    <n v="4548"/>
    <x v="2250"/>
    <x v="1"/>
    <x v="984"/>
    <d v="2012-07-17T00:00:00"/>
    <x v="0"/>
    <s v="RL-19615"/>
    <s v="Rob Lucas"/>
    <x v="0"/>
    <s v="United States"/>
    <s v="Chicago"/>
    <x v="10"/>
    <n v="60610"/>
    <x v="2"/>
    <s v="OFF-AR-10003190"/>
    <x v="1"/>
    <x v="6"/>
    <x v="643"/>
    <n v="6.9119999999999999"/>
    <n v="3"/>
    <x v="2"/>
    <n v="0.69120000000000004"/>
  </r>
  <r>
    <n v="4549"/>
    <x v="2250"/>
    <x v="1"/>
    <x v="984"/>
    <d v="2012-07-17T00:00:00"/>
    <x v="0"/>
    <s v="RL-19615"/>
    <s v="Rob Lucas"/>
    <x v="0"/>
    <s v="United States"/>
    <s v="Chicago"/>
    <x v="10"/>
    <n v="60610"/>
    <x v="2"/>
    <s v="FUR-FU-10001861"/>
    <x v="0"/>
    <x v="5"/>
    <x v="272"/>
    <n v="7.76"/>
    <n v="1"/>
    <x v="7"/>
    <n v="-2.1339999999999999"/>
  </r>
  <r>
    <n v="4550"/>
    <x v="2250"/>
    <x v="1"/>
    <x v="984"/>
    <d v="2012-07-17T00:00:00"/>
    <x v="0"/>
    <s v="RL-19615"/>
    <s v="Rob Lucas"/>
    <x v="0"/>
    <s v="United States"/>
    <s v="Chicago"/>
    <x v="10"/>
    <n v="60610"/>
    <x v="2"/>
    <s v="TEC-PH-10003963"/>
    <x v="2"/>
    <x v="7"/>
    <x v="512"/>
    <n v="659.16800000000001"/>
    <n v="4"/>
    <x v="2"/>
    <n v="49.437600000000003"/>
  </r>
  <r>
    <n v="4551"/>
    <x v="2251"/>
    <x v="3"/>
    <x v="504"/>
    <d v="2014-05-03T00:00:00"/>
    <x v="2"/>
    <s v="NM-18520"/>
    <s v="Neoma Murray"/>
    <x v="0"/>
    <s v="United States"/>
    <s v="Manchester"/>
    <x v="29"/>
    <n v="6040"/>
    <x v="3"/>
    <s v="OFF-LA-10003388"/>
    <x v="1"/>
    <x v="2"/>
    <x v="1654"/>
    <n v="5.76"/>
    <n v="2"/>
    <x v="0"/>
    <n v="2.8224"/>
  </r>
  <r>
    <n v="4552"/>
    <x v="2252"/>
    <x v="2"/>
    <x v="985"/>
    <d v="2011-07-17T00:00:00"/>
    <x v="1"/>
    <s v="GK-14620"/>
    <s v="Grace Kelly"/>
    <x v="1"/>
    <s v="United States"/>
    <s v="Los Angeles"/>
    <x v="1"/>
    <n v="90049"/>
    <x v="1"/>
    <s v="FUR-TA-10002855"/>
    <x v="0"/>
    <x v="3"/>
    <x v="1189"/>
    <n v="351.21600000000001"/>
    <n v="3"/>
    <x v="2"/>
    <n v="4.3902000000000001"/>
  </r>
  <r>
    <n v="4553"/>
    <x v="2253"/>
    <x v="2"/>
    <x v="422"/>
    <d v="2012-01-02T00:00:00"/>
    <x v="1"/>
    <s v="JF-15490"/>
    <s v="Jeremy Farry"/>
    <x v="0"/>
    <s v="United States"/>
    <s v="San Francisco"/>
    <x v="1"/>
    <n v="94122"/>
    <x v="1"/>
    <s v="FUR-CH-10004886"/>
    <x v="0"/>
    <x v="1"/>
    <x v="366"/>
    <n v="230.28"/>
    <n v="3"/>
    <x v="2"/>
    <n v="23.027999999999999"/>
  </r>
  <r>
    <n v="4554"/>
    <x v="2253"/>
    <x v="2"/>
    <x v="422"/>
    <d v="2012-01-02T00:00:00"/>
    <x v="1"/>
    <s v="JF-15490"/>
    <s v="Jeremy Farry"/>
    <x v="0"/>
    <s v="United States"/>
    <s v="San Francisco"/>
    <x v="1"/>
    <n v="94122"/>
    <x v="1"/>
    <s v="OFF-PA-10003657"/>
    <x v="1"/>
    <x v="10"/>
    <x v="624"/>
    <n v="12.84"/>
    <n v="3"/>
    <x v="0"/>
    <n v="5.7779999999999996"/>
  </r>
  <r>
    <n v="4555"/>
    <x v="2254"/>
    <x v="0"/>
    <x v="535"/>
    <d v="2013-03-02T00:00:00"/>
    <x v="0"/>
    <s v="EB-13930"/>
    <s v="Eric Barreto"/>
    <x v="0"/>
    <s v="United States"/>
    <s v="La Crosse"/>
    <x v="6"/>
    <n v="54601"/>
    <x v="2"/>
    <s v="OFF-BI-10004738"/>
    <x v="1"/>
    <x v="8"/>
    <x v="92"/>
    <n v="56.82"/>
    <n v="3"/>
    <x v="0"/>
    <n v="28.41"/>
  </r>
  <r>
    <n v="4556"/>
    <x v="2255"/>
    <x v="1"/>
    <x v="391"/>
    <d v="2012-03-26T00:00:00"/>
    <x v="2"/>
    <s v="SG-20470"/>
    <s v="Sheri Gordon"/>
    <x v="0"/>
    <s v="United States"/>
    <s v="Florence"/>
    <x v="20"/>
    <n v="29501"/>
    <x v="0"/>
    <s v="OFF-FA-10003112"/>
    <x v="1"/>
    <x v="13"/>
    <x v="33"/>
    <n v="31.56"/>
    <n v="4"/>
    <x v="0"/>
    <n v="14.202"/>
  </r>
  <r>
    <n v="4557"/>
    <x v="2255"/>
    <x v="1"/>
    <x v="391"/>
    <d v="2012-03-26T00:00:00"/>
    <x v="2"/>
    <s v="SG-20470"/>
    <s v="Sheri Gordon"/>
    <x v="0"/>
    <s v="United States"/>
    <s v="Florence"/>
    <x v="20"/>
    <n v="29501"/>
    <x v="0"/>
    <s v="OFF-ST-10002486"/>
    <x v="1"/>
    <x v="4"/>
    <x v="693"/>
    <n v="27.92"/>
    <n v="4"/>
    <x v="0"/>
    <n v="0.55840000000000001"/>
  </r>
  <r>
    <n v="4558"/>
    <x v="2256"/>
    <x v="3"/>
    <x v="208"/>
    <d v="2014-10-29T00:00:00"/>
    <x v="1"/>
    <s v="ND-18370"/>
    <s v="Natalie DeCherney"/>
    <x v="0"/>
    <s v="United States"/>
    <s v="Glendale"/>
    <x v="16"/>
    <n v="85301"/>
    <x v="1"/>
    <s v="OFF-BI-10003984"/>
    <x v="1"/>
    <x v="8"/>
    <x v="690"/>
    <n v="8.5589999999999993"/>
    <n v="1"/>
    <x v="6"/>
    <n v="-6.5618999999999996"/>
  </r>
  <r>
    <n v="4559"/>
    <x v="2257"/>
    <x v="2"/>
    <x v="520"/>
    <d v="2012-01-05T00:00:00"/>
    <x v="1"/>
    <s v="CM-11815"/>
    <s v="Candace McMahon"/>
    <x v="1"/>
    <s v="United States"/>
    <s v="El Paso"/>
    <x v="5"/>
    <n v="79907"/>
    <x v="2"/>
    <s v="OFF-EN-10004773"/>
    <x v="1"/>
    <x v="12"/>
    <x v="33"/>
    <n v="49.567999999999998"/>
    <n v="2"/>
    <x v="2"/>
    <n v="17.968399999999999"/>
  </r>
  <r>
    <n v="4560"/>
    <x v="2258"/>
    <x v="2"/>
    <x v="952"/>
    <d v="2011-05-08T00:00:00"/>
    <x v="2"/>
    <s v="EB-13870"/>
    <s v="Emily Burns"/>
    <x v="0"/>
    <s v="United States"/>
    <s v="San Antonio"/>
    <x v="5"/>
    <n v="78207"/>
    <x v="2"/>
    <s v="FUR-CH-10001146"/>
    <x v="0"/>
    <x v="1"/>
    <x v="64"/>
    <n v="127.869"/>
    <n v="3"/>
    <x v="4"/>
    <n v="-9.1334999999999997"/>
  </r>
  <r>
    <n v="4561"/>
    <x v="2259"/>
    <x v="1"/>
    <x v="784"/>
    <d v="2012-12-09T00:00:00"/>
    <x v="0"/>
    <s v="HM-14860"/>
    <s v="Harry Marie"/>
    <x v="1"/>
    <s v="United States"/>
    <s v="Los Angeles"/>
    <x v="1"/>
    <n v="90049"/>
    <x v="1"/>
    <s v="OFF-EN-10003296"/>
    <x v="1"/>
    <x v="12"/>
    <x v="229"/>
    <n v="271.44"/>
    <n v="3"/>
    <x v="0"/>
    <n v="122.148"/>
  </r>
  <r>
    <n v="4562"/>
    <x v="2259"/>
    <x v="1"/>
    <x v="784"/>
    <d v="2012-12-09T00:00:00"/>
    <x v="0"/>
    <s v="HM-14860"/>
    <s v="Harry Marie"/>
    <x v="1"/>
    <s v="United States"/>
    <s v="Los Angeles"/>
    <x v="1"/>
    <n v="90049"/>
    <x v="1"/>
    <s v="TEC-PH-10000193"/>
    <x v="2"/>
    <x v="7"/>
    <x v="1655"/>
    <n v="110.352"/>
    <n v="3"/>
    <x v="2"/>
    <n v="8.2764000000000006"/>
  </r>
  <r>
    <n v="4563"/>
    <x v="2259"/>
    <x v="1"/>
    <x v="784"/>
    <d v="2012-12-09T00:00:00"/>
    <x v="0"/>
    <s v="HM-14860"/>
    <s v="Harry Marie"/>
    <x v="1"/>
    <s v="United States"/>
    <s v="Los Angeles"/>
    <x v="1"/>
    <n v="90049"/>
    <x v="1"/>
    <s v="FUR-FU-10002111"/>
    <x v="0"/>
    <x v="5"/>
    <x v="1656"/>
    <n v="36.4"/>
    <n v="5"/>
    <x v="0"/>
    <n v="13.832000000000001"/>
  </r>
  <r>
    <n v="4564"/>
    <x v="2260"/>
    <x v="3"/>
    <x v="986"/>
    <d v="2014-10-01T00:00:00"/>
    <x v="1"/>
    <s v="SJ-20125"/>
    <s v="Sanjit Jacobs"/>
    <x v="2"/>
    <s v="United States"/>
    <s v="Miramar"/>
    <x v="2"/>
    <n v="33023"/>
    <x v="0"/>
    <s v="FUR-CH-10003298"/>
    <x v="0"/>
    <x v="1"/>
    <x v="1567"/>
    <n v="419.13600000000002"/>
    <n v="4"/>
    <x v="2"/>
    <n v="-57.6312"/>
  </r>
  <r>
    <n v="4565"/>
    <x v="2261"/>
    <x v="2"/>
    <x v="337"/>
    <d v="2011-12-14T00:00:00"/>
    <x v="1"/>
    <s v="DM-12955"/>
    <s v="Dario Medina"/>
    <x v="1"/>
    <s v="United States"/>
    <s v="Mesa"/>
    <x v="16"/>
    <n v="85204"/>
    <x v="1"/>
    <s v="OFF-ST-10004950"/>
    <x v="1"/>
    <x v="4"/>
    <x v="1000"/>
    <n v="100.70399999999999"/>
    <n v="6"/>
    <x v="2"/>
    <n v="-1.2587999999999999"/>
  </r>
  <r>
    <n v="4566"/>
    <x v="2262"/>
    <x v="3"/>
    <x v="734"/>
    <d v="2014-12-11T00:00:00"/>
    <x v="1"/>
    <s v="MC-17575"/>
    <s v="Matt Collins"/>
    <x v="0"/>
    <s v="United States"/>
    <s v="Fayetteville"/>
    <x v="3"/>
    <n v="28314"/>
    <x v="0"/>
    <s v="OFF-AP-10002350"/>
    <x v="1"/>
    <x v="9"/>
    <x v="545"/>
    <n v="45.216000000000001"/>
    <n v="3"/>
    <x v="2"/>
    <n v="4.5216000000000003"/>
  </r>
  <r>
    <n v="4567"/>
    <x v="2262"/>
    <x v="3"/>
    <x v="734"/>
    <d v="2014-12-11T00:00:00"/>
    <x v="1"/>
    <s v="MC-17575"/>
    <s v="Matt Collins"/>
    <x v="0"/>
    <s v="United States"/>
    <s v="Fayetteville"/>
    <x v="3"/>
    <n v="28314"/>
    <x v="0"/>
    <s v="OFF-BI-10004233"/>
    <x v="1"/>
    <x v="8"/>
    <x v="1377"/>
    <n v="28.782"/>
    <n v="6"/>
    <x v="6"/>
    <n v="-21.1068"/>
  </r>
  <r>
    <n v="4568"/>
    <x v="2262"/>
    <x v="3"/>
    <x v="734"/>
    <d v="2014-12-11T00:00:00"/>
    <x v="1"/>
    <s v="MC-17575"/>
    <s v="Matt Collins"/>
    <x v="0"/>
    <s v="United States"/>
    <s v="Fayetteville"/>
    <x v="3"/>
    <n v="28314"/>
    <x v="0"/>
    <s v="OFF-PA-10001892"/>
    <x v="1"/>
    <x v="10"/>
    <x v="815"/>
    <n v="24.448"/>
    <n v="4"/>
    <x v="2"/>
    <n v="8.8623999999999992"/>
  </r>
  <r>
    <n v="4569"/>
    <x v="2263"/>
    <x v="1"/>
    <x v="627"/>
    <d v="2012-11-13T00:00:00"/>
    <x v="1"/>
    <s v="DB-13660"/>
    <s v="Duane Benoit"/>
    <x v="0"/>
    <s v="United States"/>
    <s v="Houston"/>
    <x v="5"/>
    <n v="77095"/>
    <x v="2"/>
    <s v="OFF-BI-10003291"/>
    <x v="1"/>
    <x v="8"/>
    <x v="44"/>
    <n v="10.476000000000001"/>
    <n v="6"/>
    <x v="3"/>
    <n v="-17.285399999999999"/>
  </r>
  <r>
    <n v="4570"/>
    <x v="2264"/>
    <x v="2"/>
    <x v="987"/>
    <d v="2011-04-21T00:00:00"/>
    <x v="0"/>
    <s v="NF-18595"/>
    <s v="Nicole Fjeld"/>
    <x v="2"/>
    <s v="United States"/>
    <s v="San Jose"/>
    <x v="1"/>
    <n v="95123"/>
    <x v="1"/>
    <s v="FUR-FU-10004017"/>
    <x v="0"/>
    <x v="5"/>
    <x v="1570"/>
    <n v="76.14"/>
    <n v="3"/>
    <x v="0"/>
    <n v="26.649000000000001"/>
  </r>
  <r>
    <n v="4571"/>
    <x v="2265"/>
    <x v="1"/>
    <x v="442"/>
    <d v="2012-05-27T00:00:00"/>
    <x v="0"/>
    <s v="NM-18445"/>
    <s v="Nathan Mautz"/>
    <x v="2"/>
    <s v="United States"/>
    <s v="Wichita"/>
    <x v="41"/>
    <n v="67212"/>
    <x v="2"/>
    <s v="OFF-AR-10002445"/>
    <x v="1"/>
    <x v="6"/>
    <x v="1637"/>
    <n v="21.24"/>
    <n v="3"/>
    <x v="0"/>
    <n v="8.0711999999999993"/>
  </r>
  <r>
    <n v="4572"/>
    <x v="2265"/>
    <x v="1"/>
    <x v="442"/>
    <d v="2012-05-27T00:00:00"/>
    <x v="0"/>
    <s v="NM-18445"/>
    <s v="Nathan Mautz"/>
    <x v="2"/>
    <s v="United States"/>
    <s v="Wichita"/>
    <x v="41"/>
    <n v="67212"/>
    <x v="2"/>
    <s v="OFF-BI-10001718"/>
    <x v="1"/>
    <x v="8"/>
    <x v="1216"/>
    <n v="127.96"/>
    <n v="2"/>
    <x v="0"/>
    <n v="60.141199999999998"/>
  </r>
  <r>
    <n v="4573"/>
    <x v="2266"/>
    <x v="3"/>
    <x v="729"/>
    <d v="2014-07-22T00:00:00"/>
    <x v="1"/>
    <s v="AB-10255"/>
    <s v="Alejandro Ballentine"/>
    <x v="2"/>
    <s v="United States"/>
    <s v="Los Angeles"/>
    <x v="1"/>
    <n v="90036"/>
    <x v="1"/>
    <s v="TEC-CO-10004202"/>
    <x v="2"/>
    <x v="16"/>
    <x v="836"/>
    <n v="479.98399999999998"/>
    <n v="2"/>
    <x v="2"/>
    <n v="89.997"/>
  </r>
  <r>
    <n v="4574"/>
    <x v="2267"/>
    <x v="0"/>
    <x v="939"/>
    <d v="2013-12-19T00:00:00"/>
    <x v="1"/>
    <s v="MG-17650"/>
    <s v="Matthew Grinstein"/>
    <x v="2"/>
    <s v="United States"/>
    <s v="Jackson"/>
    <x v="12"/>
    <n v="49201"/>
    <x v="2"/>
    <s v="TEC-PH-10002103"/>
    <x v="2"/>
    <x v="7"/>
    <x v="534"/>
    <n v="657.93"/>
    <n v="7"/>
    <x v="0"/>
    <n v="184.22040000000001"/>
  </r>
  <r>
    <n v="4575"/>
    <x v="2267"/>
    <x v="0"/>
    <x v="939"/>
    <d v="2013-12-19T00:00:00"/>
    <x v="1"/>
    <s v="MG-17650"/>
    <s v="Matthew Grinstein"/>
    <x v="2"/>
    <s v="United States"/>
    <s v="Jackson"/>
    <x v="12"/>
    <n v="49201"/>
    <x v="2"/>
    <s v="FUR-FU-10003724"/>
    <x v="0"/>
    <x v="5"/>
    <x v="887"/>
    <n v="33.479999999999997"/>
    <n v="4"/>
    <x v="0"/>
    <n v="8.7048000000000005"/>
  </r>
  <r>
    <n v="4576"/>
    <x v="2267"/>
    <x v="0"/>
    <x v="939"/>
    <d v="2013-12-19T00:00:00"/>
    <x v="1"/>
    <s v="MG-17650"/>
    <s v="Matthew Grinstein"/>
    <x v="2"/>
    <s v="United States"/>
    <s v="Jackson"/>
    <x v="12"/>
    <n v="49201"/>
    <x v="2"/>
    <s v="OFF-AR-10003732"/>
    <x v="1"/>
    <x v="6"/>
    <x v="321"/>
    <n v="13.9"/>
    <n v="5"/>
    <x v="0"/>
    <n v="3.6139999999999999"/>
  </r>
  <r>
    <n v="4577"/>
    <x v="2267"/>
    <x v="0"/>
    <x v="939"/>
    <d v="2013-12-19T00:00:00"/>
    <x v="1"/>
    <s v="MG-17650"/>
    <s v="Matthew Grinstein"/>
    <x v="2"/>
    <s v="United States"/>
    <s v="Jackson"/>
    <x v="12"/>
    <n v="49201"/>
    <x v="2"/>
    <s v="OFF-ST-10000885"/>
    <x v="1"/>
    <x v="4"/>
    <x v="1657"/>
    <n v="26.86"/>
    <n v="2"/>
    <x v="0"/>
    <n v="6.7149999999999999"/>
  </r>
  <r>
    <n v="4578"/>
    <x v="2268"/>
    <x v="2"/>
    <x v="909"/>
    <d v="2011-04-16T00:00:00"/>
    <x v="1"/>
    <s v="SE-20110"/>
    <s v="Sanjit Engle"/>
    <x v="0"/>
    <s v="United States"/>
    <s v="Lewiston"/>
    <x v="45"/>
    <n v="83501"/>
    <x v="1"/>
    <s v="OFF-BI-10004817"/>
    <x v="1"/>
    <x v="8"/>
    <x v="1199"/>
    <n v="9.5839999999999996"/>
    <n v="1"/>
    <x v="2"/>
    <n v="3.3544"/>
  </r>
  <r>
    <n v="4579"/>
    <x v="2269"/>
    <x v="1"/>
    <x v="988"/>
    <d v="2012-06-15T00:00:00"/>
    <x v="1"/>
    <s v="AG-10765"/>
    <s v="Anthony Garverick"/>
    <x v="2"/>
    <s v="United States"/>
    <s v="Hampton"/>
    <x v="17"/>
    <n v="23666"/>
    <x v="0"/>
    <s v="OFF-BI-10001670"/>
    <x v="1"/>
    <x v="8"/>
    <x v="438"/>
    <n v="113.1"/>
    <n v="3"/>
    <x v="0"/>
    <n v="56.55"/>
  </r>
  <r>
    <n v="4580"/>
    <x v="2270"/>
    <x v="2"/>
    <x v="923"/>
    <d v="2011-08-02T00:00:00"/>
    <x v="1"/>
    <s v="AS-10045"/>
    <s v="Aaron Smayling"/>
    <x v="1"/>
    <s v="United States"/>
    <s v="New York City"/>
    <x v="15"/>
    <n v="10035"/>
    <x v="3"/>
    <s v="OFF-PA-10002709"/>
    <x v="1"/>
    <x v="10"/>
    <x v="1658"/>
    <n v="65.78"/>
    <n v="11"/>
    <x v="0"/>
    <n v="32.232199999999999"/>
  </r>
  <r>
    <n v="4581"/>
    <x v="2271"/>
    <x v="1"/>
    <x v="374"/>
    <d v="2012-08-06T00:00:00"/>
    <x v="1"/>
    <s v="AR-10405"/>
    <s v="Allen Rosenblatt"/>
    <x v="1"/>
    <s v="United States"/>
    <s v="Hattiesburg"/>
    <x v="35"/>
    <n v="39401"/>
    <x v="0"/>
    <s v="TEC-AC-10004469"/>
    <x v="2"/>
    <x v="11"/>
    <x v="238"/>
    <n v="239.7"/>
    <n v="6"/>
    <x v="0"/>
    <n v="105.468"/>
  </r>
  <r>
    <n v="4582"/>
    <x v="2272"/>
    <x v="0"/>
    <x v="251"/>
    <d v="2013-09-23T00:00:00"/>
    <x v="2"/>
    <s v="AP-10720"/>
    <s v="Anne Pryor"/>
    <x v="2"/>
    <s v="United States"/>
    <s v="Philadelphia"/>
    <x v="9"/>
    <n v="19140"/>
    <x v="3"/>
    <s v="FUR-FU-10003424"/>
    <x v="0"/>
    <x v="5"/>
    <x v="1659"/>
    <n v="25.632000000000001"/>
    <n v="3"/>
    <x v="2"/>
    <n v="3.8448000000000002"/>
  </r>
  <r>
    <n v="4583"/>
    <x v="2273"/>
    <x v="0"/>
    <x v="224"/>
    <d v="2013-06-13T00:00:00"/>
    <x v="2"/>
    <s v="JB-16000"/>
    <s v="Joy Bell-"/>
    <x v="0"/>
    <s v="United States"/>
    <s v="Philadelphia"/>
    <x v="9"/>
    <n v="19140"/>
    <x v="3"/>
    <s v="OFF-LA-10003720"/>
    <x v="1"/>
    <x v="2"/>
    <x v="1627"/>
    <n v="23.616"/>
    <n v="8"/>
    <x v="2"/>
    <n v="7.9703999999999997"/>
  </r>
  <r>
    <n v="4584"/>
    <x v="2274"/>
    <x v="0"/>
    <x v="370"/>
    <d v="2013-08-29T00:00:00"/>
    <x v="0"/>
    <s v="TS-21430"/>
    <s v="Tom Stivers"/>
    <x v="1"/>
    <s v="United States"/>
    <s v="Los Angeles"/>
    <x v="1"/>
    <n v="90045"/>
    <x v="1"/>
    <s v="OFF-AR-10000390"/>
    <x v="1"/>
    <x v="6"/>
    <x v="105"/>
    <n v="8.26"/>
    <n v="2"/>
    <x v="0"/>
    <n v="3.7995999999999999"/>
  </r>
  <r>
    <n v="4585"/>
    <x v="2275"/>
    <x v="3"/>
    <x v="808"/>
    <d v="2014-11-05T00:00:00"/>
    <x v="0"/>
    <s v="NL-18310"/>
    <s v="Nancy Lomonaco"/>
    <x v="2"/>
    <s v="United States"/>
    <s v="Danville"/>
    <x v="1"/>
    <n v="94526"/>
    <x v="1"/>
    <s v="OFF-EN-10001335"/>
    <x v="1"/>
    <x v="12"/>
    <x v="462"/>
    <n v="76.58"/>
    <n v="7"/>
    <x v="0"/>
    <n v="38.29"/>
  </r>
  <r>
    <n v="4586"/>
    <x v="2275"/>
    <x v="3"/>
    <x v="808"/>
    <d v="2014-11-05T00:00:00"/>
    <x v="0"/>
    <s v="NL-18310"/>
    <s v="Nancy Lomonaco"/>
    <x v="2"/>
    <s v="United States"/>
    <s v="Danville"/>
    <x v="1"/>
    <n v="94526"/>
    <x v="1"/>
    <s v="OFF-AR-10003469"/>
    <x v="1"/>
    <x v="6"/>
    <x v="1249"/>
    <n v="8.8000000000000007"/>
    <n v="5"/>
    <x v="0"/>
    <n v="4.2240000000000002"/>
  </r>
  <r>
    <n v="4587"/>
    <x v="2275"/>
    <x v="3"/>
    <x v="808"/>
    <d v="2014-11-05T00:00:00"/>
    <x v="0"/>
    <s v="NL-18310"/>
    <s v="Nancy Lomonaco"/>
    <x v="2"/>
    <s v="United States"/>
    <s v="Danville"/>
    <x v="1"/>
    <n v="94526"/>
    <x v="1"/>
    <s v="OFF-BI-10003718"/>
    <x v="1"/>
    <x v="8"/>
    <x v="1660"/>
    <n v="590.35199999999998"/>
    <n v="6"/>
    <x v="2"/>
    <n v="206.6232"/>
  </r>
  <r>
    <n v="4588"/>
    <x v="2275"/>
    <x v="3"/>
    <x v="808"/>
    <d v="2014-11-05T00:00:00"/>
    <x v="0"/>
    <s v="NL-18310"/>
    <s v="Nancy Lomonaco"/>
    <x v="2"/>
    <s v="United States"/>
    <s v="Danville"/>
    <x v="1"/>
    <n v="94526"/>
    <x v="1"/>
    <s v="OFF-FA-10004838"/>
    <x v="1"/>
    <x v="13"/>
    <x v="792"/>
    <n v="5.58"/>
    <n v="3"/>
    <x v="0"/>
    <n v="0.16739999999999999"/>
  </r>
  <r>
    <n v="4589"/>
    <x v="2275"/>
    <x v="3"/>
    <x v="808"/>
    <d v="2014-11-05T00:00:00"/>
    <x v="0"/>
    <s v="NL-18310"/>
    <s v="Nancy Lomonaco"/>
    <x v="2"/>
    <s v="United States"/>
    <s v="Danville"/>
    <x v="1"/>
    <n v="94526"/>
    <x v="1"/>
    <s v="FUR-FU-10002508"/>
    <x v="0"/>
    <x v="5"/>
    <x v="1661"/>
    <n v="25.02"/>
    <n v="3"/>
    <x v="0"/>
    <n v="10.5084"/>
  </r>
  <r>
    <n v="4590"/>
    <x v="2275"/>
    <x v="3"/>
    <x v="808"/>
    <d v="2014-11-05T00:00:00"/>
    <x v="0"/>
    <s v="NL-18310"/>
    <s v="Nancy Lomonaco"/>
    <x v="2"/>
    <s v="United States"/>
    <s v="Danville"/>
    <x v="1"/>
    <n v="94526"/>
    <x v="1"/>
    <s v="OFF-ST-10001511"/>
    <x v="1"/>
    <x v="4"/>
    <x v="551"/>
    <n v="452.55"/>
    <n v="7"/>
    <x v="0"/>
    <n v="22.627500000000001"/>
  </r>
  <r>
    <n v="4591"/>
    <x v="2276"/>
    <x v="0"/>
    <x v="482"/>
    <d v="2014-01-01T00:00:00"/>
    <x v="1"/>
    <s v="MC-18130"/>
    <s v="Mike Caudle"/>
    <x v="1"/>
    <s v="United States"/>
    <s v="Los Angeles"/>
    <x v="1"/>
    <n v="90004"/>
    <x v="1"/>
    <s v="OFF-SU-10000952"/>
    <x v="1"/>
    <x v="14"/>
    <x v="1256"/>
    <n v="17.760000000000002"/>
    <n v="2"/>
    <x v="0"/>
    <n v="4.9728000000000003"/>
  </r>
  <r>
    <n v="4592"/>
    <x v="2276"/>
    <x v="0"/>
    <x v="482"/>
    <d v="2014-01-01T00:00:00"/>
    <x v="1"/>
    <s v="MC-18130"/>
    <s v="Mike Caudle"/>
    <x v="1"/>
    <s v="United States"/>
    <s v="Los Angeles"/>
    <x v="1"/>
    <n v="90004"/>
    <x v="1"/>
    <s v="TEC-PH-10002275"/>
    <x v="2"/>
    <x v="7"/>
    <x v="7"/>
    <n v="302.38400000000001"/>
    <n v="2"/>
    <x v="2"/>
    <n v="30.238399999999999"/>
  </r>
  <r>
    <n v="4593"/>
    <x v="2276"/>
    <x v="0"/>
    <x v="482"/>
    <d v="2014-01-01T00:00:00"/>
    <x v="1"/>
    <s v="MC-18130"/>
    <s v="Mike Caudle"/>
    <x v="1"/>
    <s v="United States"/>
    <s v="Los Angeles"/>
    <x v="1"/>
    <n v="90004"/>
    <x v="1"/>
    <s v="FUR-CH-10003535"/>
    <x v="0"/>
    <x v="1"/>
    <x v="1513"/>
    <n v="146.352"/>
    <n v="3"/>
    <x v="2"/>
    <n v="-5.4882"/>
  </r>
  <r>
    <n v="4594"/>
    <x v="2276"/>
    <x v="0"/>
    <x v="482"/>
    <d v="2014-01-01T00:00:00"/>
    <x v="1"/>
    <s v="MC-18130"/>
    <s v="Mike Caudle"/>
    <x v="1"/>
    <s v="United States"/>
    <s v="Los Angeles"/>
    <x v="1"/>
    <n v="90004"/>
    <x v="1"/>
    <s v="OFF-AP-10004052"/>
    <x v="1"/>
    <x v="9"/>
    <x v="1662"/>
    <n v="7.9"/>
    <n v="2"/>
    <x v="0"/>
    <n v="2.0539999999999998"/>
  </r>
  <r>
    <n v="4595"/>
    <x v="2276"/>
    <x v="0"/>
    <x v="482"/>
    <d v="2014-01-01T00:00:00"/>
    <x v="1"/>
    <s v="MC-18130"/>
    <s v="Mike Caudle"/>
    <x v="1"/>
    <s v="United States"/>
    <s v="Los Angeles"/>
    <x v="1"/>
    <n v="90004"/>
    <x v="1"/>
    <s v="FUR-TA-10003473"/>
    <x v="0"/>
    <x v="3"/>
    <x v="214"/>
    <n v="902.71199999999999"/>
    <n v="3"/>
    <x v="2"/>
    <n v="33.851700000000001"/>
  </r>
  <r>
    <n v="4596"/>
    <x v="2276"/>
    <x v="0"/>
    <x v="482"/>
    <d v="2014-01-01T00:00:00"/>
    <x v="1"/>
    <s v="MC-18130"/>
    <s v="Mike Caudle"/>
    <x v="1"/>
    <s v="United States"/>
    <s v="Los Angeles"/>
    <x v="1"/>
    <n v="90004"/>
    <x v="1"/>
    <s v="OFF-AR-10001897"/>
    <x v="1"/>
    <x v="6"/>
    <x v="640"/>
    <n v="53.97"/>
    <n v="3"/>
    <x v="0"/>
    <n v="15.111599999999999"/>
  </r>
  <r>
    <n v="4597"/>
    <x v="2277"/>
    <x v="0"/>
    <x v="5"/>
    <d v="2013-12-11T00:00:00"/>
    <x v="0"/>
    <s v="TC-21475"/>
    <s v="Tony Chapman"/>
    <x v="2"/>
    <s v="United States"/>
    <s v="Washington"/>
    <x v="40"/>
    <n v="20016"/>
    <x v="3"/>
    <s v="OFF-AR-10000034"/>
    <x v="1"/>
    <x v="6"/>
    <x v="744"/>
    <n v="33.92"/>
    <n v="8"/>
    <x v="0"/>
    <n v="13.2288"/>
  </r>
  <r>
    <n v="4598"/>
    <x v="2278"/>
    <x v="3"/>
    <x v="735"/>
    <d v="2014-09-02T00:00:00"/>
    <x v="1"/>
    <s v="MG-17650"/>
    <s v="Matthew Grinstein"/>
    <x v="2"/>
    <s v="United States"/>
    <s v="Milwaukee"/>
    <x v="6"/>
    <n v="53209"/>
    <x v="2"/>
    <s v="OFF-SU-10004115"/>
    <x v="1"/>
    <x v="14"/>
    <x v="510"/>
    <n v="21.81"/>
    <n v="3"/>
    <x v="0"/>
    <n v="5.8887"/>
  </r>
  <r>
    <n v="4599"/>
    <x v="2278"/>
    <x v="3"/>
    <x v="735"/>
    <d v="2014-09-02T00:00:00"/>
    <x v="1"/>
    <s v="MG-17650"/>
    <s v="Matthew Grinstein"/>
    <x v="2"/>
    <s v="United States"/>
    <s v="Milwaukee"/>
    <x v="6"/>
    <n v="53209"/>
    <x v="2"/>
    <s v="OFF-AP-10001947"/>
    <x v="1"/>
    <x v="9"/>
    <x v="1528"/>
    <n v="91.6"/>
    <n v="5"/>
    <x v="0"/>
    <n v="26.564"/>
  </r>
  <r>
    <n v="4600"/>
    <x v="2279"/>
    <x v="1"/>
    <x v="747"/>
    <d v="2012-07-20T00:00:00"/>
    <x v="1"/>
    <s v="MG-17890"/>
    <s v="Michael Granlund"/>
    <x v="2"/>
    <s v="United States"/>
    <s v="Baltimore"/>
    <x v="39"/>
    <n v="21215"/>
    <x v="3"/>
    <s v="FUR-CH-10004853"/>
    <x v="0"/>
    <x v="1"/>
    <x v="526"/>
    <n v="150.97999999999999"/>
    <n v="1"/>
    <x v="0"/>
    <n v="43.784199999999998"/>
  </r>
  <r>
    <n v="4601"/>
    <x v="2279"/>
    <x v="1"/>
    <x v="747"/>
    <d v="2012-07-20T00:00:00"/>
    <x v="1"/>
    <s v="MG-17890"/>
    <s v="Michael Granlund"/>
    <x v="2"/>
    <s v="United States"/>
    <s v="Baltimore"/>
    <x v="39"/>
    <n v="21215"/>
    <x v="3"/>
    <s v="OFF-EN-10000483"/>
    <x v="1"/>
    <x v="12"/>
    <x v="369"/>
    <n v="137.25"/>
    <n v="9"/>
    <x v="0"/>
    <n v="63.134999999999998"/>
  </r>
  <r>
    <n v="4602"/>
    <x v="2279"/>
    <x v="1"/>
    <x v="747"/>
    <d v="2012-07-20T00:00:00"/>
    <x v="1"/>
    <s v="MG-17890"/>
    <s v="Michael Granlund"/>
    <x v="2"/>
    <s v="United States"/>
    <s v="Baltimore"/>
    <x v="39"/>
    <n v="21215"/>
    <x v="3"/>
    <s v="OFF-FA-10001332"/>
    <x v="1"/>
    <x v="13"/>
    <x v="1561"/>
    <n v="11.52"/>
    <n v="4"/>
    <x v="0"/>
    <n v="5.4143999999999997"/>
  </r>
  <r>
    <n v="4603"/>
    <x v="2280"/>
    <x v="1"/>
    <x v="989"/>
    <d v="2012-05-29T00:00:00"/>
    <x v="0"/>
    <s v="BF-11170"/>
    <s v="Ben Ferrer"/>
    <x v="2"/>
    <s v="United States"/>
    <s v="Jacksonville"/>
    <x v="3"/>
    <n v="28540"/>
    <x v="0"/>
    <s v="OFF-PA-10003790"/>
    <x v="1"/>
    <x v="10"/>
    <x v="1250"/>
    <n v="18.271999999999998"/>
    <n v="1"/>
    <x v="2"/>
    <n v="5.9383999999999997"/>
  </r>
  <r>
    <n v="4604"/>
    <x v="2280"/>
    <x v="1"/>
    <x v="989"/>
    <d v="2012-05-29T00:00:00"/>
    <x v="0"/>
    <s v="BF-11170"/>
    <s v="Ben Ferrer"/>
    <x v="2"/>
    <s v="United States"/>
    <s v="Jacksonville"/>
    <x v="3"/>
    <n v="28540"/>
    <x v="0"/>
    <s v="OFF-PA-10003134"/>
    <x v="1"/>
    <x v="10"/>
    <x v="1663"/>
    <n v="153.72800000000001"/>
    <n v="4"/>
    <x v="2"/>
    <n v="53.8048"/>
  </r>
  <r>
    <n v="4605"/>
    <x v="2280"/>
    <x v="1"/>
    <x v="989"/>
    <d v="2012-05-29T00:00:00"/>
    <x v="0"/>
    <s v="BF-11170"/>
    <s v="Ben Ferrer"/>
    <x v="2"/>
    <s v="United States"/>
    <s v="Jacksonville"/>
    <x v="3"/>
    <n v="28540"/>
    <x v="0"/>
    <s v="OFF-EN-10004459"/>
    <x v="1"/>
    <x v="12"/>
    <x v="655"/>
    <n v="12.224"/>
    <n v="2"/>
    <x v="2"/>
    <n v="4.4311999999999996"/>
  </r>
  <r>
    <n v="4606"/>
    <x v="2280"/>
    <x v="1"/>
    <x v="989"/>
    <d v="2012-05-29T00:00:00"/>
    <x v="0"/>
    <s v="BF-11170"/>
    <s v="Ben Ferrer"/>
    <x v="2"/>
    <s v="United States"/>
    <s v="Jacksonville"/>
    <x v="3"/>
    <n v="28540"/>
    <x v="0"/>
    <s v="TEC-AC-10003628"/>
    <x v="2"/>
    <x v="11"/>
    <x v="244"/>
    <n v="167.94399999999999"/>
    <n v="7"/>
    <x v="2"/>
    <n v="50.383200000000002"/>
  </r>
  <r>
    <n v="4607"/>
    <x v="2281"/>
    <x v="1"/>
    <x v="71"/>
    <d v="2012-06-02T00:00:00"/>
    <x v="1"/>
    <s v="MS-17770"/>
    <s v="Maxwell Schwartz"/>
    <x v="0"/>
    <s v="United States"/>
    <s v="Rochester"/>
    <x v="15"/>
    <n v="14609"/>
    <x v="3"/>
    <s v="TEC-PH-10004093"/>
    <x v="2"/>
    <x v="7"/>
    <x v="40"/>
    <n v="45.99"/>
    <n v="1"/>
    <x v="0"/>
    <n v="13.3371"/>
  </r>
  <r>
    <n v="4608"/>
    <x v="2281"/>
    <x v="1"/>
    <x v="71"/>
    <d v="2012-06-02T00:00:00"/>
    <x v="1"/>
    <s v="MS-17770"/>
    <s v="Maxwell Schwartz"/>
    <x v="0"/>
    <s v="United States"/>
    <s v="Rochester"/>
    <x v="15"/>
    <n v="14609"/>
    <x v="3"/>
    <s v="OFF-ST-10001490"/>
    <x v="1"/>
    <x v="4"/>
    <x v="513"/>
    <n v="535.41"/>
    <n v="3"/>
    <x v="0"/>
    <n v="160.62299999999999"/>
  </r>
  <r>
    <n v="4609"/>
    <x v="2281"/>
    <x v="1"/>
    <x v="71"/>
    <d v="2012-06-02T00:00:00"/>
    <x v="1"/>
    <s v="MS-17770"/>
    <s v="Maxwell Schwartz"/>
    <x v="0"/>
    <s v="United States"/>
    <s v="Rochester"/>
    <x v="15"/>
    <n v="14609"/>
    <x v="3"/>
    <s v="OFF-BI-10000605"/>
    <x v="1"/>
    <x v="8"/>
    <x v="531"/>
    <n v="6.0960000000000001"/>
    <n v="2"/>
    <x v="2"/>
    <n v="2.0573999999999999"/>
  </r>
  <r>
    <n v="4610"/>
    <x v="2281"/>
    <x v="1"/>
    <x v="71"/>
    <d v="2012-06-02T00:00:00"/>
    <x v="1"/>
    <s v="MS-17770"/>
    <s v="Maxwell Schwartz"/>
    <x v="0"/>
    <s v="United States"/>
    <s v="Rochester"/>
    <x v="15"/>
    <n v="14609"/>
    <x v="3"/>
    <s v="OFF-PA-10004255"/>
    <x v="1"/>
    <x v="10"/>
    <x v="1306"/>
    <n v="45.36"/>
    <n v="7"/>
    <x v="0"/>
    <n v="21.7728"/>
  </r>
  <r>
    <n v="4611"/>
    <x v="2282"/>
    <x v="3"/>
    <x v="45"/>
    <d v="2014-11-15T00:00:00"/>
    <x v="1"/>
    <s v="JE-15745"/>
    <s v="Joel Eaton"/>
    <x v="0"/>
    <s v="United States"/>
    <s v="Oceanside"/>
    <x v="1"/>
    <n v="92054"/>
    <x v="1"/>
    <s v="FUR-FU-10000023"/>
    <x v="0"/>
    <x v="5"/>
    <x v="322"/>
    <n v="47.12"/>
    <n v="8"/>
    <x v="0"/>
    <n v="20.732800000000001"/>
  </r>
  <r>
    <n v="4612"/>
    <x v="2283"/>
    <x v="0"/>
    <x v="990"/>
    <d v="2013-01-26T00:00:00"/>
    <x v="0"/>
    <s v="HG-14965"/>
    <s v="Henry Goldwyn"/>
    <x v="1"/>
    <s v="United States"/>
    <s v="Gulfport"/>
    <x v="35"/>
    <n v="39503"/>
    <x v="0"/>
    <s v="OFF-BI-10000285"/>
    <x v="1"/>
    <x v="8"/>
    <x v="456"/>
    <n v="31.36"/>
    <n v="4"/>
    <x v="0"/>
    <n v="15.68"/>
  </r>
  <r>
    <n v="4613"/>
    <x v="2284"/>
    <x v="3"/>
    <x v="413"/>
    <d v="2014-01-07T00:00:00"/>
    <x v="1"/>
    <s v="EP-13915"/>
    <s v="Emily Phan"/>
    <x v="0"/>
    <s v="United States"/>
    <s v="Jacksonville"/>
    <x v="2"/>
    <n v="32216"/>
    <x v="0"/>
    <s v="OFF-AR-10000588"/>
    <x v="1"/>
    <x v="6"/>
    <x v="393"/>
    <n v="47.616"/>
    <n v="3"/>
    <x v="2"/>
    <n v="3.5712000000000002"/>
  </r>
  <r>
    <n v="4614"/>
    <x v="2284"/>
    <x v="3"/>
    <x v="413"/>
    <d v="2014-01-07T00:00:00"/>
    <x v="1"/>
    <s v="EP-13915"/>
    <s v="Emily Phan"/>
    <x v="0"/>
    <s v="United States"/>
    <s v="Jacksonville"/>
    <x v="2"/>
    <n v="32216"/>
    <x v="0"/>
    <s v="OFF-PA-10002250"/>
    <x v="1"/>
    <x v="10"/>
    <x v="699"/>
    <n v="23.48"/>
    <n v="5"/>
    <x v="2"/>
    <n v="8.218"/>
  </r>
  <r>
    <n v="4615"/>
    <x v="2285"/>
    <x v="0"/>
    <x v="64"/>
    <d v="2013-09-11T00:00:00"/>
    <x v="1"/>
    <s v="GH-14410"/>
    <s v="Gary Hansen"/>
    <x v="2"/>
    <s v="United States"/>
    <s v="Houston"/>
    <x v="5"/>
    <n v="77070"/>
    <x v="2"/>
    <s v="OFF-AP-10002457"/>
    <x v="1"/>
    <x v="9"/>
    <x v="544"/>
    <n v="62.79"/>
    <n v="3"/>
    <x v="3"/>
    <n v="-166.39349999999999"/>
  </r>
  <r>
    <n v="4616"/>
    <x v="2285"/>
    <x v="0"/>
    <x v="64"/>
    <d v="2013-09-11T00:00:00"/>
    <x v="1"/>
    <s v="GH-14410"/>
    <s v="Gary Hansen"/>
    <x v="2"/>
    <s v="United States"/>
    <s v="Houston"/>
    <x v="5"/>
    <n v="77070"/>
    <x v="2"/>
    <s v="OFF-FA-10002763"/>
    <x v="1"/>
    <x v="13"/>
    <x v="1411"/>
    <n v="28.44"/>
    <n v="9"/>
    <x v="2"/>
    <n v="4.266"/>
  </r>
  <r>
    <n v="4617"/>
    <x v="2286"/>
    <x v="1"/>
    <x v="406"/>
    <d v="2012-09-07T00:00:00"/>
    <x v="0"/>
    <s v="DS-13180"/>
    <s v="David Smith"/>
    <x v="1"/>
    <s v="United States"/>
    <s v="Houston"/>
    <x v="5"/>
    <n v="77095"/>
    <x v="2"/>
    <s v="TEC-AC-10000109"/>
    <x v="2"/>
    <x v="11"/>
    <x v="200"/>
    <n v="134.376"/>
    <n v="3"/>
    <x v="2"/>
    <n v="6.7187999999999999"/>
  </r>
  <r>
    <n v="4618"/>
    <x v="2287"/>
    <x v="1"/>
    <x v="481"/>
    <d v="2012-09-26T00:00:00"/>
    <x v="1"/>
    <s v="TH-21550"/>
    <s v="Tracy Hopkins"/>
    <x v="2"/>
    <s v="United States"/>
    <s v="Everett"/>
    <x v="31"/>
    <n v="2149"/>
    <x v="3"/>
    <s v="TEC-PH-10002415"/>
    <x v="2"/>
    <x v="7"/>
    <x v="1517"/>
    <n v="589.9"/>
    <n v="2"/>
    <x v="0"/>
    <n v="147.47499999999999"/>
  </r>
  <r>
    <n v="4619"/>
    <x v="2287"/>
    <x v="1"/>
    <x v="481"/>
    <d v="2012-09-26T00:00:00"/>
    <x v="1"/>
    <s v="TH-21550"/>
    <s v="Tracy Hopkins"/>
    <x v="2"/>
    <s v="United States"/>
    <s v="Everett"/>
    <x v="31"/>
    <n v="2149"/>
    <x v="3"/>
    <s v="FUR-CH-10000785"/>
    <x v="0"/>
    <x v="1"/>
    <x v="320"/>
    <n v="542.94000000000005"/>
    <n v="3"/>
    <x v="0"/>
    <n v="141.1644"/>
  </r>
  <r>
    <n v="4620"/>
    <x v="2288"/>
    <x v="3"/>
    <x v="165"/>
    <d v="2014-12-26T00:00:00"/>
    <x v="2"/>
    <s v="RM-19675"/>
    <s v="Robert Marley"/>
    <x v="2"/>
    <s v="United States"/>
    <s v="Los Angeles"/>
    <x v="1"/>
    <n v="90049"/>
    <x v="1"/>
    <s v="TEC-CO-10001449"/>
    <x v="2"/>
    <x v="16"/>
    <x v="303"/>
    <n v="2879.9520000000002"/>
    <n v="6"/>
    <x v="2"/>
    <n v="1007.9832"/>
  </r>
  <r>
    <n v="4621"/>
    <x v="2288"/>
    <x v="3"/>
    <x v="165"/>
    <d v="2014-12-26T00:00:00"/>
    <x v="2"/>
    <s v="RM-19675"/>
    <s v="Robert Marley"/>
    <x v="2"/>
    <s v="United States"/>
    <s v="Los Angeles"/>
    <x v="1"/>
    <n v="90049"/>
    <x v="1"/>
    <s v="OFF-BI-10001670"/>
    <x v="1"/>
    <x v="8"/>
    <x v="438"/>
    <n v="90.48"/>
    <n v="3"/>
    <x v="2"/>
    <n v="33.93"/>
  </r>
  <r>
    <n v="4622"/>
    <x v="2289"/>
    <x v="1"/>
    <x v="348"/>
    <d v="2012-10-08T00:00:00"/>
    <x v="0"/>
    <s v="SF-20965"/>
    <s v="Sylvia Foulston"/>
    <x v="1"/>
    <s v="United States"/>
    <s v="Wilmington"/>
    <x v="13"/>
    <n v="19805"/>
    <x v="3"/>
    <s v="OFF-ST-10001328"/>
    <x v="1"/>
    <x v="4"/>
    <x v="176"/>
    <n v="77.55"/>
    <n v="5"/>
    <x v="0"/>
    <n v="21.713999999999999"/>
  </r>
  <r>
    <n v="4623"/>
    <x v="2290"/>
    <x v="3"/>
    <x v="428"/>
    <d v="2014-09-15T00:00:00"/>
    <x v="1"/>
    <s v="SO-20335"/>
    <s v="Sean O'Donnell"/>
    <x v="0"/>
    <s v="United States"/>
    <s v="Columbia"/>
    <x v="18"/>
    <n v="38401"/>
    <x v="0"/>
    <s v="OFF-SU-10001225"/>
    <x v="1"/>
    <x v="14"/>
    <x v="33"/>
    <n v="8.8320000000000007"/>
    <n v="3"/>
    <x v="2"/>
    <n v="-1.9872000000000001"/>
  </r>
  <r>
    <n v="4624"/>
    <x v="2290"/>
    <x v="3"/>
    <x v="428"/>
    <d v="2014-09-15T00:00:00"/>
    <x v="1"/>
    <s v="SO-20335"/>
    <s v="Sean O'Donnell"/>
    <x v="0"/>
    <s v="United States"/>
    <s v="Columbia"/>
    <x v="18"/>
    <n v="38401"/>
    <x v="0"/>
    <s v="OFF-PA-10000357"/>
    <x v="1"/>
    <x v="10"/>
    <x v="1219"/>
    <n v="177.536"/>
    <n v="4"/>
    <x v="2"/>
    <n v="62.137599999999999"/>
  </r>
  <r>
    <n v="4625"/>
    <x v="2290"/>
    <x v="3"/>
    <x v="428"/>
    <d v="2014-09-15T00:00:00"/>
    <x v="1"/>
    <s v="SO-20335"/>
    <s v="Sean O'Donnell"/>
    <x v="0"/>
    <s v="United States"/>
    <s v="Columbia"/>
    <x v="18"/>
    <n v="38401"/>
    <x v="0"/>
    <s v="OFF-ST-10000046"/>
    <x v="1"/>
    <x v="4"/>
    <x v="757"/>
    <n v="258.48"/>
    <n v="2"/>
    <x v="2"/>
    <n v="-3.2309999999999999"/>
  </r>
  <r>
    <n v="4626"/>
    <x v="2290"/>
    <x v="3"/>
    <x v="428"/>
    <d v="2014-09-15T00:00:00"/>
    <x v="1"/>
    <s v="SO-20335"/>
    <s v="Sean O'Donnell"/>
    <x v="0"/>
    <s v="United States"/>
    <s v="Columbia"/>
    <x v="18"/>
    <n v="38401"/>
    <x v="0"/>
    <s v="FUR-FU-10000023"/>
    <x v="0"/>
    <x v="5"/>
    <x v="322"/>
    <n v="14.135999999999999"/>
    <n v="3"/>
    <x v="2"/>
    <n v="4.2408000000000001"/>
  </r>
  <r>
    <n v="4627"/>
    <x v="2291"/>
    <x v="0"/>
    <x v="373"/>
    <d v="2013-11-19T00:00:00"/>
    <x v="1"/>
    <s v="CK-12760"/>
    <s v="Cyma Kinney"/>
    <x v="1"/>
    <s v="United States"/>
    <s v="New York City"/>
    <x v="15"/>
    <n v="10011"/>
    <x v="3"/>
    <s v="OFF-ST-10003455"/>
    <x v="1"/>
    <x v="4"/>
    <x v="169"/>
    <n v="77.55"/>
    <n v="5"/>
    <x v="0"/>
    <n v="20.163"/>
  </r>
  <r>
    <n v="4628"/>
    <x v="2291"/>
    <x v="0"/>
    <x v="373"/>
    <d v="2013-11-19T00:00:00"/>
    <x v="1"/>
    <s v="CK-12760"/>
    <s v="Cyma Kinney"/>
    <x v="1"/>
    <s v="United States"/>
    <s v="New York City"/>
    <x v="15"/>
    <n v="10011"/>
    <x v="3"/>
    <s v="OFF-ST-10000876"/>
    <x v="1"/>
    <x v="4"/>
    <x v="251"/>
    <n v="24.88"/>
    <n v="2"/>
    <x v="0"/>
    <n v="6.9664000000000001"/>
  </r>
  <r>
    <n v="4629"/>
    <x v="2291"/>
    <x v="0"/>
    <x v="373"/>
    <d v="2013-11-19T00:00:00"/>
    <x v="1"/>
    <s v="CK-12760"/>
    <s v="Cyma Kinney"/>
    <x v="1"/>
    <s v="United States"/>
    <s v="New York City"/>
    <x v="15"/>
    <n v="10011"/>
    <x v="3"/>
    <s v="OFF-AR-10003582"/>
    <x v="1"/>
    <x v="6"/>
    <x v="1451"/>
    <n v="140.75"/>
    <n v="5"/>
    <x v="0"/>
    <n v="39.409999999999997"/>
  </r>
  <r>
    <n v="4630"/>
    <x v="2291"/>
    <x v="0"/>
    <x v="373"/>
    <d v="2013-11-19T00:00:00"/>
    <x v="1"/>
    <s v="CK-12760"/>
    <s v="Cyma Kinney"/>
    <x v="1"/>
    <s v="United States"/>
    <s v="New York City"/>
    <x v="15"/>
    <n v="10011"/>
    <x v="3"/>
    <s v="OFF-ST-10004258"/>
    <x v="1"/>
    <x v="4"/>
    <x v="754"/>
    <n v="36.630000000000003"/>
    <n v="3"/>
    <x v="0"/>
    <n v="9.8901000000000003"/>
  </r>
  <r>
    <n v="4631"/>
    <x v="2292"/>
    <x v="1"/>
    <x v="52"/>
    <d v="2012-10-15T00:00:00"/>
    <x v="3"/>
    <s v="GA-14725"/>
    <s v="Guy Armstrong"/>
    <x v="0"/>
    <s v="United States"/>
    <s v="Mount Pleasant"/>
    <x v="12"/>
    <n v="48858"/>
    <x v="2"/>
    <s v="FUR-FU-10000719"/>
    <x v="0"/>
    <x v="5"/>
    <x v="1664"/>
    <n v="17.14"/>
    <n v="2"/>
    <x v="0"/>
    <n v="6.1703999999999999"/>
  </r>
  <r>
    <n v="4632"/>
    <x v="2293"/>
    <x v="3"/>
    <x v="646"/>
    <d v="2014-08-09T00:00:00"/>
    <x v="0"/>
    <s v="BD-11725"/>
    <s v="Bruce Degenhardt"/>
    <x v="0"/>
    <s v="United States"/>
    <s v="San Francisco"/>
    <x v="1"/>
    <n v="94122"/>
    <x v="1"/>
    <s v="OFF-LA-10001297"/>
    <x v="1"/>
    <x v="2"/>
    <x v="483"/>
    <n v="51.75"/>
    <n v="5"/>
    <x v="0"/>
    <n v="24.84"/>
  </r>
  <r>
    <n v="4633"/>
    <x v="2293"/>
    <x v="3"/>
    <x v="646"/>
    <d v="2014-08-09T00:00:00"/>
    <x v="0"/>
    <s v="BD-11725"/>
    <s v="Bruce Degenhardt"/>
    <x v="0"/>
    <s v="United States"/>
    <s v="San Francisco"/>
    <x v="1"/>
    <n v="94122"/>
    <x v="1"/>
    <s v="FUR-FU-10000723"/>
    <x v="0"/>
    <x v="5"/>
    <x v="475"/>
    <n v="123.96"/>
    <n v="3"/>
    <x v="0"/>
    <n v="11.1564"/>
  </r>
  <r>
    <n v="4634"/>
    <x v="2294"/>
    <x v="1"/>
    <x v="291"/>
    <d v="2012-08-26T00:00:00"/>
    <x v="1"/>
    <s v="DS-13180"/>
    <s v="David Smith"/>
    <x v="1"/>
    <s v="United States"/>
    <s v="San Francisco"/>
    <x v="1"/>
    <n v="94122"/>
    <x v="1"/>
    <s v="FUR-BO-10003893"/>
    <x v="0"/>
    <x v="0"/>
    <x v="1665"/>
    <n v="586.39800000000002"/>
    <n v="6"/>
    <x v="11"/>
    <n v="34.494"/>
  </r>
  <r>
    <n v="4635"/>
    <x v="2294"/>
    <x v="1"/>
    <x v="291"/>
    <d v="2012-08-26T00:00:00"/>
    <x v="1"/>
    <s v="DS-13180"/>
    <s v="David Smith"/>
    <x v="1"/>
    <s v="United States"/>
    <s v="San Francisco"/>
    <x v="1"/>
    <n v="94122"/>
    <x v="1"/>
    <s v="OFF-ST-10000736"/>
    <x v="1"/>
    <x v="4"/>
    <x v="455"/>
    <n v="80.98"/>
    <n v="1"/>
    <x v="0"/>
    <n v="3.2391999999999999"/>
  </r>
  <r>
    <n v="4636"/>
    <x v="2295"/>
    <x v="3"/>
    <x v="846"/>
    <d v="2014-03-18T00:00:00"/>
    <x v="1"/>
    <s v="BS-11380"/>
    <s v="Bill Stewart"/>
    <x v="1"/>
    <s v="United States"/>
    <s v="San Francisco"/>
    <x v="1"/>
    <n v="94122"/>
    <x v="1"/>
    <s v="OFF-ST-10000736"/>
    <x v="1"/>
    <x v="4"/>
    <x v="455"/>
    <n v="242.94"/>
    <n v="3"/>
    <x v="0"/>
    <n v="9.7175999999999991"/>
  </r>
  <r>
    <n v="4637"/>
    <x v="2296"/>
    <x v="3"/>
    <x v="842"/>
    <d v="2014-04-30T00:00:00"/>
    <x v="2"/>
    <s v="AP-10915"/>
    <s v="Arthur Prichep"/>
    <x v="0"/>
    <s v="United States"/>
    <s v="Los Angeles"/>
    <x v="1"/>
    <n v="90045"/>
    <x v="1"/>
    <s v="OFF-AR-10003373"/>
    <x v="1"/>
    <x v="6"/>
    <x v="287"/>
    <n v="123.92"/>
    <n v="4"/>
    <x v="0"/>
    <n v="33.458399999999997"/>
  </r>
  <r>
    <n v="4638"/>
    <x v="2296"/>
    <x v="3"/>
    <x v="842"/>
    <d v="2014-04-30T00:00:00"/>
    <x v="2"/>
    <s v="AP-10915"/>
    <s v="Arthur Prichep"/>
    <x v="0"/>
    <s v="United States"/>
    <s v="Los Angeles"/>
    <x v="1"/>
    <n v="90045"/>
    <x v="1"/>
    <s v="OFF-AR-10000390"/>
    <x v="1"/>
    <x v="6"/>
    <x v="105"/>
    <n v="12.39"/>
    <n v="3"/>
    <x v="0"/>
    <n v="5.6993999999999998"/>
  </r>
  <r>
    <n v="4639"/>
    <x v="2296"/>
    <x v="3"/>
    <x v="842"/>
    <d v="2014-04-30T00:00:00"/>
    <x v="2"/>
    <s v="AP-10915"/>
    <s v="Arthur Prichep"/>
    <x v="0"/>
    <s v="United States"/>
    <s v="Los Angeles"/>
    <x v="1"/>
    <n v="90045"/>
    <x v="1"/>
    <s v="OFF-AR-10001725"/>
    <x v="1"/>
    <x v="6"/>
    <x v="1540"/>
    <n v="47.3"/>
    <n v="2"/>
    <x v="0"/>
    <n v="12.298"/>
  </r>
  <r>
    <n v="4640"/>
    <x v="2297"/>
    <x v="0"/>
    <x v="108"/>
    <d v="2013-09-17T00:00:00"/>
    <x v="1"/>
    <s v="JF-15565"/>
    <s v="Jill Fjeld"/>
    <x v="0"/>
    <s v="United States"/>
    <s v="Newport News"/>
    <x v="17"/>
    <n v="23602"/>
    <x v="0"/>
    <s v="TEC-CO-10001943"/>
    <x v="2"/>
    <x v="16"/>
    <x v="1666"/>
    <n v="1599.92"/>
    <n v="8"/>
    <x v="0"/>
    <n v="751.9624"/>
  </r>
  <r>
    <n v="4641"/>
    <x v="2297"/>
    <x v="0"/>
    <x v="108"/>
    <d v="2013-09-17T00:00:00"/>
    <x v="1"/>
    <s v="JF-15565"/>
    <s v="Jill Fjeld"/>
    <x v="0"/>
    <s v="United States"/>
    <s v="Newport News"/>
    <x v="17"/>
    <n v="23602"/>
    <x v="0"/>
    <s v="OFF-EN-10002312"/>
    <x v="1"/>
    <x v="12"/>
    <x v="1453"/>
    <n v="11.09"/>
    <n v="1"/>
    <x v="0"/>
    <n v="5.4340999999999999"/>
  </r>
  <r>
    <n v="4642"/>
    <x v="2298"/>
    <x v="3"/>
    <x v="760"/>
    <d v="2014-10-25T00:00:00"/>
    <x v="0"/>
    <s v="HA-14905"/>
    <s v="Helen Abelman"/>
    <x v="0"/>
    <s v="United States"/>
    <s v="Fort Collins"/>
    <x v="22"/>
    <n v="80525"/>
    <x v="1"/>
    <s v="OFF-BI-10000831"/>
    <x v="1"/>
    <x v="8"/>
    <x v="441"/>
    <n v="3.1680000000000001"/>
    <n v="4"/>
    <x v="6"/>
    <n v="-2.5344000000000002"/>
  </r>
  <r>
    <n v="4643"/>
    <x v="2298"/>
    <x v="3"/>
    <x v="760"/>
    <d v="2014-10-25T00:00:00"/>
    <x v="0"/>
    <s v="HA-14905"/>
    <s v="Helen Abelman"/>
    <x v="0"/>
    <s v="United States"/>
    <s v="Fort Collins"/>
    <x v="22"/>
    <n v="80525"/>
    <x v="1"/>
    <s v="FUR-CH-10000749"/>
    <x v="0"/>
    <x v="1"/>
    <x v="1667"/>
    <n v="579.13599999999997"/>
    <n v="4"/>
    <x v="2"/>
    <n v="-28.956800000000001"/>
  </r>
  <r>
    <n v="4644"/>
    <x v="2299"/>
    <x v="1"/>
    <x v="991"/>
    <d v="2012-08-06T00:00:00"/>
    <x v="1"/>
    <s v="Co-12640"/>
    <s v="Corey-Lock"/>
    <x v="0"/>
    <s v="United States"/>
    <s v="Seattle"/>
    <x v="4"/>
    <n v="98105"/>
    <x v="1"/>
    <s v="OFF-BI-10002003"/>
    <x v="1"/>
    <x v="8"/>
    <x v="1384"/>
    <n v="6.3680000000000003"/>
    <n v="2"/>
    <x v="2"/>
    <n v="2.1492"/>
  </r>
  <r>
    <n v="4645"/>
    <x v="2299"/>
    <x v="1"/>
    <x v="991"/>
    <d v="2012-08-06T00:00:00"/>
    <x v="1"/>
    <s v="Co-12640"/>
    <s v="Corey-Lock"/>
    <x v="0"/>
    <s v="United States"/>
    <s v="Seattle"/>
    <x v="4"/>
    <n v="98105"/>
    <x v="1"/>
    <s v="TEC-MA-10001972"/>
    <x v="2"/>
    <x v="15"/>
    <x v="1469"/>
    <n v="558.4"/>
    <n v="2"/>
    <x v="2"/>
    <n v="41.88"/>
  </r>
  <r>
    <n v="4646"/>
    <x v="2300"/>
    <x v="0"/>
    <x v="399"/>
    <d v="2013-08-17T00:00:00"/>
    <x v="1"/>
    <s v="BC-11125"/>
    <s v="Becky Castell"/>
    <x v="2"/>
    <s v="United States"/>
    <s v="New York City"/>
    <x v="15"/>
    <n v="10011"/>
    <x v="3"/>
    <s v="FUR-CH-10000225"/>
    <x v="0"/>
    <x v="1"/>
    <x v="401"/>
    <n v="145.76400000000001"/>
    <n v="2"/>
    <x v="9"/>
    <n v="-8.0980000000000008"/>
  </r>
  <r>
    <n v="4647"/>
    <x v="2301"/>
    <x v="2"/>
    <x v="992"/>
    <d v="2011-06-05T00:00:00"/>
    <x v="1"/>
    <s v="EB-13840"/>
    <s v="Ellis Ballard"/>
    <x v="1"/>
    <s v="United States"/>
    <s v="Richmond"/>
    <x v="17"/>
    <n v="23223"/>
    <x v="0"/>
    <s v="OFF-PA-10001622"/>
    <x v="1"/>
    <x v="10"/>
    <x v="695"/>
    <n v="13.62"/>
    <n v="3"/>
    <x v="0"/>
    <n v="6.1289999999999996"/>
  </r>
  <r>
    <n v="4648"/>
    <x v="2302"/>
    <x v="0"/>
    <x v="993"/>
    <d v="2013-05-02T00:00:00"/>
    <x v="1"/>
    <s v="DB-13360"/>
    <s v="Dennis Bolton"/>
    <x v="2"/>
    <s v="United States"/>
    <s v="New York City"/>
    <x v="15"/>
    <n v="10009"/>
    <x v="3"/>
    <s v="FUR-CH-10004983"/>
    <x v="0"/>
    <x v="1"/>
    <x v="1560"/>
    <n v="434.64600000000002"/>
    <n v="3"/>
    <x v="9"/>
    <n v="62.782200000000003"/>
  </r>
  <r>
    <n v="4649"/>
    <x v="2303"/>
    <x v="3"/>
    <x v="304"/>
    <d v="2014-05-20T00:00:00"/>
    <x v="1"/>
    <s v="KB-16585"/>
    <s v="Ken Black"/>
    <x v="1"/>
    <s v="United States"/>
    <s v="Seattle"/>
    <x v="4"/>
    <n v="98103"/>
    <x v="1"/>
    <s v="OFF-PA-10003228"/>
    <x v="1"/>
    <x v="10"/>
    <x v="1668"/>
    <n v="440.19"/>
    <n v="9"/>
    <x v="0"/>
    <n v="206.88929999999999"/>
  </r>
  <r>
    <n v="4650"/>
    <x v="2303"/>
    <x v="3"/>
    <x v="304"/>
    <d v="2014-05-20T00:00:00"/>
    <x v="1"/>
    <s v="KB-16585"/>
    <s v="Ken Black"/>
    <x v="1"/>
    <s v="United States"/>
    <s v="Seattle"/>
    <x v="4"/>
    <n v="98103"/>
    <x v="1"/>
    <s v="OFF-SU-10004498"/>
    <x v="1"/>
    <x v="14"/>
    <x v="500"/>
    <n v="64.400000000000006"/>
    <n v="5"/>
    <x v="0"/>
    <n v="1.9319999999999999"/>
  </r>
  <r>
    <n v="4651"/>
    <x v="2304"/>
    <x v="3"/>
    <x v="798"/>
    <d v="2014-04-13T00:00:00"/>
    <x v="1"/>
    <s v="AH-10120"/>
    <s v="Adrian Hane"/>
    <x v="2"/>
    <s v="United States"/>
    <s v="San Francisco"/>
    <x v="1"/>
    <n v="94110"/>
    <x v="1"/>
    <s v="OFF-PA-10001878"/>
    <x v="1"/>
    <x v="10"/>
    <x v="1161"/>
    <n v="244.55"/>
    <n v="5"/>
    <x v="0"/>
    <n v="114.9385"/>
  </r>
  <r>
    <n v="4652"/>
    <x v="2304"/>
    <x v="3"/>
    <x v="798"/>
    <d v="2014-04-13T00:00:00"/>
    <x v="1"/>
    <s v="AH-10120"/>
    <s v="Adrian Hane"/>
    <x v="2"/>
    <s v="United States"/>
    <s v="San Francisco"/>
    <x v="1"/>
    <n v="94110"/>
    <x v="1"/>
    <s v="OFF-PA-10002923"/>
    <x v="1"/>
    <x v="10"/>
    <x v="1417"/>
    <n v="195.76"/>
    <n v="4"/>
    <x v="0"/>
    <n v="97.88"/>
  </r>
  <r>
    <n v="4653"/>
    <x v="2305"/>
    <x v="3"/>
    <x v="922"/>
    <d v="2014-02-24T00:00:00"/>
    <x v="1"/>
    <s v="GH-14410"/>
    <s v="Gary Hansen"/>
    <x v="2"/>
    <s v="United States"/>
    <s v="Perth Amboy"/>
    <x v="30"/>
    <n v="8861"/>
    <x v="3"/>
    <s v="OFF-PA-10001838"/>
    <x v="1"/>
    <x v="10"/>
    <x v="999"/>
    <n v="11.76"/>
    <n v="2"/>
    <x v="0"/>
    <n v="5.7624000000000004"/>
  </r>
  <r>
    <n v="4654"/>
    <x v="2305"/>
    <x v="3"/>
    <x v="922"/>
    <d v="2014-02-24T00:00:00"/>
    <x v="1"/>
    <s v="GH-14410"/>
    <s v="Gary Hansen"/>
    <x v="2"/>
    <s v="United States"/>
    <s v="Perth Amboy"/>
    <x v="30"/>
    <n v="8861"/>
    <x v="3"/>
    <s v="OFF-ST-10003123"/>
    <x v="1"/>
    <x v="4"/>
    <x v="1268"/>
    <n v="166.45"/>
    <n v="5"/>
    <x v="0"/>
    <n v="39.948"/>
  </r>
  <r>
    <n v="4655"/>
    <x v="2306"/>
    <x v="3"/>
    <x v="92"/>
    <d v="2014-06-27T00:00:00"/>
    <x v="0"/>
    <s v="KT-16480"/>
    <s v="Kean Thornton"/>
    <x v="0"/>
    <s v="United States"/>
    <s v="San Francisco"/>
    <x v="1"/>
    <n v="94110"/>
    <x v="1"/>
    <s v="OFF-FA-10001332"/>
    <x v="1"/>
    <x v="13"/>
    <x v="1561"/>
    <n v="2.88"/>
    <n v="1"/>
    <x v="0"/>
    <n v="1.3535999999999999"/>
  </r>
  <r>
    <n v="4656"/>
    <x v="2307"/>
    <x v="2"/>
    <x v="952"/>
    <d v="2011-05-10T00:00:00"/>
    <x v="1"/>
    <s v="KH-16330"/>
    <s v="Katharine Harms"/>
    <x v="1"/>
    <s v="United States"/>
    <s v="Freeport"/>
    <x v="10"/>
    <n v="61032"/>
    <x v="2"/>
    <s v="OFF-ST-10003442"/>
    <x v="1"/>
    <x v="4"/>
    <x v="86"/>
    <n v="45.247999999999998"/>
    <n v="2"/>
    <x v="2"/>
    <n v="3.9592000000000001"/>
  </r>
  <r>
    <n v="4657"/>
    <x v="2308"/>
    <x v="1"/>
    <x v="910"/>
    <d v="2012-05-07T00:00:00"/>
    <x v="1"/>
    <s v="SV-20785"/>
    <s v="Stewart Visinsky"/>
    <x v="0"/>
    <s v="United States"/>
    <s v="Philadelphia"/>
    <x v="9"/>
    <n v="19140"/>
    <x v="3"/>
    <s v="OFF-AR-10001468"/>
    <x v="1"/>
    <x v="6"/>
    <x v="718"/>
    <n v="59.904000000000003"/>
    <n v="2"/>
    <x v="2"/>
    <n v="14.2272"/>
  </r>
  <r>
    <n v="4658"/>
    <x v="2308"/>
    <x v="1"/>
    <x v="910"/>
    <d v="2012-05-07T00:00:00"/>
    <x v="1"/>
    <s v="SV-20785"/>
    <s v="Stewart Visinsky"/>
    <x v="0"/>
    <s v="United States"/>
    <s v="Philadelphia"/>
    <x v="9"/>
    <n v="19140"/>
    <x v="3"/>
    <s v="OFF-AP-10003266"/>
    <x v="1"/>
    <x v="9"/>
    <x v="661"/>
    <n v="23.696000000000002"/>
    <n v="2"/>
    <x v="2"/>
    <n v="6.5164"/>
  </r>
  <r>
    <n v="4659"/>
    <x v="2308"/>
    <x v="1"/>
    <x v="910"/>
    <d v="2012-05-07T00:00:00"/>
    <x v="1"/>
    <s v="SV-20785"/>
    <s v="Stewart Visinsky"/>
    <x v="0"/>
    <s v="United States"/>
    <s v="Philadelphia"/>
    <x v="9"/>
    <n v="19140"/>
    <x v="3"/>
    <s v="OFF-PA-10002230"/>
    <x v="1"/>
    <x v="10"/>
    <x v="384"/>
    <n v="7.968"/>
    <n v="2"/>
    <x v="2"/>
    <n v="2.8883999999999999"/>
  </r>
  <r>
    <n v="4660"/>
    <x v="2308"/>
    <x v="1"/>
    <x v="910"/>
    <d v="2012-05-07T00:00:00"/>
    <x v="1"/>
    <s v="SV-20785"/>
    <s v="Stewart Visinsky"/>
    <x v="0"/>
    <s v="United States"/>
    <s v="Philadelphia"/>
    <x v="9"/>
    <n v="19140"/>
    <x v="3"/>
    <s v="OFF-AP-10003622"/>
    <x v="1"/>
    <x v="9"/>
    <x v="188"/>
    <n v="18.2"/>
    <n v="7"/>
    <x v="2"/>
    <n v="2.0474999999999999"/>
  </r>
  <r>
    <n v="4661"/>
    <x v="2308"/>
    <x v="1"/>
    <x v="910"/>
    <d v="2012-05-07T00:00:00"/>
    <x v="1"/>
    <s v="SV-20785"/>
    <s v="Stewart Visinsky"/>
    <x v="0"/>
    <s v="United States"/>
    <s v="Philadelphia"/>
    <x v="9"/>
    <n v="19140"/>
    <x v="3"/>
    <s v="TEC-AC-10001542"/>
    <x v="2"/>
    <x v="11"/>
    <x v="1669"/>
    <n v="27.552"/>
    <n v="3"/>
    <x v="2"/>
    <n v="-0.34439999999999998"/>
  </r>
  <r>
    <n v="4662"/>
    <x v="2308"/>
    <x v="1"/>
    <x v="910"/>
    <d v="2012-05-07T00:00:00"/>
    <x v="1"/>
    <s v="SV-20785"/>
    <s v="Stewart Visinsky"/>
    <x v="0"/>
    <s v="United States"/>
    <s v="Philadelphia"/>
    <x v="9"/>
    <n v="19140"/>
    <x v="3"/>
    <s v="FUR-CH-10002965"/>
    <x v="0"/>
    <x v="1"/>
    <x v="226"/>
    <n v="844.11599999999999"/>
    <n v="6"/>
    <x v="4"/>
    <n v="-36.176400000000001"/>
  </r>
  <r>
    <n v="4663"/>
    <x v="2308"/>
    <x v="1"/>
    <x v="910"/>
    <d v="2012-05-07T00:00:00"/>
    <x v="1"/>
    <s v="SV-20785"/>
    <s v="Stewart Visinsky"/>
    <x v="0"/>
    <s v="United States"/>
    <s v="Philadelphia"/>
    <x v="9"/>
    <n v="19140"/>
    <x v="3"/>
    <s v="OFF-ST-10000563"/>
    <x v="1"/>
    <x v="4"/>
    <x v="894"/>
    <n v="76.751999999999995"/>
    <n v="3"/>
    <x v="2"/>
    <n v="-9.5939999999999994"/>
  </r>
  <r>
    <n v="4664"/>
    <x v="2309"/>
    <x v="0"/>
    <x v="31"/>
    <d v="2013-09-23T00:00:00"/>
    <x v="1"/>
    <s v="PO-18850"/>
    <s v="Patrick O'Brill"/>
    <x v="0"/>
    <s v="United States"/>
    <s v="Jacksonville"/>
    <x v="2"/>
    <n v="32216"/>
    <x v="0"/>
    <s v="OFF-LA-10002787"/>
    <x v="1"/>
    <x v="2"/>
    <x v="542"/>
    <n v="3"/>
    <n v="1"/>
    <x v="2"/>
    <n v="1.05"/>
  </r>
  <r>
    <n v="4665"/>
    <x v="2310"/>
    <x v="0"/>
    <x v="897"/>
    <d v="2013-09-27T00:00:00"/>
    <x v="1"/>
    <s v="AC-10450"/>
    <s v="Amy Cox"/>
    <x v="0"/>
    <s v="United States"/>
    <s v="Pembroke Pines"/>
    <x v="2"/>
    <n v="33024"/>
    <x v="0"/>
    <s v="OFF-BI-10004022"/>
    <x v="1"/>
    <x v="8"/>
    <x v="748"/>
    <n v="7.5060000000000002"/>
    <n v="9"/>
    <x v="6"/>
    <n v="-6.0048000000000004"/>
  </r>
  <r>
    <n v="4666"/>
    <x v="2310"/>
    <x v="0"/>
    <x v="897"/>
    <d v="2013-09-27T00:00:00"/>
    <x v="1"/>
    <s v="AC-10450"/>
    <s v="Amy Cox"/>
    <x v="0"/>
    <s v="United States"/>
    <s v="Pembroke Pines"/>
    <x v="2"/>
    <n v="33024"/>
    <x v="0"/>
    <s v="OFF-LA-10001158"/>
    <x v="1"/>
    <x v="2"/>
    <x v="319"/>
    <n v="16.559999999999999"/>
    <n v="2"/>
    <x v="2"/>
    <n v="5.7960000000000003"/>
  </r>
  <r>
    <n v="4667"/>
    <x v="2311"/>
    <x v="0"/>
    <x v="994"/>
    <d v="2013-01-17T00:00:00"/>
    <x v="1"/>
    <s v="KB-16585"/>
    <s v="Ken Black"/>
    <x v="1"/>
    <s v="United States"/>
    <s v="Seattle"/>
    <x v="4"/>
    <n v="98115"/>
    <x v="1"/>
    <s v="FUR-FU-10000076"/>
    <x v="0"/>
    <x v="5"/>
    <x v="875"/>
    <n v="79.92"/>
    <n v="4"/>
    <x v="0"/>
    <n v="34.365600000000001"/>
  </r>
  <r>
    <n v="4668"/>
    <x v="2311"/>
    <x v="0"/>
    <x v="994"/>
    <d v="2013-01-17T00:00:00"/>
    <x v="1"/>
    <s v="KB-16585"/>
    <s v="Ken Black"/>
    <x v="1"/>
    <s v="United States"/>
    <s v="Seattle"/>
    <x v="4"/>
    <n v="98115"/>
    <x v="1"/>
    <s v="TEC-AC-10002335"/>
    <x v="2"/>
    <x v="11"/>
    <x v="339"/>
    <n v="69.98"/>
    <n v="2"/>
    <x v="0"/>
    <n v="13.296200000000001"/>
  </r>
  <r>
    <n v="4669"/>
    <x v="2312"/>
    <x v="3"/>
    <x v="636"/>
    <d v="2014-05-12T00:00:00"/>
    <x v="1"/>
    <s v="DB-13555"/>
    <s v="Dorothy Badders"/>
    <x v="1"/>
    <s v="United States"/>
    <s v="Fort Worth"/>
    <x v="5"/>
    <n v="76106"/>
    <x v="2"/>
    <s v="OFF-BI-10002827"/>
    <x v="1"/>
    <x v="8"/>
    <x v="549"/>
    <n v="11.06"/>
    <n v="10"/>
    <x v="3"/>
    <n v="-18.802"/>
  </r>
  <r>
    <n v="4670"/>
    <x v="2312"/>
    <x v="3"/>
    <x v="636"/>
    <d v="2014-05-12T00:00:00"/>
    <x v="1"/>
    <s v="DB-13555"/>
    <s v="Dorothy Badders"/>
    <x v="1"/>
    <s v="United States"/>
    <s v="Fort Worth"/>
    <x v="5"/>
    <n v="76106"/>
    <x v="2"/>
    <s v="FUR-BO-10001601"/>
    <x v="0"/>
    <x v="0"/>
    <x v="414"/>
    <n v="623.46479999999997"/>
    <n v="7"/>
    <x v="8"/>
    <n v="-119.1918"/>
  </r>
  <r>
    <n v="4671"/>
    <x v="2312"/>
    <x v="3"/>
    <x v="636"/>
    <d v="2014-05-12T00:00:00"/>
    <x v="1"/>
    <s v="DB-13555"/>
    <s v="Dorothy Badders"/>
    <x v="1"/>
    <s v="United States"/>
    <s v="Fort Worth"/>
    <x v="5"/>
    <n v="76106"/>
    <x v="2"/>
    <s v="OFF-ST-10001932"/>
    <x v="1"/>
    <x v="4"/>
    <x v="1641"/>
    <n v="772.68"/>
    <n v="5"/>
    <x v="2"/>
    <n v="-57.951000000000001"/>
  </r>
  <r>
    <n v="4672"/>
    <x v="2313"/>
    <x v="0"/>
    <x v="995"/>
    <d v="2013-08-07T00:00:00"/>
    <x v="1"/>
    <s v="KL-16645"/>
    <s v="Ken Lonsdale"/>
    <x v="0"/>
    <s v="United States"/>
    <s v="Detroit"/>
    <x v="12"/>
    <n v="48205"/>
    <x v="2"/>
    <s v="OFF-AP-10001005"/>
    <x v="1"/>
    <x v="9"/>
    <x v="1131"/>
    <n v="283.14"/>
    <n v="4"/>
    <x v="9"/>
    <n v="72.358000000000004"/>
  </r>
  <r>
    <n v="4673"/>
    <x v="2313"/>
    <x v="0"/>
    <x v="995"/>
    <d v="2013-08-07T00:00:00"/>
    <x v="1"/>
    <s v="KL-16645"/>
    <s v="Ken Lonsdale"/>
    <x v="0"/>
    <s v="United States"/>
    <s v="Detroit"/>
    <x v="12"/>
    <n v="48205"/>
    <x v="2"/>
    <s v="TEC-PH-10004042"/>
    <x v="2"/>
    <x v="7"/>
    <x v="553"/>
    <n v="635.96"/>
    <n v="4"/>
    <x v="0"/>
    <n v="165.34960000000001"/>
  </r>
  <r>
    <n v="4674"/>
    <x v="2313"/>
    <x v="0"/>
    <x v="995"/>
    <d v="2013-08-07T00:00:00"/>
    <x v="1"/>
    <s v="KL-16645"/>
    <s v="Ken Lonsdale"/>
    <x v="0"/>
    <s v="United States"/>
    <s v="Detroit"/>
    <x v="12"/>
    <n v="48205"/>
    <x v="2"/>
    <s v="TEC-PH-10001079"/>
    <x v="2"/>
    <x v="7"/>
    <x v="1246"/>
    <n v="118.99"/>
    <n v="1"/>
    <x v="0"/>
    <n v="33.3172"/>
  </r>
  <r>
    <n v="4675"/>
    <x v="2313"/>
    <x v="0"/>
    <x v="995"/>
    <d v="2013-08-07T00:00:00"/>
    <x v="1"/>
    <s v="KL-16645"/>
    <s v="Ken Lonsdale"/>
    <x v="0"/>
    <s v="United States"/>
    <s v="Detroit"/>
    <x v="12"/>
    <n v="48205"/>
    <x v="2"/>
    <s v="FUR-FU-10002918"/>
    <x v="0"/>
    <x v="5"/>
    <x v="266"/>
    <n v="272.94"/>
    <n v="3"/>
    <x v="0"/>
    <n v="30.023399999999999"/>
  </r>
  <r>
    <n v="4676"/>
    <x v="2314"/>
    <x v="3"/>
    <x v="996"/>
    <d v="2014-03-30T00:00:00"/>
    <x v="0"/>
    <s v="AG-10270"/>
    <s v="Alejandro Grove"/>
    <x v="0"/>
    <s v="United States"/>
    <s v="Philadelphia"/>
    <x v="9"/>
    <n v="19120"/>
    <x v="3"/>
    <s v="FUR-FU-10003832"/>
    <x v="0"/>
    <x v="5"/>
    <x v="1420"/>
    <n v="15.007999999999999"/>
    <n v="2"/>
    <x v="2"/>
    <n v="1.5007999999999999"/>
  </r>
  <r>
    <n v="4677"/>
    <x v="2315"/>
    <x v="2"/>
    <x v="619"/>
    <d v="2011-03-19T00:00:00"/>
    <x v="1"/>
    <s v="JF-15295"/>
    <s v="Jason Fortune-"/>
    <x v="0"/>
    <s v="United States"/>
    <s v="Logan"/>
    <x v="7"/>
    <n v="84321"/>
    <x v="1"/>
    <s v="OFF-BI-10001617"/>
    <x v="1"/>
    <x v="8"/>
    <x v="1315"/>
    <n v="33.088000000000001"/>
    <n v="4"/>
    <x v="2"/>
    <n v="11.167199999999999"/>
  </r>
  <r>
    <n v="4678"/>
    <x v="2315"/>
    <x v="2"/>
    <x v="619"/>
    <d v="2011-03-19T00:00:00"/>
    <x v="1"/>
    <s v="JF-15295"/>
    <s v="Jason Fortune-"/>
    <x v="0"/>
    <s v="United States"/>
    <s v="Logan"/>
    <x v="7"/>
    <n v="84321"/>
    <x v="1"/>
    <s v="OFF-ST-10000736"/>
    <x v="1"/>
    <x v="4"/>
    <x v="455"/>
    <n v="80.98"/>
    <n v="1"/>
    <x v="0"/>
    <n v="3.2391999999999999"/>
  </r>
  <r>
    <n v="4679"/>
    <x v="2315"/>
    <x v="2"/>
    <x v="619"/>
    <d v="2011-03-19T00:00:00"/>
    <x v="1"/>
    <s v="JF-15295"/>
    <s v="Jason Fortune-"/>
    <x v="0"/>
    <s v="United States"/>
    <s v="Logan"/>
    <x v="7"/>
    <n v="84321"/>
    <x v="1"/>
    <s v="TEC-AC-10004877"/>
    <x v="2"/>
    <x v="11"/>
    <x v="1670"/>
    <n v="82.8"/>
    <n v="12"/>
    <x v="0"/>
    <n v="6.6239999999999997"/>
  </r>
  <r>
    <n v="4680"/>
    <x v="2315"/>
    <x v="2"/>
    <x v="619"/>
    <d v="2011-03-19T00:00:00"/>
    <x v="1"/>
    <s v="JF-15295"/>
    <s v="Jason Fortune-"/>
    <x v="0"/>
    <s v="United States"/>
    <s v="Logan"/>
    <x v="7"/>
    <n v="84321"/>
    <x v="1"/>
    <s v="OFF-ST-10003221"/>
    <x v="1"/>
    <x v="4"/>
    <x v="33"/>
    <n v="21.36"/>
    <n v="2"/>
    <x v="0"/>
    <n v="5.7671999999999999"/>
  </r>
  <r>
    <n v="4681"/>
    <x v="2315"/>
    <x v="2"/>
    <x v="619"/>
    <d v="2011-03-19T00:00:00"/>
    <x v="1"/>
    <s v="JF-15295"/>
    <s v="Jason Fortune-"/>
    <x v="0"/>
    <s v="United States"/>
    <s v="Logan"/>
    <x v="7"/>
    <n v="84321"/>
    <x v="1"/>
    <s v="OFF-BI-10003007"/>
    <x v="1"/>
    <x v="8"/>
    <x v="1542"/>
    <n v="62.048000000000002"/>
    <n v="2"/>
    <x v="2"/>
    <n v="20.165600000000001"/>
  </r>
  <r>
    <n v="4682"/>
    <x v="2316"/>
    <x v="0"/>
    <x v="216"/>
    <d v="2013-07-19T00:00:00"/>
    <x v="0"/>
    <s v="RE-19450"/>
    <s v="Richard Eichhorn"/>
    <x v="0"/>
    <s v="United States"/>
    <s v="Auburn"/>
    <x v="15"/>
    <n v="13021"/>
    <x v="3"/>
    <s v="OFF-FA-10000936"/>
    <x v="1"/>
    <x v="13"/>
    <x v="1298"/>
    <n v="29.61"/>
    <n v="9"/>
    <x v="0"/>
    <n v="13.3245"/>
  </r>
  <r>
    <n v="4683"/>
    <x v="2317"/>
    <x v="0"/>
    <x v="49"/>
    <d v="2013-12-02T00:00:00"/>
    <x v="3"/>
    <s v="MV-18190"/>
    <s v="Mike Vittorini"/>
    <x v="0"/>
    <s v="United States"/>
    <s v="Raleigh"/>
    <x v="3"/>
    <n v="27604"/>
    <x v="0"/>
    <s v="TEC-PH-10003811"/>
    <x v="2"/>
    <x v="7"/>
    <x v="1187"/>
    <n v="863.928"/>
    <n v="9"/>
    <x v="2"/>
    <n v="86.392799999999994"/>
  </r>
  <r>
    <n v="4684"/>
    <x v="2318"/>
    <x v="0"/>
    <x v="48"/>
    <d v="2013-09-04T00:00:00"/>
    <x v="1"/>
    <s v="GB-14530"/>
    <s v="George Bell"/>
    <x v="1"/>
    <s v="United States"/>
    <s v="Philadelphia"/>
    <x v="9"/>
    <n v="19120"/>
    <x v="3"/>
    <s v="FUR-TA-10004152"/>
    <x v="0"/>
    <x v="3"/>
    <x v="1507"/>
    <n v="241.92"/>
    <n v="4"/>
    <x v="10"/>
    <n v="-56.448"/>
  </r>
  <r>
    <n v="4685"/>
    <x v="2318"/>
    <x v="0"/>
    <x v="48"/>
    <d v="2013-09-04T00:00:00"/>
    <x v="1"/>
    <s v="GB-14530"/>
    <s v="George Bell"/>
    <x v="1"/>
    <s v="United States"/>
    <s v="Philadelphia"/>
    <x v="9"/>
    <n v="19120"/>
    <x v="3"/>
    <s v="FUR-BO-10002853"/>
    <x v="0"/>
    <x v="0"/>
    <x v="1613"/>
    <n v="163.88"/>
    <n v="4"/>
    <x v="5"/>
    <n v="-81.94"/>
  </r>
  <r>
    <n v="4686"/>
    <x v="2318"/>
    <x v="0"/>
    <x v="48"/>
    <d v="2013-09-04T00:00:00"/>
    <x v="1"/>
    <s v="GB-14530"/>
    <s v="George Bell"/>
    <x v="1"/>
    <s v="United States"/>
    <s v="Philadelphia"/>
    <x v="9"/>
    <n v="19120"/>
    <x v="3"/>
    <s v="OFF-BI-10002071"/>
    <x v="1"/>
    <x v="8"/>
    <x v="692"/>
    <n v="3.4860000000000002"/>
    <n v="2"/>
    <x v="6"/>
    <n v="-2.7888000000000002"/>
  </r>
  <r>
    <n v="4687"/>
    <x v="2318"/>
    <x v="0"/>
    <x v="48"/>
    <d v="2013-09-04T00:00:00"/>
    <x v="1"/>
    <s v="GB-14530"/>
    <s v="George Bell"/>
    <x v="1"/>
    <s v="United States"/>
    <s v="Philadelphia"/>
    <x v="9"/>
    <n v="19120"/>
    <x v="3"/>
    <s v="OFF-FA-10000053"/>
    <x v="1"/>
    <x v="13"/>
    <x v="953"/>
    <n v="10.584"/>
    <n v="7"/>
    <x v="2"/>
    <n v="-2.3814000000000002"/>
  </r>
  <r>
    <n v="4688"/>
    <x v="2319"/>
    <x v="0"/>
    <x v="890"/>
    <d v="2013-07-01T00:00:00"/>
    <x v="1"/>
    <s v="HL-15040"/>
    <s v="Hunter Lopez"/>
    <x v="0"/>
    <s v="United States"/>
    <s v="Richmond"/>
    <x v="14"/>
    <n v="47374"/>
    <x v="2"/>
    <s v="TEC-PH-10001305"/>
    <x v="2"/>
    <x v="7"/>
    <x v="1671"/>
    <n v="440.91"/>
    <n v="9"/>
    <x v="0"/>
    <n v="123.45480000000001"/>
  </r>
  <r>
    <n v="4689"/>
    <x v="2320"/>
    <x v="3"/>
    <x v="983"/>
    <d v="2014-04-04T00:00:00"/>
    <x v="1"/>
    <s v="BP-11155"/>
    <s v="Becky Pak"/>
    <x v="0"/>
    <s v="United States"/>
    <s v="Lancaster"/>
    <x v="9"/>
    <n v="17602"/>
    <x v="3"/>
    <s v="OFF-BI-10001525"/>
    <x v="1"/>
    <x v="8"/>
    <x v="31"/>
    <n v="5.7149999999999999"/>
    <n v="5"/>
    <x v="6"/>
    <n v="-4.7625000000000002"/>
  </r>
  <r>
    <n v="4690"/>
    <x v="2321"/>
    <x v="2"/>
    <x v="414"/>
    <d v="2011-12-22T00:00:00"/>
    <x v="2"/>
    <s v="CT-11995"/>
    <s v="Carol Triggs"/>
    <x v="0"/>
    <s v="United States"/>
    <s v="Tucson"/>
    <x v="16"/>
    <n v="85705"/>
    <x v="1"/>
    <s v="FUR-FU-10001876"/>
    <x v="0"/>
    <x v="5"/>
    <x v="1394"/>
    <n v="51.968000000000004"/>
    <n v="2"/>
    <x v="2"/>
    <n v="10.393599999999999"/>
  </r>
  <r>
    <n v="4691"/>
    <x v="2321"/>
    <x v="2"/>
    <x v="414"/>
    <d v="2011-12-22T00:00:00"/>
    <x v="2"/>
    <s v="CT-11995"/>
    <s v="Carol Triggs"/>
    <x v="0"/>
    <s v="United States"/>
    <s v="Tucson"/>
    <x v="16"/>
    <n v="85705"/>
    <x v="1"/>
    <s v="TEC-AC-10003628"/>
    <x v="2"/>
    <x v="11"/>
    <x v="244"/>
    <n v="71.975999999999999"/>
    <n v="3"/>
    <x v="2"/>
    <n v="21.5928"/>
  </r>
  <r>
    <n v="4692"/>
    <x v="2321"/>
    <x v="2"/>
    <x v="414"/>
    <d v="2011-12-22T00:00:00"/>
    <x v="2"/>
    <s v="CT-11995"/>
    <s v="Carol Triggs"/>
    <x v="0"/>
    <s v="United States"/>
    <s v="Tucson"/>
    <x v="16"/>
    <n v="85705"/>
    <x v="1"/>
    <s v="FUR-CH-10004860"/>
    <x v="0"/>
    <x v="1"/>
    <x v="210"/>
    <n v="242.352"/>
    <n v="3"/>
    <x v="2"/>
    <n v="-42.4116"/>
  </r>
  <r>
    <n v="4693"/>
    <x v="2321"/>
    <x v="2"/>
    <x v="414"/>
    <d v="2011-12-22T00:00:00"/>
    <x v="2"/>
    <s v="CT-11995"/>
    <s v="Carol Triggs"/>
    <x v="0"/>
    <s v="United States"/>
    <s v="Tucson"/>
    <x v="16"/>
    <n v="85705"/>
    <x v="1"/>
    <s v="OFF-PA-10000357"/>
    <x v="1"/>
    <x v="10"/>
    <x v="1219"/>
    <n v="221.92"/>
    <n v="5"/>
    <x v="2"/>
    <n v="77.671999999999997"/>
  </r>
  <r>
    <n v="4694"/>
    <x v="2321"/>
    <x v="2"/>
    <x v="414"/>
    <d v="2011-12-22T00:00:00"/>
    <x v="2"/>
    <s v="CT-11995"/>
    <s v="Carol Triggs"/>
    <x v="0"/>
    <s v="United States"/>
    <s v="Tucson"/>
    <x v="16"/>
    <n v="85705"/>
    <x v="1"/>
    <s v="OFF-PA-10003270"/>
    <x v="1"/>
    <x v="10"/>
    <x v="1415"/>
    <n v="8.4480000000000004"/>
    <n v="2"/>
    <x v="2"/>
    <n v="2.64"/>
  </r>
  <r>
    <n v="4695"/>
    <x v="2322"/>
    <x v="1"/>
    <x v="997"/>
    <d v="2012-12-17T00:00:00"/>
    <x v="3"/>
    <s v="JL-15835"/>
    <s v="John Lee"/>
    <x v="0"/>
    <s v="United States"/>
    <s v="Detroit"/>
    <x v="12"/>
    <n v="48205"/>
    <x v="2"/>
    <s v="OFF-BI-10000320"/>
    <x v="1"/>
    <x v="8"/>
    <x v="768"/>
    <n v="29.52"/>
    <n v="4"/>
    <x v="0"/>
    <n v="14.4648"/>
  </r>
  <r>
    <n v="4696"/>
    <x v="2322"/>
    <x v="1"/>
    <x v="997"/>
    <d v="2012-12-17T00:00:00"/>
    <x v="3"/>
    <s v="JL-15835"/>
    <s v="John Lee"/>
    <x v="0"/>
    <s v="United States"/>
    <s v="Detroit"/>
    <x v="12"/>
    <n v="48205"/>
    <x v="2"/>
    <s v="FUR-CH-10003846"/>
    <x v="0"/>
    <x v="1"/>
    <x v="915"/>
    <n v="302.94"/>
    <n v="3"/>
    <x v="0"/>
    <n v="48.470399999999998"/>
  </r>
  <r>
    <n v="4697"/>
    <x v="2322"/>
    <x v="1"/>
    <x v="997"/>
    <d v="2012-12-17T00:00:00"/>
    <x v="3"/>
    <s v="JL-15835"/>
    <s v="John Lee"/>
    <x v="0"/>
    <s v="United States"/>
    <s v="Detroit"/>
    <x v="12"/>
    <n v="48205"/>
    <x v="2"/>
    <s v="FUR-CH-10004875"/>
    <x v="0"/>
    <x v="1"/>
    <x v="1436"/>
    <n v="142.36000000000001"/>
    <n v="2"/>
    <x v="0"/>
    <n v="38.437199999999997"/>
  </r>
  <r>
    <n v="4698"/>
    <x v="2322"/>
    <x v="1"/>
    <x v="997"/>
    <d v="2012-12-17T00:00:00"/>
    <x v="3"/>
    <s v="JL-15835"/>
    <s v="John Lee"/>
    <x v="0"/>
    <s v="United States"/>
    <s v="Detroit"/>
    <x v="12"/>
    <n v="48205"/>
    <x v="2"/>
    <s v="FUR-CH-10003817"/>
    <x v="0"/>
    <x v="1"/>
    <x v="162"/>
    <n v="546.66"/>
    <n v="9"/>
    <x v="0"/>
    <n v="136.66499999999999"/>
  </r>
  <r>
    <n v="4699"/>
    <x v="2322"/>
    <x v="1"/>
    <x v="997"/>
    <d v="2012-12-17T00:00:00"/>
    <x v="3"/>
    <s v="JL-15835"/>
    <s v="John Lee"/>
    <x v="0"/>
    <s v="United States"/>
    <s v="Detroit"/>
    <x v="12"/>
    <n v="48205"/>
    <x v="2"/>
    <s v="FUR-FU-10002116"/>
    <x v="0"/>
    <x v="5"/>
    <x v="1431"/>
    <n v="212.13"/>
    <n v="3"/>
    <x v="0"/>
    <n v="14.8491"/>
  </r>
  <r>
    <n v="4700"/>
    <x v="2323"/>
    <x v="3"/>
    <x v="943"/>
    <d v="2014-05-18T00:00:00"/>
    <x v="1"/>
    <s v="JK-16120"/>
    <s v="Julie Kriz"/>
    <x v="2"/>
    <s v="United States"/>
    <s v="Austin"/>
    <x v="5"/>
    <n v="78745"/>
    <x v="2"/>
    <s v="OFF-AR-10003481"/>
    <x v="1"/>
    <x v="6"/>
    <x v="1591"/>
    <n v="5.2480000000000002"/>
    <n v="2"/>
    <x v="2"/>
    <n v="0.59040000000000004"/>
  </r>
  <r>
    <n v="4701"/>
    <x v="2323"/>
    <x v="3"/>
    <x v="943"/>
    <d v="2014-05-18T00:00:00"/>
    <x v="1"/>
    <s v="JK-16120"/>
    <s v="Julie Kriz"/>
    <x v="2"/>
    <s v="United States"/>
    <s v="Austin"/>
    <x v="5"/>
    <n v="78745"/>
    <x v="2"/>
    <s v="OFF-ST-10004180"/>
    <x v="1"/>
    <x v="4"/>
    <x v="241"/>
    <n v="74.415999999999997"/>
    <n v="2"/>
    <x v="2"/>
    <n v="-14.8832"/>
  </r>
  <r>
    <n v="4702"/>
    <x v="2323"/>
    <x v="3"/>
    <x v="943"/>
    <d v="2014-05-18T00:00:00"/>
    <x v="1"/>
    <s v="JK-16120"/>
    <s v="Julie Kriz"/>
    <x v="2"/>
    <s v="United States"/>
    <s v="Austin"/>
    <x v="5"/>
    <n v="78745"/>
    <x v="2"/>
    <s v="OFF-PA-10003657"/>
    <x v="1"/>
    <x v="10"/>
    <x v="624"/>
    <n v="6.8479999999999999"/>
    <n v="2"/>
    <x v="2"/>
    <n v="2.14"/>
  </r>
  <r>
    <n v="4703"/>
    <x v="2323"/>
    <x v="3"/>
    <x v="943"/>
    <d v="2014-05-18T00:00:00"/>
    <x v="1"/>
    <s v="JK-16120"/>
    <s v="Julie Kriz"/>
    <x v="2"/>
    <s v="United States"/>
    <s v="Austin"/>
    <x v="5"/>
    <n v="78745"/>
    <x v="2"/>
    <s v="FUR-FU-10001967"/>
    <x v="0"/>
    <x v="5"/>
    <x v="293"/>
    <n v="7.9960000000000004"/>
    <n v="1"/>
    <x v="7"/>
    <n v="-6.9965000000000002"/>
  </r>
  <r>
    <n v="4704"/>
    <x v="2324"/>
    <x v="0"/>
    <x v="890"/>
    <d v="2013-06-29T00:00:00"/>
    <x v="1"/>
    <s v="DH-13075"/>
    <s v="Dave Hallsten"/>
    <x v="1"/>
    <s v="United States"/>
    <s v="Houston"/>
    <x v="5"/>
    <n v="77095"/>
    <x v="2"/>
    <s v="OFF-AP-10002082"/>
    <x v="1"/>
    <x v="9"/>
    <x v="1092"/>
    <n v="8.7119999999999997"/>
    <n v="2"/>
    <x v="3"/>
    <n v="-19.602"/>
  </r>
  <r>
    <n v="4705"/>
    <x v="2325"/>
    <x v="0"/>
    <x v="624"/>
    <d v="2013-05-19T00:00:00"/>
    <x v="2"/>
    <s v="AG-10900"/>
    <s v="Arthur Gainer"/>
    <x v="0"/>
    <s v="United States"/>
    <s v="Waterbury"/>
    <x v="29"/>
    <n v="6708"/>
    <x v="3"/>
    <s v="OFF-SU-10000381"/>
    <x v="1"/>
    <x v="14"/>
    <x v="654"/>
    <n v="65.17"/>
    <n v="7"/>
    <x v="0"/>
    <n v="18.8993"/>
  </r>
  <r>
    <n v="4706"/>
    <x v="2325"/>
    <x v="0"/>
    <x v="624"/>
    <d v="2013-05-19T00:00:00"/>
    <x v="2"/>
    <s v="AG-10900"/>
    <s v="Arthur Gainer"/>
    <x v="0"/>
    <s v="United States"/>
    <s v="Waterbury"/>
    <x v="29"/>
    <n v="6708"/>
    <x v="3"/>
    <s v="OFF-LA-10002475"/>
    <x v="1"/>
    <x v="2"/>
    <x v="148"/>
    <n v="14.62"/>
    <n v="2"/>
    <x v="0"/>
    <n v="6.8714000000000004"/>
  </r>
  <r>
    <n v="4707"/>
    <x v="2325"/>
    <x v="0"/>
    <x v="624"/>
    <d v="2013-05-19T00:00:00"/>
    <x v="2"/>
    <s v="AG-10900"/>
    <s v="Arthur Gainer"/>
    <x v="0"/>
    <s v="United States"/>
    <s v="Waterbury"/>
    <x v="29"/>
    <n v="6708"/>
    <x v="3"/>
    <s v="FUR-FU-10003975"/>
    <x v="0"/>
    <x v="5"/>
    <x v="775"/>
    <n v="173.24"/>
    <n v="4"/>
    <x v="0"/>
    <n v="17.324000000000002"/>
  </r>
  <r>
    <n v="4708"/>
    <x v="2326"/>
    <x v="3"/>
    <x v="222"/>
    <d v="2014-07-01T00:00:00"/>
    <x v="2"/>
    <s v="WB-21850"/>
    <s v="William Brown"/>
    <x v="0"/>
    <s v="United States"/>
    <s v="Los Angeles"/>
    <x v="1"/>
    <n v="90049"/>
    <x v="1"/>
    <s v="OFF-BI-10003091"/>
    <x v="1"/>
    <x v="8"/>
    <x v="1165"/>
    <n v="895.92"/>
    <n v="5"/>
    <x v="2"/>
    <n v="302.37299999999999"/>
  </r>
  <r>
    <n v="4709"/>
    <x v="2326"/>
    <x v="3"/>
    <x v="222"/>
    <d v="2014-07-01T00:00:00"/>
    <x v="2"/>
    <s v="WB-21850"/>
    <s v="William Brown"/>
    <x v="0"/>
    <s v="United States"/>
    <s v="Los Angeles"/>
    <x v="1"/>
    <n v="90049"/>
    <x v="1"/>
    <s v="OFF-ST-10002974"/>
    <x v="1"/>
    <x v="4"/>
    <x v="123"/>
    <n v="130.71"/>
    <n v="3"/>
    <x v="0"/>
    <n v="39.213000000000001"/>
  </r>
  <r>
    <n v="4710"/>
    <x v="2326"/>
    <x v="3"/>
    <x v="222"/>
    <d v="2014-07-01T00:00:00"/>
    <x v="2"/>
    <s v="WB-21850"/>
    <s v="William Brown"/>
    <x v="0"/>
    <s v="United States"/>
    <s v="Los Angeles"/>
    <x v="1"/>
    <n v="90049"/>
    <x v="1"/>
    <s v="OFF-AR-10000255"/>
    <x v="1"/>
    <x v="6"/>
    <x v="799"/>
    <n v="11.68"/>
    <n v="2"/>
    <x v="0"/>
    <n v="3.0367999999999999"/>
  </r>
  <r>
    <n v="4711"/>
    <x v="2326"/>
    <x v="3"/>
    <x v="222"/>
    <d v="2014-07-01T00:00:00"/>
    <x v="2"/>
    <s v="WB-21850"/>
    <s v="William Brown"/>
    <x v="0"/>
    <s v="United States"/>
    <s v="Los Angeles"/>
    <x v="1"/>
    <n v="90049"/>
    <x v="1"/>
    <s v="TEC-AC-10001284"/>
    <x v="2"/>
    <x v="11"/>
    <x v="1172"/>
    <n v="62.31"/>
    <n v="3"/>
    <x v="0"/>
    <n v="22.4316"/>
  </r>
  <r>
    <n v="4712"/>
    <x v="2327"/>
    <x v="2"/>
    <x v="691"/>
    <d v="2011-03-31T00:00:00"/>
    <x v="3"/>
    <s v="JO-15280"/>
    <s v="Jas O'Carroll"/>
    <x v="0"/>
    <s v="United States"/>
    <s v="Philadelphia"/>
    <x v="9"/>
    <n v="19120"/>
    <x v="3"/>
    <s v="OFF-BI-10003529"/>
    <x v="1"/>
    <x v="8"/>
    <x v="788"/>
    <n v="0.85199999999999998"/>
    <n v="1"/>
    <x v="6"/>
    <n v="-0.59640000000000004"/>
  </r>
  <r>
    <n v="4713"/>
    <x v="2328"/>
    <x v="2"/>
    <x v="757"/>
    <d v="2011-12-21T00:00:00"/>
    <x v="1"/>
    <s v="EJ-13720"/>
    <s v="Ed Jacobs"/>
    <x v="0"/>
    <s v="United States"/>
    <s v="Huntsville"/>
    <x v="5"/>
    <n v="77340"/>
    <x v="2"/>
    <s v="OFF-PA-10000029"/>
    <x v="1"/>
    <x v="10"/>
    <x v="803"/>
    <n v="36.287999999999997"/>
    <n v="7"/>
    <x v="2"/>
    <n v="12.700799999999999"/>
  </r>
  <r>
    <n v="4714"/>
    <x v="2328"/>
    <x v="2"/>
    <x v="757"/>
    <d v="2011-12-21T00:00:00"/>
    <x v="1"/>
    <s v="EJ-13720"/>
    <s v="Ed Jacobs"/>
    <x v="0"/>
    <s v="United States"/>
    <s v="Huntsville"/>
    <x v="5"/>
    <n v="77340"/>
    <x v="2"/>
    <s v="FUR-FU-10002116"/>
    <x v="0"/>
    <x v="5"/>
    <x v="1431"/>
    <n v="56.567999999999998"/>
    <n v="2"/>
    <x v="7"/>
    <n v="-74.952600000000004"/>
  </r>
  <r>
    <n v="4715"/>
    <x v="2329"/>
    <x v="3"/>
    <x v="796"/>
    <d v="2014-05-21T00:00:00"/>
    <x v="2"/>
    <s v="AB-10105"/>
    <s v="Adrian Barton"/>
    <x v="0"/>
    <s v="United States"/>
    <s v="Portland"/>
    <x v="21"/>
    <n v="97206"/>
    <x v="1"/>
    <s v="TEC-PH-10002200"/>
    <x v="2"/>
    <x v="7"/>
    <x v="1471"/>
    <n v="344.70400000000001"/>
    <n v="2"/>
    <x v="2"/>
    <n v="38.779200000000003"/>
  </r>
  <r>
    <n v="4716"/>
    <x v="2330"/>
    <x v="1"/>
    <x v="793"/>
    <d v="2012-05-16T00:00:00"/>
    <x v="1"/>
    <s v="LT-16765"/>
    <s v="Larry Tron"/>
    <x v="0"/>
    <s v="United States"/>
    <s v="Louisville"/>
    <x v="22"/>
    <n v="80027"/>
    <x v="1"/>
    <s v="TEC-PH-10000441"/>
    <x v="2"/>
    <x v="7"/>
    <x v="1046"/>
    <n v="201.584"/>
    <n v="2"/>
    <x v="2"/>
    <n v="20.1584"/>
  </r>
  <r>
    <n v="4717"/>
    <x v="2331"/>
    <x v="3"/>
    <x v="734"/>
    <d v="2014-12-08T00:00:00"/>
    <x v="0"/>
    <s v="CM-12655"/>
    <s v="Corinna Mitchell"/>
    <x v="2"/>
    <s v="United States"/>
    <s v="Seattle"/>
    <x v="4"/>
    <n v="98115"/>
    <x v="1"/>
    <s v="FUR-TA-10002958"/>
    <x v="0"/>
    <x v="3"/>
    <x v="956"/>
    <n v="521.96"/>
    <n v="2"/>
    <x v="0"/>
    <n v="88.733199999999997"/>
  </r>
  <r>
    <n v="4718"/>
    <x v="2332"/>
    <x v="1"/>
    <x v="295"/>
    <d v="2012-12-17T00:00:00"/>
    <x v="1"/>
    <s v="EM-13960"/>
    <s v="Eric Murdock"/>
    <x v="0"/>
    <s v="United States"/>
    <s v="Baltimore"/>
    <x v="39"/>
    <n v="21215"/>
    <x v="3"/>
    <s v="OFF-AR-10001662"/>
    <x v="1"/>
    <x v="6"/>
    <x v="443"/>
    <n v="8.2200000000000006"/>
    <n v="3"/>
    <x v="0"/>
    <n v="2.2193999999999998"/>
  </r>
  <r>
    <n v="4719"/>
    <x v="2333"/>
    <x v="1"/>
    <x v="998"/>
    <d v="2012-10-11T00:00:00"/>
    <x v="2"/>
    <s v="DJ-13420"/>
    <s v="Denny Joy"/>
    <x v="1"/>
    <s v="United States"/>
    <s v="San Francisco"/>
    <x v="1"/>
    <n v="94109"/>
    <x v="1"/>
    <s v="OFF-PA-10004101"/>
    <x v="1"/>
    <x v="10"/>
    <x v="506"/>
    <n v="45.36"/>
    <n v="7"/>
    <x v="0"/>
    <n v="21.7728"/>
  </r>
  <r>
    <n v="4720"/>
    <x v="2334"/>
    <x v="1"/>
    <x v="24"/>
    <d v="2012-04-20T00:00:00"/>
    <x v="0"/>
    <s v="DE-13255"/>
    <s v="Deanra Eno"/>
    <x v="2"/>
    <s v="United States"/>
    <s v="Los Angeles"/>
    <x v="1"/>
    <n v="90004"/>
    <x v="1"/>
    <s v="OFF-ST-10002756"/>
    <x v="1"/>
    <x v="4"/>
    <x v="270"/>
    <n v="947.17"/>
    <n v="7"/>
    <x v="0"/>
    <n v="9.4717000000000002"/>
  </r>
  <r>
    <n v="4721"/>
    <x v="2334"/>
    <x v="1"/>
    <x v="24"/>
    <d v="2012-04-20T00:00:00"/>
    <x v="0"/>
    <s v="DE-13255"/>
    <s v="Deanra Eno"/>
    <x v="2"/>
    <s v="United States"/>
    <s v="Los Angeles"/>
    <x v="1"/>
    <n v="90004"/>
    <x v="1"/>
    <s v="OFF-PA-10000483"/>
    <x v="1"/>
    <x v="10"/>
    <x v="1672"/>
    <n v="61.96"/>
    <n v="2"/>
    <x v="0"/>
    <n v="27.882000000000001"/>
  </r>
  <r>
    <n v="4722"/>
    <x v="2335"/>
    <x v="2"/>
    <x v="159"/>
    <d v="2011-06-11T00:00:00"/>
    <x v="0"/>
    <s v="NR-18550"/>
    <s v="Nick Radford"/>
    <x v="0"/>
    <s v="United States"/>
    <s v="Aurora"/>
    <x v="10"/>
    <n v="60505"/>
    <x v="2"/>
    <s v="FUR-TA-10002041"/>
    <x v="0"/>
    <x v="3"/>
    <x v="358"/>
    <n v="268.935"/>
    <n v="3"/>
    <x v="5"/>
    <n v="-209.76929999999999"/>
  </r>
  <r>
    <n v="4723"/>
    <x v="2336"/>
    <x v="3"/>
    <x v="853"/>
    <d v="2014-09-08T00:00:00"/>
    <x v="1"/>
    <s v="CK-12325"/>
    <s v="Christine Kargatis"/>
    <x v="2"/>
    <s v="United States"/>
    <s v="Seattle"/>
    <x v="4"/>
    <n v="98103"/>
    <x v="1"/>
    <s v="OFF-AR-10001166"/>
    <x v="1"/>
    <x v="6"/>
    <x v="33"/>
    <n v="7.58"/>
    <n v="1"/>
    <x v="0"/>
    <n v="2.9561999999999999"/>
  </r>
  <r>
    <n v="4724"/>
    <x v="2337"/>
    <x v="0"/>
    <x v="730"/>
    <d v="2013-05-23T00:00:00"/>
    <x v="3"/>
    <s v="JF-15490"/>
    <s v="Jeremy Farry"/>
    <x v="0"/>
    <s v="United States"/>
    <s v="Athens"/>
    <x v="32"/>
    <n v="30605"/>
    <x v="0"/>
    <s v="OFF-LA-10004345"/>
    <x v="1"/>
    <x v="2"/>
    <x v="517"/>
    <n v="14.73"/>
    <n v="3"/>
    <x v="0"/>
    <n v="7.2176999999999998"/>
  </r>
  <r>
    <n v="4725"/>
    <x v="2338"/>
    <x v="0"/>
    <x v="583"/>
    <d v="2013-11-16T00:00:00"/>
    <x v="1"/>
    <s v="LB-16795"/>
    <s v="Laurel Beltran"/>
    <x v="2"/>
    <s v="United States"/>
    <s v="Apopka"/>
    <x v="2"/>
    <n v="32712"/>
    <x v="0"/>
    <s v="OFF-BI-10002852"/>
    <x v="1"/>
    <x v="8"/>
    <x v="91"/>
    <n v="9.8879999999999999"/>
    <n v="2"/>
    <x v="6"/>
    <n v="-6.9215999999999998"/>
  </r>
  <r>
    <n v="4726"/>
    <x v="2338"/>
    <x v="0"/>
    <x v="583"/>
    <d v="2013-11-16T00:00:00"/>
    <x v="1"/>
    <s v="LB-16795"/>
    <s v="Laurel Beltran"/>
    <x v="2"/>
    <s v="United States"/>
    <s v="Apopka"/>
    <x v="2"/>
    <n v="32712"/>
    <x v="0"/>
    <s v="OFF-AP-10001058"/>
    <x v="1"/>
    <x v="9"/>
    <x v="137"/>
    <n v="671.54399999999998"/>
    <n v="3"/>
    <x v="2"/>
    <n v="50.3658"/>
  </r>
  <r>
    <n v="4727"/>
    <x v="2339"/>
    <x v="2"/>
    <x v="641"/>
    <d v="2011-11-29T00:00:00"/>
    <x v="0"/>
    <s v="MP-18175"/>
    <s v="Mike Pelletier"/>
    <x v="2"/>
    <s v="United States"/>
    <s v="New York City"/>
    <x v="15"/>
    <n v="10009"/>
    <x v="3"/>
    <s v="OFF-ST-10003470"/>
    <x v="1"/>
    <x v="4"/>
    <x v="1339"/>
    <n v="1117.92"/>
    <n v="4"/>
    <x v="0"/>
    <n v="55.896000000000001"/>
  </r>
  <r>
    <n v="4728"/>
    <x v="2339"/>
    <x v="2"/>
    <x v="641"/>
    <d v="2011-11-29T00:00:00"/>
    <x v="0"/>
    <s v="MP-18175"/>
    <s v="Mike Pelletier"/>
    <x v="2"/>
    <s v="United States"/>
    <s v="New York City"/>
    <x v="15"/>
    <n v="10009"/>
    <x v="3"/>
    <s v="FUR-BO-10003159"/>
    <x v="0"/>
    <x v="0"/>
    <x v="1100"/>
    <n v="275.952"/>
    <n v="3"/>
    <x v="2"/>
    <n v="-37.943399999999997"/>
  </r>
  <r>
    <n v="4729"/>
    <x v="2340"/>
    <x v="2"/>
    <x v="845"/>
    <d v="2011-11-12T00:00:00"/>
    <x v="1"/>
    <s v="LH-16900"/>
    <s v="Lena Hernandez"/>
    <x v="0"/>
    <s v="United States"/>
    <s v="San Francisco"/>
    <x v="1"/>
    <n v="94110"/>
    <x v="1"/>
    <s v="OFF-BI-10003684"/>
    <x v="1"/>
    <x v="8"/>
    <x v="707"/>
    <n v="123.14400000000001"/>
    <n v="7"/>
    <x v="2"/>
    <n v="46.179000000000002"/>
  </r>
  <r>
    <n v="4730"/>
    <x v="2341"/>
    <x v="0"/>
    <x v="427"/>
    <d v="2013-07-24T00:00:00"/>
    <x v="0"/>
    <s v="SV-20935"/>
    <s v="Susan Vittorini"/>
    <x v="0"/>
    <s v="United States"/>
    <s v="Dallas"/>
    <x v="5"/>
    <n v="75217"/>
    <x v="2"/>
    <s v="TEC-AC-10000487"/>
    <x v="2"/>
    <x v="11"/>
    <x v="1673"/>
    <n v="15.576000000000001"/>
    <n v="3"/>
    <x v="2"/>
    <n v="3.3098999999999998"/>
  </r>
  <r>
    <n v="4731"/>
    <x v="2342"/>
    <x v="1"/>
    <x v="368"/>
    <d v="2012-03-31T00:00:00"/>
    <x v="0"/>
    <s v="RB-19435"/>
    <s v="Richard Bierner"/>
    <x v="0"/>
    <s v="United States"/>
    <s v="San Diego"/>
    <x v="1"/>
    <n v="92105"/>
    <x v="1"/>
    <s v="OFF-PA-10001736"/>
    <x v="1"/>
    <x v="10"/>
    <x v="129"/>
    <n v="212.64"/>
    <n v="6"/>
    <x v="0"/>
    <n v="99.940799999999996"/>
  </r>
  <r>
    <n v="4732"/>
    <x v="2342"/>
    <x v="1"/>
    <x v="368"/>
    <d v="2012-03-31T00:00:00"/>
    <x v="0"/>
    <s v="RB-19435"/>
    <s v="Richard Bierner"/>
    <x v="0"/>
    <s v="United States"/>
    <s v="San Diego"/>
    <x v="1"/>
    <n v="92105"/>
    <x v="1"/>
    <s v="OFF-PA-10001609"/>
    <x v="1"/>
    <x v="10"/>
    <x v="1107"/>
    <n v="9.8699999999999992"/>
    <n v="3"/>
    <x v="0"/>
    <n v="4.5401999999999996"/>
  </r>
  <r>
    <n v="4733"/>
    <x v="2342"/>
    <x v="1"/>
    <x v="368"/>
    <d v="2012-03-31T00:00:00"/>
    <x v="0"/>
    <s v="RB-19435"/>
    <s v="Richard Bierner"/>
    <x v="0"/>
    <s v="United States"/>
    <s v="San Diego"/>
    <x v="1"/>
    <n v="92105"/>
    <x v="1"/>
    <s v="TEC-AC-10003116"/>
    <x v="2"/>
    <x v="11"/>
    <x v="920"/>
    <n v="53.25"/>
    <n v="3"/>
    <x v="0"/>
    <n v="20.767499999999998"/>
  </r>
  <r>
    <n v="4734"/>
    <x v="2342"/>
    <x v="1"/>
    <x v="368"/>
    <d v="2012-03-31T00:00:00"/>
    <x v="0"/>
    <s v="RB-19435"/>
    <s v="Richard Bierner"/>
    <x v="0"/>
    <s v="United States"/>
    <s v="San Diego"/>
    <x v="1"/>
    <n v="92105"/>
    <x v="1"/>
    <s v="FUR-FU-10004586"/>
    <x v="0"/>
    <x v="5"/>
    <x v="1473"/>
    <n v="19.920000000000002"/>
    <n v="3"/>
    <x v="0"/>
    <n v="9.5616000000000003"/>
  </r>
  <r>
    <n v="4735"/>
    <x v="2343"/>
    <x v="0"/>
    <x v="281"/>
    <d v="2013-04-13T00:00:00"/>
    <x v="1"/>
    <s v="Dl-13600"/>
    <s v="Dorris liebe"/>
    <x v="1"/>
    <s v="United States"/>
    <s v="New York City"/>
    <x v="15"/>
    <n v="10035"/>
    <x v="3"/>
    <s v="FUR-CH-10000454"/>
    <x v="0"/>
    <x v="1"/>
    <x v="1"/>
    <n v="658.74599999999998"/>
    <n v="3"/>
    <x v="9"/>
    <n v="146.38800000000001"/>
  </r>
  <r>
    <n v="4736"/>
    <x v="2344"/>
    <x v="1"/>
    <x v="385"/>
    <d v="2012-06-19T00:00:00"/>
    <x v="1"/>
    <s v="PS-19045"/>
    <s v="Penelope Sewall"/>
    <x v="2"/>
    <s v="United States"/>
    <s v="Lewiston"/>
    <x v="43"/>
    <n v="4240"/>
    <x v="3"/>
    <s v="OFF-BI-10004970"/>
    <x v="1"/>
    <x v="8"/>
    <x v="908"/>
    <n v="8.26"/>
    <n v="2"/>
    <x v="0"/>
    <n v="3.8822000000000001"/>
  </r>
  <r>
    <n v="4737"/>
    <x v="2344"/>
    <x v="1"/>
    <x v="385"/>
    <d v="2012-06-19T00:00:00"/>
    <x v="1"/>
    <s v="PS-19045"/>
    <s v="Penelope Sewall"/>
    <x v="2"/>
    <s v="United States"/>
    <s v="Lewiston"/>
    <x v="43"/>
    <n v="4240"/>
    <x v="3"/>
    <s v="OFF-BI-10002824"/>
    <x v="1"/>
    <x v="8"/>
    <x v="523"/>
    <n v="29.84"/>
    <n v="2"/>
    <x v="0"/>
    <n v="13.428000000000001"/>
  </r>
  <r>
    <n v="4738"/>
    <x v="2344"/>
    <x v="1"/>
    <x v="385"/>
    <d v="2012-06-19T00:00:00"/>
    <x v="1"/>
    <s v="PS-19045"/>
    <s v="Penelope Sewall"/>
    <x v="2"/>
    <s v="United States"/>
    <s v="Lewiston"/>
    <x v="43"/>
    <n v="4240"/>
    <x v="3"/>
    <s v="TEC-AC-10003657"/>
    <x v="2"/>
    <x v="11"/>
    <x v="151"/>
    <n v="67.98"/>
    <n v="2"/>
    <x v="0"/>
    <n v="14.9556"/>
  </r>
  <r>
    <n v="4739"/>
    <x v="2345"/>
    <x v="1"/>
    <x v="954"/>
    <d v="2012-02-24T00:00:00"/>
    <x v="1"/>
    <s v="GT-14755"/>
    <s v="Guy Thornton"/>
    <x v="0"/>
    <s v="United States"/>
    <s v="Long Beach"/>
    <x v="1"/>
    <n v="90805"/>
    <x v="1"/>
    <s v="OFF-LA-10003510"/>
    <x v="1"/>
    <x v="2"/>
    <x v="575"/>
    <n v="61.06"/>
    <n v="2"/>
    <x v="0"/>
    <n v="28.087599999999998"/>
  </r>
  <r>
    <n v="4740"/>
    <x v="2345"/>
    <x v="1"/>
    <x v="954"/>
    <d v="2012-02-24T00:00:00"/>
    <x v="1"/>
    <s v="GT-14755"/>
    <s v="Guy Thornton"/>
    <x v="0"/>
    <s v="United States"/>
    <s v="Long Beach"/>
    <x v="1"/>
    <n v="90805"/>
    <x v="1"/>
    <s v="FUR-TA-10001676"/>
    <x v="0"/>
    <x v="3"/>
    <x v="957"/>
    <n v="35.543999999999997"/>
    <n v="1"/>
    <x v="2"/>
    <n v="-0.88859999999999995"/>
  </r>
  <r>
    <n v="4741"/>
    <x v="2346"/>
    <x v="3"/>
    <x v="105"/>
    <d v="2014-11-17T00:00:00"/>
    <x v="1"/>
    <s v="CS-12355"/>
    <s v="Christine Sundaresam"/>
    <x v="0"/>
    <s v="United States"/>
    <s v="Seattle"/>
    <x v="4"/>
    <n v="98115"/>
    <x v="1"/>
    <s v="OFF-LA-10004853"/>
    <x v="1"/>
    <x v="2"/>
    <x v="683"/>
    <n v="9.9600000000000009"/>
    <n v="2"/>
    <x v="0"/>
    <n v="4.5815999999999999"/>
  </r>
  <r>
    <n v="4742"/>
    <x v="2346"/>
    <x v="3"/>
    <x v="105"/>
    <d v="2014-11-17T00:00:00"/>
    <x v="1"/>
    <s v="CS-12355"/>
    <s v="Christine Sundaresam"/>
    <x v="0"/>
    <s v="United States"/>
    <s v="Seattle"/>
    <x v="4"/>
    <n v="98115"/>
    <x v="1"/>
    <s v="OFF-AR-10000315"/>
    <x v="1"/>
    <x v="6"/>
    <x v="1297"/>
    <n v="9.2100000000000009"/>
    <n v="3"/>
    <x v="0"/>
    <n v="2.3025000000000002"/>
  </r>
  <r>
    <n v="4743"/>
    <x v="2346"/>
    <x v="3"/>
    <x v="105"/>
    <d v="2014-11-17T00:00:00"/>
    <x v="1"/>
    <s v="CS-12355"/>
    <s v="Christine Sundaresam"/>
    <x v="0"/>
    <s v="United States"/>
    <s v="Seattle"/>
    <x v="4"/>
    <n v="98115"/>
    <x v="1"/>
    <s v="OFF-SU-10000381"/>
    <x v="1"/>
    <x v="14"/>
    <x v="654"/>
    <n v="27.93"/>
    <n v="3"/>
    <x v="0"/>
    <n v="8.0997000000000003"/>
  </r>
  <r>
    <n v="4744"/>
    <x v="2347"/>
    <x v="3"/>
    <x v="916"/>
    <d v="2014-03-06T00:00:00"/>
    <x v="3"/>
    <s v="JD-16060"/>
    <s v="Julia Dunbar"/>
    <x v="0"/>
    <s v="United States"/>
    <s v="Rochester"/>
    <x v="11"/>
    <n v="55901"/>
    <x v="2"/>
    <s v="OFF-FA-10002763"/>
    <x v="1"/>
    <x v="13"/>
    <x v="1411"/>
    <n v="7.9"/>
    <n v="2"/>
    <x v="0"/>
    <n v="2.528"/>
  </r>
  <r>
    <n v="4745"/>
    <x v="2347"/>
    <x v="3"/>
    <x v="916"/>
    <d v="2014-03-06T00:00:00"/>
    <x v="3"/>
    <s v="JD-16060"/>
    <s v="Julia Dunbar"/>
    <x v="0"/>
    <s v="United States"/>
    <s v="Rochester"/>
    <x v="11"/>
    <n v="55901"/>
    <x v="2"/>
    <s v="OFF-ST-10000877"/>
    <x v="1"/>
    <x v="4"/>
    <x v="1104"/>
    <n v="221.16"/>
    <n v="4"/>
    <x v="0"/>
    <n v="57.501600000000003"/>
  </r>
  <r>
    <n v="4746"/>
    <x v="2347"/>
    <x v="3"/>
    <x v="916"/>
    <d v="2014-03-06T00:00:00"/>
    <x v="3"/>
    <s v="JD-16060"/>
    <s v="Julia Dunbar"/>
    <x v="0"/>
    <s v="United States"/>
    <s v="Rochester"/>
    <x v="11"/>
    <n v="55901"/>
    <x v="2"/>
    <s v="OFF-BI-10001071"/>
    <x v="1"/>
    <x v="8"/>
    <x v="663"/>
    <n v="127.96"/>
    <n v="2"/>
    <x v="0"/>
    <n v="62.700400000000002"/>
  </r>
  <r>
    <n v="4747"/>
    <x v="2347"/>
    <x v="3"/>
    <x v="916"/>
    <d v="2014-03-06T00:00:00"/>
    <x v="3"/>
    <s v="JD-16060"/>
    <s v="Julia Dunbar"/>
    <x v="0"/>
    <s v="United States"/>
    <s v="Rochester"/>
    <x v="11"/>
    <n v="55901"/>
    <x v="2"/>
    <s v="OFF-BI-10001097"/>
    <x v="1"/>
    <x v="8"/>
    <x v="789"/>
    <n v="18.690000000000001"/>
    <n v="3"/>
    <x v="0"/>
    <n v="9.1580999999999992"/>
  </r>
  <r>
    <n v="4748"/>
    <x v="2348"/>
    <x v="0"/>
    <x v="840"/>
    <d v="2013-03-04T00:00:00"/>
    <x v="3"/>
    <s v="TS-21160"/>
    <s v="Theresa Swint"/>
    <x v="1"/>
    <s v="United States"/>
    <s v="San Francisco"/>
    <x v="1"/>
    <n v="94110"/>
    <x v="1"/>
    <s v="OFF-SU-10004782"/>
    <x v="1"/>
    <x v="14"/>
    <x v="1548"/>
    <n v="25.35"/>
    <n v="3"/>
    <x v="0"/>
    <n v="7.6050000000000004"/>
  </r>
  <r>
    <n v="4749"/>
    <x v="2348"/>
    <x v="0"/>
    <x v="840"/>
    <d v="2013-03-04T00:00:00"/>
    <x v="3"/>
    <s v="TS-21160"/>
    <s v="Theresa Swint"/>
    <x v="1"/>
    <s v="United States"/>
    <s v="San Francisco"/>
    <x v="1"/>
    <n v="94110"/>
    <x v="1"/>
    <s v="FUR-FU-10000672"/>
    <x v="0"/>
    <x v="5"/>
    <x v="1508"/>
    <n v="35.28"/>
    <n v="3"/>
    <x v="0"/>
    <n v="11.995200000000001"/>
  </r>
  <r>
    <n v="4750"/>
    <x v="2349"/>
    <x v="0"/>
    <x v="435"/>
    <d v="2013-12-26T00:00:00"/>
    <x v="2"/>
    <s v="BV-11245"/>
    <s v="Benjamin Venier"/>
    <x v="1"/>
    <s v="United States"/>
    <s v="Seattle"/>
    <x v="4"/>
    <n v="98103"/>
    <x v="1"/>
    <s v="OFF-PA-10002986"/>
    <x v="1"/>
    <x v="10"/>
    <x v="477"/>
    <n v="33.4"/>
    <n v="5"/>
    <x v="0"/>
    <n v="16.032"/>
  </r>
  <r>
    <n v="4751"/>
    <x v="2350"/>
    <x v="0"/>
    <x v="877"/>
    <d v="2013-10-10T00:00:00"/>
    <x v="2"/>
    <s v="DL-13495"/>
    <s v="Dionis Lloyd"/>
    <x v="1"/>
    <s v="United States"/>
    <s v="Spokane"/>
    <x v="4"/>
    <n v="99207"/>
    <x v="1"/>
    <s v="TEC-MA-10001972"/>
    <x v="2"/>
    <x v="15"/>
    <x v="1469"/>
    <n v="837.6"/>
    <n v="3"/>
    <x v="2"/>
    <n v="62.82"/>
  </r>
  <r>
    <n v="4752"/>
    <x v="2351"/>
    <x v="0"/>
    <x v="10"/>
    <d v="2013-12-14T00:00:00"/>
    <x v="1"/>
    <s v="EB-13870"/>
    <s v="Emily Burns"/>
    <x v="0"/>
    <s v="United States"/>
    <s v="Franklin"/>
    <x v="18"/>
    <n v="37064"/>
    <x v="0"/>
    <s v="TEC-PH-10000169"/>
    <x v="2"/>
    <x v="7"/>
    <x v="1029"/>
    <n v="40.68"/>
    <n v="3"/>
    <x v="2"/>
    <n v="-9.1530000000000005"/>
  </r>
  <r>
    <n v="4753"/>
    <x v="2352"/>
    <x v="3"/>
    <x v="225"/>
    <d v="2014-11-25T00:00:00"/>
    <x v="1"/>
    <s v="ES-14020"/>
    <s v="Erica Smith"/>
    <x v="0"/>
    <s v="United States"/>
    <s v="Jackson"/>
    <x v="18"/>
    <n v="38301"/>
    <x v="0"/>
    <s v="FUR-CH-10001482"/>
    <x v="0"/>
    <x v="1"/>
    <x v="536"/>
    <n v="209.56800000000001"/>
    <n v="2"/>
    <x v="2"/>
    <n v="-23.5764"/>
  </r>
  <r>
    <n v="4754"/>
    <x v="2353"/>
    <x v="1"/>
    <x v="295"/>
    <d v="2012-12-16T00:00:00"/>
    <x v="1"/>
    <s v="JB-15925"/>
    <s v="Joni Blumstein"/>
    <x v="0"/>
    <s v="United States"/>
    <s v="Austin"/>
    <x v="5"/>
    <n v="78745"/>
    <x v="2"/>
    <s v="TEC-AC-10002018"/>
    <x v="2"/>
    <x v="11"/>
    <x v="1674"/>
    <n v="22.367999999999999"/>
    <n v="4"/>
    <x v="2"/>
    <n v="6.4307999999999996"/>
  </r>
  <r>
    <n v="4755"/>
    <x v="2354"/>
    <x v="3"/>
    <x v="447"/>
    <d v="2014-02-09T00:00:00"/>
    <x v="1"/>
    <s v="SC-20380"/>
    <s v="Shahid Collister"/>
    <x v="0"/>
    <s v="United States"/>
    <s v="Pembroke Pines"/>
    <x v="2"/>
    <n v="33024"/>
    <x v="0"/>
    <s v="OFF-BI-10000301"/>
    <x v="1"/>
    <x v="8"/>
    <x v="619"/>
    <n v="3.8820000000000001"/>
    <n v="2"/>
    <x v="6"/>
    <n v="-2.5880000000000001"/>
  </r>
  <r>
    <n v="4756"/>
    <x v="2354"/>
    <x v="3"/>
    <x v="447"/>
    <d v="2014-02-09T00:00:00"/>
    <x v="1"/>
    <s v="SC-20380"/>
    <s v="Shahid Collister"/>
    <x v="0"/>
    <s v="United States"/>
    <s v="Pembroke Pines"/>
    <x v="2"/>
    <n v="33024"/>
    <x v="0"/>
    <s v="OFF-PA-10004381"/>
    <x v="1"/>
    <x v="10"/>
    <x v="1675"/>
    <n v="115.29600000000001"/>
    <n v="3"/>
    <x v="2"/>
    <n v="40.3536"/>
  </r>
  <r>
    <n v="4757"/>
    <x v="2355"/>
    <x v="3"/>
    <x v="296"/>
    <d v="2014-09-26T00:00:00"/>
    <x v="1"/>
    <s v="EB-13870"/>
    <s v="Emily Burns"/>
    <x v="0"/>
    <s v="United States"/>
    <s v="Philadelphia"/>
    <x v="9"/>
    <n v="19143"/>
    <x v="3"/>
    <s v="OFF-BI-10004141"/>
    <x v="1"/>
    <x v="8"/>
    <x v="1287"/>
    <n v="1.9079999999999999"/>
    <n v="2"/>
    <x v="6"/>
    <n v="-1.5264"/>
  </r>
  <r>
    <n v="4758"/>
    <x v="2356"/>
    <x v="3"/>
    <x v="504"/>
    <d v="2014-05-06T00:00:00"/>
    <x v="1"/>
    <s v="TC-21475"/>
    <s v="Tony Chapman"/>
    <x v="2"/>
    <s v="United States"/>
    <s v="Danville"/>
    <x v="10"/>
    <n v="61832"/>
    <x v="2"/>
    <s v="OFF-BI-10001575"/>
    <x v="1"/>
    <x v="8"/>
    <x v="577"/>
    <n v="43.372"/>
    <n v="7"/>
    <x v="3"/>
    <n v="-69.395200000000003"/>
  </r>
  <r>
    <n v="4759"/>
    <x v="2357"/>
    <x v="2"/>
    <x v="935"/>
    <d v="2011-11-07T00:00:00"/>
    <x v="1"/>
    <s v="SG-20605"/>
    <s v="Speros Goranitis"/>
    <x v="0"/>
    <s v="United States"/>
    <s v="New York City"/>
    <x v="15"/>
    <n v="10009"/>
    <x v="3"/>
    <s v="TEC-PH-10000984"/>
    <x v="2"/>
    <x v="7"/>
    <x v="465"/>
    <n v="783.96"/>
    <n v="4"/>
    <x v="0"/>
    <n v="219.50880000000001"/>
  </r>
  <r>
    <n v="4760"/>
    <x v="2357"/>
    <x v="2"/>
    <x v="935"/>
    <d v="2011-11-07T00:00:00"/>
    <x v="1"/>
    <s v="SG-20605"/>
    <s v="Speros Goranitis"/>
    <x v="0"/>
    <s v="United States"/>
    <s v="New York City"/>
    <x v="15"/>
    <n v="10009"/>
    <x v="3"/>
    <s v="OFF-BI-10000666"/>
    <x v="1"/>
    <x v="8"/>
    <x v="980"/>
    <n v="48.896000000000001"/>
    <n v="2"/>
    <x v="2"/>
    <n v="18.335999999999999"/>
  </r>
  <r>
    <n v="4761"/>
    <x v="2357"/>
    <x v="2"/>
    <x v="935"/>
    <d v="2011-11-07T00:00:00"/>
    <x v="1"/>
    <s v="SG-20605"/>
    <s v="Speros Goranitis"/>
    <x v="0"/>
    <s v="United States"/>
    <s v="New York City"/>
    <x v="15"/>
    <n v="10009"/>
    <x v="3"/>
    <s v="OFF-BI-10003712"/>
    <x v="1"/>
    <x v="8"/>
    <x v="689"/>
    <n v="7.8559999999999999"/>
    <n v="2"/>
    <x v="2"/>
    <n v="2.8477999999999999"/>
  </r>
  <r>
    <n v="4762"/>
    <x v="2358"/>
    <x v="0"/>
    <x v="945"/>
    <d v="2014-01-05T00:00:00"/>
    <x v="1"/>
    <s v="BM-11785"/>
    <s v="Bryan Mills"/>
    <x v="0"/>
    <s v="United States"/>
    <s v="Columbus"/>
    <x v="24"/>
    <n v="43229"/>
    <x v="3"/>
    <s v="OFF-LA-10003720"/>
    <x v="1"/>
    <x v="2"/>
    <x v="1627"/>
    <n v="5.9039999999999999"/>
    <n v="2"/>
    <x v="2"/>
    <n v="1.9925999999999999"/>
  </r>
  <r>
    <n v="4763"/>
    <x v="2358"/>
    <x v="0"/>
    <x v="945"/>
    <d v="2014-01-05T00:00:00"/>
    <x v="1"/>
    <s v="BM-11785"/>
    <s v="Bryan Mills"/>
    <x v="0"/>
    <s v="United States"/>
    <s v="Columbus"/>
    <x v="24"/>
    <n v="43229"/>
    <x v="3"/>
    <s v="OFF-SU-10001664"/>
    <x v="1"/>
    <x v="14"/>
    <x v="1232"/>
    <n v="13.712"/>
    <n v="2"/>
    <x v="2"/>
    <n v="1.0284"/>
  </r>
  <r>
    <n v="4764"/>
    <x v="2359"/>
    <x v="2"/>
    <x v="328"/>
    <d v="2011-09-21T00:00:00"/>
    <x v="1"/>
    <s v="NR-18550"/>
    <s v="Nick Radford"/>
    <x v="0"/>
    <s v="United States"/>
    <s v="Chula Vista"/>
    <x v="1"/>
    <n v="91911"/>
    <x v="1"/>
    <s v="OFF-EN-10001453"/>
    <x v="1"/>
    <x v="12"/>
    <x v="1676"/>
    <n v="182.94"/>
    <n v="3"/>
    <x v="0"/>
    <n v="85.981800000000007"/>
  </r>
  <r>
    <n v="4765"/>
    <x v="2360"/>
    <x v="3"/>
    <x v="221"/>
    <d v="2014-11-28T00:00:00"/>
    <x v="2"/>
    <s v="PG-18820"/>
    <s v="Patrick Gardner"/>
    <x v="0"/>
    <s v="United States"/>
    <s v="San Francisco"/>
    <x v="1"/>
    <n v="94110"/>
    <x v="1"/>
    <s v="OFF-AR-10001860"/>
    <x v="1"/>
    <x v="6"/>
    <x v="907"/>
    <n v="27.76"/>
    <n v="4"/>
    <x v="0"/>
    <n v="9.9936000000000007"/>
  </r>
  <r>
    <n v="4766"/>
    <x v="2361"/>
    <x v="1"/>
    <x v="999"/>
    <d v="2012-04-28T00:00:00"/>
    <x v="1"/>
    <s v="DB-13270"/>
    <s v="Deborah Brumfield"/>
    <x v="2"/>
    <s v="United States"/>
    <s v="New York City"/>
    <x v="15"/>
    <n v="10009"/>
    <x v="3"/>
    <s v="OFF-AR-10001044"/>
    <x v="1"/>
    <x v="6"/>
    <x v="1042"/>
    <n v="25.99"/>
    <n v="1"/>
    <x v="0"/>
    <n v="7.5370999999999997"/>
  </r>
  <r>
    <n v="4767"/>
    <x v="2362"/>
    <x v="1"/>
    <x v="1000"/>
    <d v="2012-03-12T00:00:00"/>
    <x v="2"/>
    <s v="NS-18640"/>
    <s v="Noel Staavos"/>
    <x v="1"/>
    <s v="United States"/>
    <s v="San Antonio"/>
    <x v="5"/>
    <n v="78207"/>
    <x v="2"/>
    <s v="TEC-AC-10002473"/>
    <x v="2"/>
    <x v="11"/>
    <x v="713"/>
    <n v="113.52"/>
    <n v="5"/>
    <x v="2"/>
    <n v="29.798999999999999"/>
  </r>
  <r>
    <n v="4768"/>
    <x v="2362"/>
    <x v="1"/>
    <x v="1000"/>
    <d v="2012-03-12T00:00:00"/>
    <x v="2"/>
    <s v="NS-18640"/>
    <s v="Noel Staavos"/>
    <x v="1"/>
    <s v="United States"/>
    <s v="San Antonio"/>
    <x v="5"/>
    <n v="78207"/>
    <x v="2"/>
    <s v="TEC-PH-10001809"/>
    <x v="2"/>
    <x v="7"/>
    <x v="1164"/>
    <n v="359.88"/>
    <n v="3"/>
    <x v="2"/>
    <n v="22.4925"/>
  </r>
  <r>
    <n v="4769"/>
    <x v="2363"/>
    <x v="3"/>
    <x v="455"/>
    <d v="2014-06-04T00:00:00"/>
    <x v="3"/>
    <s v="CS-11860"/>
    <s v="Cari Schnelling"/>
    <x v="0"/>
    <s v="United States"/>
    <s v="Jacksonville"/>
    <x v="3"/>
    <n v="28540"/>
    <x v="0"/>
    <s v="OFF-PA-10004733"/>
    <x v="1"/>
    <x v="10"/>
    <x v="1571"/>
    <n v="25.344000000000001"/>
    <n v="4"/>
    <x v="2"/>
    <n v="9.1872000000000007"/>
  </r>
  <r>
    <n v="4770"/>
    <x v="2364"/>
    <x v="0"/>
    <x v="251"/>
    <d v="2013-09-25T00:00:00"/>
    <x v="0"/>
    <s v="CC-12430"/>
    <s v="Chuck Clark"/>
    <x v="2"/>
    <s v="United States"/>
    <s v="San Francisco"/>
    <x v="1"/>
    <n v="94109"/>
    <x v="1"/>
    <s v="OFF-BI-10003355"/>
    <x v="1"/>
    <x v="8"/>
    <x v="586"/>
    <n v="11.952"/>
    <n v="3"/>
    <x v="2"/>
    <n v="4.1832000000000003"/>
  </r>
  <r>
    <n v="4771"/>
    <x v="2364"/>
    <x v="0"/>
    <x v="251"/>
    <d v="2013-09-25T00:00:00"/>
    <x v="0"/>
    <s v="CC-12430"/>
    <s v="Chuck Clark"/>
    <x v="2"/>
    <s v="United States"/>
    <s v="San Francisco"/>
    <x v="1"/>
    <n v="94109"/>
    <x v="1"/>
    <s v="OFF-SU-10001212"/>
    <x v="1"/>
    <x v="14"/>
    <x v="1677"/>
    <n v="6.24"/>
    <n v="3"/>
    <x v="0"/>
    <n v="1.8720000000000001"/>
  </r>
  <r>
    <n v="4772"/>
    <x v="2365"/>
    <x v="2"/>
    <x v="656"/>
    <d v="2011-11-03T00:00:00"/>
    <x v="0"/>
    <s v="AC-10450"/>
    <s v="Amy Cox"/>
    <x v="0"/>
    <s v="United States"/>
    <s v="Avondale"/>
    <x v="16"/>
    <n v="85323"/>
    <x v="1"/>
    <s v="TEC-PH-10000486"/>
    <x v="2"/>
    <x v="7"/>
    <x v="39"/>
    <n v="742.33600000000001"/>
    <n v="8"/>
    <x v="2"/>
    <n v="83.512799999999999"/>
  </r>
  <r>
    <n v="4773"/>
    <x v="2366"/>
    <x v="3"/>
    <x v="51"/>
    <d v="2014-11-28T00:00:00"/>
    <x v="1"/>
    <s v="CM-12385"/>
    <s v="Christopher Martinez"/>
    <x v="0"/>
    <s v="United States"/>
    <s v="Chicago"/>
    <x v="10"/>
    <n v="60610"/>
    <x v="2"/>
    <s v="FUR-FU-10004909"/>
    <x v="0"/>
    <x v="5"/>
    <x v="1348"/>
    <n v="6.4640000000000004"/>
    <n v="1"/>
    <x v="7"/>
    <n v="-4.04"/>
  </r>
  <r>
    <n v="4774"/>
    <x v="2366"/>
    <x v="3"/>
    <x v="51"/>
    <d v="2014-11-28T00:00:00"/>
    <x v="1"/>
    <s v="CM-12385"/>
    <s v="Christopher Martinez"/>
    <x v="0"/>
    <s v="United States"/>
    <s v="Chicago"/>
    <x v="10"/>
    <n v="60610"/>
    <x v="2"/>
    <s v="OFF-LA-10001613"/>
    <x v="1"/>
    <x v="2"/>
    <x v="736"/>
    <n v="11.52"/>
    <n v="5"/>
    <x v="2"/>
    <n v="4.1760000000000002"/>
  </r>
  <r>
    <n v="4775"/>
    <x v="2366"/>
    <x v="3"/>
    <x v="51"/>
    <d v="2014-11-28T00:00:00"/>
    <x v="1"/>
    <s v="CM-12385"/>
    <s v="Christopher Martinez"/>
    <x v="0"/>
    <s v="United States"/>
    <s v="Chicago"/>
    <x v="10"/>
    <n v="60610"/>
    <x v="2"/>
    <s v="TEC-PH-10004447"/>
    <x v="2"/>
    <x v="7"/>
    <x v="857"/>
    <n v="222.38399999999999"/>
    <n v="2"/>
    <x v="2"/>
    <n v="16.678799999999999"/>
  </r>
  <r>
    <n v="4776"/>
    <x v="2367"/>
    <x v="3"/>
    <x v="673"/>
    <d v="2014-11-22T00:00:00"/>
    <x v="1"/>
    <s v="EK-13795"/>
    <s v="Eileen Kiefer"/>
    <x v="2"/>
    <s v="United States"/>
    <s v="Escondido"/>
    <x v="1"/>
    <n v="92025"/>
    <x v="1"/>
    <s v="OFF-AR-10000255"/>
    <x v="1"/>
    <x v="6"/>
    <x v="799"/>
    <n v="23.36"/>
    <n v="4"/>
    <x v="0"/>
    <n v="6.0735999999999999"/>
  </r>
  <r>
    <n v="4777"/>
    <x v="2368"/>
    <x v="0"/>
    <x v="317"/>
    <d v="2013-02-23T00:00:00"/>
    <x v="0"/>
    <s v="CK-12760"/>
    <s v="Cyma Kinney"/>
    <x v="1"/>
    <s v="United States"/>
    <s v="Long Beach"/>
    <x v="15"/>
    <n v="11561"/>
    <x v="3"/>
    <s v="OFF-LA-10004425"/>
    <x v="1"/>
    <x v="2"/>
    <x v="33"/>
    <n v="8.67"/>
    <n v="3"/>
    <x v="0"/>
    <n v="4.0749000000000004"/>
  </r>
  <r>
    <n v="4778"/>
    <x v="2368"/>
    <x v="0"/>
    <x v="317"/>
    <d v="2013-02-23T00:00:00"/>
    <x v="0"/>
    <s v="CK-12760"/>
    <s v="Cyma Kinney"/>
    <x v="1"/>
    <s v="United States"/>
    <s v="Long Beach"/>
    <x v="15"/>
    <n v="11561"/>
    <x v="3"/>
    <s v="OFF-SU-10001664"/>
    <x v="1"/>
    <x v="14"/>
    <x v="1232"/>
    <n v="25.71"/>
    <n v="3"/>
    <x v="0"/>
    <n v="6.6845999999999997"/>
  </r>
  <r>
    <n v="4779"/>
    <x v="2369"/>
    <x v="3"/>
    <x v="659"/>
    <d v="2014-11-12T00:00:00"/>
    <x v="1"/>
    <s v="PK-19075"/>
    <s v="Pete Kriz"/>
    <x v="0"/>
    <s v="United States"/>
    <s v="Newark"/>
    <x v="13"/>
    <n v="19711"/>
    <x v="3"/>
    <s v="OFF-AP-10000696"/>
    <x v="1"/>
    <x v="9"/>
    <x v="332"/>
    <n v="100.94"/>
    <n v="7"/>
    <x v="0"/>
    <n v="33.310200000000002"/>
  </r>
  <r>
    <n v="4780"/>
    <x v="2370"/>
    <x v="2"/>
    <x v="1001"/>
    <d v="2011-07-10T00:00:00"/>
    <x v="2"/>
    <s v="MH-18025"/>
    <s v="Michelle Huthwaite"/>
    <x v="0"/>
    <s v="United States"/>
    <s v="Buffalo"/>
    <x v="15"/>
    <n v="14215"/>
    <x v="3"/>
    <s v="FUR-CH-10002647"/>
    <x v="0"/>
    <x v="1"/>
    <x v="470"/>
    <n v="63.881999999999998"/>
    <n v="1"/>
    <x v="9"/>
    <n v="10.647"/>
  </r>
  <r>
    <n v="4781"/>
    <x v="2371"/>
    <x v="2"/>
    <x v="845"/>
    <d v="2011-11-12T00:00:00"/>
    <x v="1"/>
    <s v="SC-20725"/>
    <s v="Steven Cartwright"/>
    <x v="0"/>
    <s v="United States"/>
    <s v="Houston"/>
    <x v="5"/>
    <n v="77070"/>
    <x v="2"/>
    <s v="FUR-CH-10002758"/>
    <x v="0"/>
    <x v="1"/>
    <x v="1402"/>
    <n v="683.14400000000001"/>
    <n v="4"/>
    <x v="4"/>
    <n v="0"/>
  </r>
  <r>
    <n v="4782"/>
    <x v="2371"/>
    <x v="2"/>
    <x v="845"/>
    <d v="2011-11-12T00:00:00"/>
    <x v="1"/>
    <s v="SC-20725"/>
    <s v="Steven Cartwright"/>
    <x v="0"/>
    <s v="United States"/>
    <s v="Houston"/>
    <x v="5"/>
    <n v="77070"/>
    <x v="2"/>
    <s v="OFF-BI-10000201"/>
    <x v="1"/>
    <x v="8"/>
    <x v="1678"/>
    <n v="1.476"/>
    <n v="3"/>
    <x v="3"/>
    <n v="-2.214"/>
  </r>
  <r>
    <n v="4783"/>
    <x v="2371"/>
    <x v="2"/>
    <x v="845"/>
    <d v="2011-11-12T00:00:00"/>
    <x v="1"/>
    <s v="SC-20725"/>
    <s v="Steven Cartwright"/>
    <x v="0"/>
    <s v="United States"/>
    <s v="Houston"/>
    <x v="5"/>
    <n v="77070"/>
    <x v="2"/>
    <s v="OFF-SU-10004115"/>
    <x v="1"/>
    <x v="14"/>
    <x v="510"/>
    <n v="40.712000000000003"/>
    <n v="7"/>
    <x v="2"/>
    <n v="3.5623"/>
  </r>
  <r>
    <n v="4784"/>
    <x v="2372"/>
    <x v="3"/>
    <x v="480"/>
    <d v="2014-02-02T00:00:00"/>
    <x v="1"/>
    <s v="GB-14575"/>
    <s v="Giulietta Baptist"/>
    <x v="0"/>
    <s v="United States"/>
    <s v="Wichita"/>
    <x v="41"/>
    <n v="67212"/>
    <x v="2"/>
    <s v="OFF-PA-10000806"/>
    <x v="1"/>
    <x v="10"/>
    <x v="948"/>
    <n v="279.89999999999998"/>
    <n v="5"/>
    <x v="0"/>
    <n v="137.15100000000001"/>
  </r>
  <r>
    <n v="4785"/>
    <x v="2373"/>
    <x v="1"/>
    <x v="555"/>
    <d v="2012-12-16T00:00:00"/>
    <x v="1"/>
    <s v="IM-15070"/>
    <s v="Irene Maddox"/>
    <x v="0"/>
    <s v="United States"/>
    <s v="Colorado Springs"/>
    <x v="22"/>
    <n v="80906"/>
    <x v="1"/>
    <s v="OFF-AR-10001473"/>
    <x v="1"/>
    <x v="6"/>
    <x v="1332"/>
    <n v="13.12"/>
    <n v="5"/>
    <x v="2"/>
    <n v="1.1479999999999999"/>
  </r>
  <r>
    <n v="4786"/>
    <x v="2373"/>
    <x v="1"/>
    <x v="555"/>
    <d v="2012-12-16T00:00:00"/>
    <x v="1"/>
    <s v="IM-15070"/>
    <s v="Irene Maddox"/>
    <x v="0"/>
    <s v="United States"/>
    <s v="Colorado Springs"/>
    <x v="22"/>
    <n v="80906"/>
    <x v="1"/>
    <s v="FUR-BO-10003450"/>
    <x v="0"/>
    <x v="0"/>
    <x v="1344"/>
    <n v="69.575999999999993"/>
    <n v="4"/>
    <x v="6"/>
    <n v="-143.79040000000001"/>
  </r>
  <r>
    <n v="4787"/>
    <x v="2373"/>
    <x v="1"/>
    <x v="555"/>
    <d v="2012-12-16T00:00:00"/>
    <x v="1"/>
    <s v="IM-15070"/>
    <s v="Irene Maddox"/>
    <x v="0"/>
    <s v="United States"/>
    <s v="Colorado Springs"/>
    <x v="22"/>
    <n v="80906"/>
    <x v="1"/>
    <s v="OFF-AR-10001545"/>
    <x v="1"/>
    <x v="6"/>
    <x v="812"/>
    <n v="4.2240000000000002"/>
    <n v="3"/>
    <x v="2"/>
    <n v="0.47520000000000001"/>
  </r>
  <r>
    <n v="4788"/>
    <x v="2373"/>
    <x v="1"/>
    <x v="555"/>
    <d v="2012-12-16T00:00:00"/>
    <x v="1"/>
    <s v="IM-15070"/>
    <s v="Irene Maddox"/>
    <x v="0"/>
    <s v="United States"/>
    <s v="Colorado Springs"/>
    <x v="22"/>
    <n v="80906"/>
    <x v="1"/>
    <s v="TEC-AC-10004396"/>
    <x v="2"/>
    <x v="11"/>
    <x v="1679"/>
    <n v="58.08"/>
    <n v="4"/>
    <x v="2"/>
    <n v="-6.5339999999999998"/>
  </r>
  <r>
    <n v="4789"/>
    <x v="2373"/>
    <x v="1"/>
    <x v="555"/>
    <d v="2012-12-16T00:00:00"/>
    <x v="1"/>
    <s v="IM-15070"/>
    <s v="Irene Maddox"/>
    <x v="0"/>
    <s v="United States"/>
    <s v="Colorado Springs"/>
    <x v="22"/>
    <n v="80906"/>
    <x v="1"/>
    <s v="FUR-FU-10002456"/>
    <x v="0"/>
    <x v="5"/>
    <x v="1009"/>
    <n v="52.415999999999997"/>
    <n v="9"/>
    <x v="2"/>
    <n v="15.069599999999999"/>
  </r>
  <r>
    <n v="4790"/>
    <x v="2373"/>
    <x v="1"/>
    <x v="555"/>
    <d v="2012-12-16T00:00:00"/>
    <x v="1"/>
    <s v="IM-15070"/>
    <s v="Irene Maddox"/>
    <x v="0"/>
    <s v="United States"/>
    <s v="Colorado Springs"/>
    <x v="22"/>
    <n v="80906"/>
    <x v="1"/>
    <s v="FUR-FU-10001473"/>
    <x v="0"/>
    <x v="5"/>
    <x v="984"/>
    <n v="54.92"/>
    <n v="5"/>
    <x v="2"/>
    <n v="10.984"/>
  </r>
  <r>
    <n v="4791"/>
    <x v="2373"/>
    <x v="1"/>
    <x v="555"/>
    <d v="2012-12-16T00:00:00"/>
    <x v="1"/>
    <s v="IM-15070"/>
    <s v="Irene Maddox"/>
    <x v="0"/>
    <s v="United States"/>
    <s v="Colorado Springs"/>
    <x v="22"/>
    <n v="80906"/>
    <x v="1"/>
    <s v="FUR-TA-10000849"/>
    <x v="0"/>
    <x v="3"/>
    <x v="1318"/>
    <n v="364.95"/>
    <n v="5"/>
    <x v="5"/>
    <n v="-248.166"/>
  </r>
  <r>
    <n v="4792"/>
    <x v="2373"/>
    <x v="1"/>
    <x v="555"/>
    <d v="2012-12-16T00:00:00"/>
    <x v="1"/>
    <s v="IM-15070"/>
    <s v="Irene Maddox"/>
    <x v="0"/>
    <s v="United States"/>
    <s v="Colorado Springs"/>
    <x v="22"/>
    <n v="80906"/>
    <x v="1"/>
    <s v="OFF-PA-10001166"/>
    <x v="1"/>
    <x v="10"/>
    <x v="1680"/>
    <n v="85.055999999999997"/>
    <n v="3"/>
    <x v="2"/>
    <n v="28.706399999999999"/>
  </r>
  <r>
    <n v="4793"/>
    <x v="2373"/>
    <x v="1"/>
    <x v="555"/>
    <d v="2012-12-16T00:00:00"/>
    <x v="1"/>
    <s v="IM-15070"/>
    <s v="Irene Maddox"/>
    <x v="0"/>
    <s v="United States"/>
    <s v="Colorado Springs"/>
    <x v="22"/>
    <n v="80906"/>
    <x v="1"/>
    <s v="OFF-PA-10003256"/>
    <x v="1"/>
    <x v="10"/>
    <x v="96"/>
    <n v="27.696000000000002"/>
    <n v="3"/>
    <x v="2"/>
    <n v="9.6936"/>
  </r>
  <r>
    <n v="4794"/>
    <x v="2374"/>
    <x v="1"/>
    <x v="685"/>
    <d v="2012-07-04T00:00:00"/>
    <x v="1"/>
    <s v="MM-18055"/>
    <s v="Michelle Moray"/>
    <x v="0"/>
    <s v="United States"/>
    <s v="New York City"/>
    <x v="15"/>
    <n v="10011"/>
    <x v="3"/>
    <s v="OFF-PA-10002870"/>
    <x v="1"/>
    <x v="10"/>
    <x v="893"/>
    <n v="24.96"/>
    <n v="4"/>
    <x v="0"/>
    <n v="11.231999999999999"/>
  </r>
  <r>
    <n v="4795"/>
    <x v="2375"/>
    <x v="1"/>
    <x v="199"/>
    <d v="2012-03-23T00:00:00"/>
    <x v="1"/>
    <s v="MF-18250"/>
    <s v="Monica Federle"/>
    <x v="1"/>
    <s v="United States"/>
    <s v="Los Angeles"/>
    <x v="1"/>
    <n v="90036"/>
    <x v="1"/>
    <s v="FUR-FU-10001215"/>
    <x v="0"/>
    <x v="5"/>
    <x v="1600"/>
    <n v="43.13"/>
    <n v="1"/>
    <x v="0"/>
    <n v="18.114599999999999"/>
  </r>
  <r>
    <n v="4796"/>
    <x v="2376"/>
    <x v="1"/>
    <x v="863"/>
    <d v="2012-08-17T00:00:00"/>
    <x v="1"/>
    <s v="CK-12595"/>
    <s v="Clytie Kelty"/>
    <x v="0"/>
    <s v="United States"/>
    <s v="Marietta"/>
    <x v="32"/>
    <n v="30062"/>
    <x v="0"/>
    <s v="OFF-BI-10004187"/>
    <x v="1"/>
    <x v="8"/>
    <x v="33"/>
    <n v="5.64"/>
    <n v="3"/>
    <x v="0"/>
    <n v="2.7071999999999998"/>
  </r>
  <r>
    <n v="4797"/>
    <x v="2377"/>
    <x v="0"/>
    <x v="675"/>
    <d v="2013-05-20T00:00:00"/>
    <x v="1"/>
    <s v="MK-17905"/>
    <s v="Michael Kennedy"/>
    <x v="1"/>
    <s v="United States"/>
    <s v="Jacksonville"/>
    <x v="2"/>
    <n v="32216"/>
    <x v="0"/>
    <s v="OFF-BI-10001718"/>
    <x v="1"/>
    <x v="8"/>
    <x v="1216"/>
    <n v="57.582000000000001"/>
    <n v="3"/>
    <x v="6"/>
    <n v="-44.1462"/>
  </r>
  <r>
    <n v="4798"/>
    <x v="2377"/>
    <x v="0"/>
    <x v="675"/>
    <d v="2013-05-20T00:00:00"/>
    <x v="1"/>
    <s v="MK-17905"/>
    <s v="Michael Kennedy"/>
    <x v="1"/>
    <s v="United States"/>
    <s v="Jacksonville"/>
    <x v="2"/>
    <n v="32216"/>
    <x v="0"/>
    <s v="OFF-PA-10004983"/>
    <x v="1"/>
    <x v="10"/>
    <x v="1323"/>
    <n v="31.103999999999999"/>
    <n v="6"/>
    <x v="2"/>
    <n v="10.8864"/>
  </r>
  <r>
    <n v="4799"/>
    <x v="2377"/>
    <x v="0"/>
    <x v="675"/>
    <d v="2013-05-20T00:00:00"/>
    <x v="1"/>
    <s v="MK-17905"/>
    <s v="Michael Kennedy"/>
    <x v="1"/>
    <s v="United States"/>
    <s v="Jacksonville"/>
    <x v="2"/>
    <n v="32216"/>
    <x v="0"/>
    <s v="FUR-FU-10002396"/>
    <x v="0"/>
    <x v="5"/>
    <x v="1581"/>
    <n v="30.192"/>
    <n v="3"/>
    <x v="2"/>
    <n v="8.3027999999999995"/>
  </r>
  <r>
    <n v="4800"/>
    <x v="2377"/>
    <x v="0"/>
    <x v="675"/>
    <d v="2013-05-20T00:00:00"/>
    <x v="1"/>
    <s v="MK-17905"/>
    <s v="Michael Kennedy"/>
    <x v="1"/>
    <s v="United States"/>
    <s v="Jacksonville"/>
    <x v="2"/>
    <n v="32216"/>
    <x v="0"/>
    <s v="TEC-PH-10003988"/>
    <x v="2"/>
    <x v="7"/>
    <x v="47"/>
    <n v="43.6"/>
    <n v="5"/>
    <x v="2"/>
    <n v="4.3600000000000003"/>
  </r>
  <r>
    <n v="4801"/>
    <x v="2377"/>
    <x v="0"/>
    <x v="675"/>
    <d v="2013-05-20T00:00:00"/>
    <x v="1"/>
    <s v="MK-17905"/>
    <s v="Michael Kennedy"/>
    <x v="1"/>
    <s v="United States"/>
    <s v="Jacksonville"/>
    <x v="2"/>
    <n v="32216"/>
    <x v="0"/>
    <s v="OFF-AR-10002467"/>
    <x v="1"/>
    <x v="6"/>
    <x v="1681"/>
    <n v="4.7679999999999998"/>
    <n v="2"/>
    <x v="2"/>
    <n v="0.41720000000000002"/>
  </r>
  <r>
    <n v="4802"/>
    <x v="2377"/>
    <x v="0"/>
    <x v="675"/>
    <d v="2013-05-20T00:00:00"/>
    <x v="1"/>
    <s v="MK-17905"/>
    <s v="Michael Kennedy"/>
    <x v="1"/>
    <s v="United States"/>
    <s v="Jacksonville"/>
    <x v="2"/>
    <n v="32216"/>
    <x v="0"/>
    <s v="OFF-BI-10004002"/>
    <x v="1"/>
    <x v="8"/>
    <x v="152"/>
    <n v="10.38"/>
    <n v="2"/>
    <x v="6"/>
    <n v="-7.6120000000000001"/>
  </r>
  <r>
    <n v="4803"/>
    <x v="2377"/>
    <x v="0"/>
    <x v="675"/>
    <d v="2013-05-20T00:00:00"/>
    <x v="1"/>
    <s v="MK-17905"/>
    <s v="Michael Kennedy"/>
    <x v="1"/>
    <s v="United States"/>
    <s v="Jacksonville"/>
    <x v="2"/>
    <n v="32216"/>
    <x v="0"/>
    <s v="OFF-BI-10002309"/>
    <x v="1"/>
    <x v="8"/>
    <x v="78"/>
    <n v="13.391999999999999"/>
    <n v="8"/>
    <x v="6"/>
    <n v="-9.8208000000000002"/>
  </r>
  <r>
    <n v="4804"/>
    <x v="2378"/>
    <x v="3"/>
    <x v="1002"/>
    <d v="2014-07-18T00:00:00"/>
    <x v="0"/>
    <s v="MH-17455"/>
    <s v="Mark Hamilton"/>
    <x v="0"/>
    <s v="United States"/>
    <s v="Philadelphia"/>
    <x v="9"/>
    <n v="19140"/>
    <x v="3"/>
    <s v="TEC-PH-10003885"/>
    <x v="2"/>
    <x v="7"/>
    <x v="772"/>
    <n v="39.594000000000001"/>
    <n v="1"/>
    <x v="10"/>
    <n v="-7.2588999999999997"/>
  </r>
  <r>
    <n v="4805"/>
    <x v="2378"/>
    <x v="3"/>
    <x v="1002"/>
    <d v="2014-07-18T00:00:00"/>
    <x v="0"/>
    <s v="MH-17455"/>
    <s v="Mark Hamilton"/>
    <x v="0"/>
    <s v="United States"/>
    <s v="Philadelphia"/>
    <x v="9"/>
    <n v="19140"/>
    <x v="3"/>
    <s v="FUR-FU-10002501"/>
    <x v="0"/>
    <x v="5"/>
    <x v="1284"/>
    <n v="91.007999999999996"/>
    <n v="9"/>
    <x v="2"/>
    <n v="19.339200000000002"/>
  </r>
  <r>
    <n v="4806"/>
    <x v="2379"/>
    <x v="1"/>
    <x v="6"/>
    <d v="2012-11-25T00:00:00"/>
    <x v="0"/>
    <s v="NG-18430"/>
    <s v="Nathan Gelder"/>
    <x v="0"/>
    <s v="United States"/>
    <s v="Los Angeles"/>
    <x v="1"/>
    <n v="90008"/>
    <x v="1"/>
    <s v="OFF-PA-10000176"/>
    <x v="1"/>
    <x v="10"/>
    <x v="634"/>
    <n v="37.94"/>
    <n v="2"/>
    <x v="0"/>
    <n v="18.211200000000002"/>
  </r>
  <r>
    <n v="4807"/>
    <x v="2379"/>
    <x v="1"/>
    <x v="6"/>
    <d v="2012-11-25T00:00:00"/>
    <x v="0"/>
    <s v="NG-18430"/>
    <s v="Nathan Gelder"/>
    <x v="0"/>
    <s v="United States"/>
    <s v="Los Angeles"/>
    <x v="1"/>
    <n v="90008"/>
    <x v="1"/>
    <s v="OFF-PA-10000327"/>
    <x v="1"/>
    <x v="10"/>
    <x v="1428"/>
    <n v="42.8"/>
    <n v="10"/>
    <x v="0"/>
    <n v="19.260000000000002"/>
  </r>
  <r>
    <n v="4808"/>
    <x v="2379"/>
    <x v="1"/>
    <x v="6"/>
    <d v="2012-11-25T00:00:00"/>
    <x v="0"/>
    <s v="NG-18430"/>
    <s v="Nathan Gelder"/>
    <x v="0"/>
    <s v="United States"/>
    <s v="Los Angeles"/>
    <x v="1"/>
    <n v="90008"/>
    <x v="1"/>
    <s v="OFF-ST-10004634"/>
    <x v="1"/>
    <x v="4"/>
    <x v="597"/>
    <n v="33.630000000000003"/>
    <n v="3"/>
    <x v="0"/>
    <n v="10.089"/>
  </r>
  <r>
    <n v="4809"/>
    <x v="2380"/>
    <x v="2"/>
    <x v="533"/>
    <d v="2011-11-28T00:00:00"/>
    <x v="1"/>
    <s v="PB-19210"/>
    <s v="Phillip Breyer"/>
    <x v="1"/>
    <s v="United States"/>
    <s v="Philadelphia"/>
    <x v="9"/>
    <n v="19134"/>
    <x v="3"/>
    <s v="OFF-EN-10003040"/>
    <x v="1"/>
    <x v="12"/>
    <x v="1224"/>
    <n v="62.808"/>
    <n v="3"/>
    <x v="2"/>
    <n v="21.197700000000001"/>
  </r>
  <r>
    <n v="4810"/>
    <x v="2381"/>
    <x v="1"/>
    <x v="17"/>
    <d v="2012-12-30T00:00:00"/>
    <x v="2"/>
    <s v="RE-19450"/>
    <s v="Richard Eichhorn"/>
    <x v="0"/>
    <s v="United States"/>
    <s v="Eau Claire"/>
    <x v="6"/>
    <n v="54703"/>
    <x v="2"/>
    <s v="OFF-PA-10003228"/>
    <x v="1"/>
    <x v="10"/>
    <x v="1668"/>
    <n v="195.64"/>
    <n v="4"/>
    <x v="0"/>
    <n v="91.950800000000001"/>
  </r>
  <r>
    <n v="4811"/>
    <x v="2381"/>
    <x v="1"/>
    <x v="17"/>
    <d v="2012-12-30T00:00:00"/>
    <x v="2"/>
    <s v="RE-19450"/>
    <s v="Richard Eichhorn"/>
    <x v="0"/>
    <s v="United States"/>
    <s v="Eau Claire"/>
    <x v="6"/>
    <n v="54703"/>
    <x v="2"/>
    <s v="TEC-PH-10004345"/>
    <x v="2"/>
    <x v="7"/>
    <x v="1167"/>
    <n v="239.9"/>
    <n v="2"/>
    <x v="0"/>
    <n v="71.97"/>
  </r>
  <r>
    <n v="4812"/>
    <x v="2382"/>
    <x v="0"/>
    <x v="696"/>
    <d v="2013-11-20T00:00:00"/>
    <x v="0"/>
    <s v="EB-14110"/>
    <s v="Eugene Barchas"/>
    <x v="0"/>
    <s v="United States"/>
    <s v="Philadelphia"/>
    <x v="9"/>
    <n v="19134"/>
    <x v="3"/>
    <s v="FUR-CH-10000785"/>
    <x v="0"/>
    <x v="1"/>
    <x v="320"/>
    <n v="380.05799999999999"/>
    <n v="3"/>
    <x v="4"/>
    <n v="-21.717600000000001"/>
  </r>
  <r>
    <n v="4813"/>
    <x v="2382"/>
    <x v="0"/>
    <x v="696"/>
    <d v="2013-11-20T00:00:00"/>
    <x v="0"/>
    <s v="EB-14110"/>
    <s v="Eugene Barchas"/>
    <x v="0"/>
    <s v="United States"/>
    <s v="Philadelphia"/>
    <x v="9"/>
    <n v="19134"/>
    <x v="3"/>
    <s v="TEC-CO-10004115"/>
    <x v="2"/>
    <x v="16"/>
    <x v="356"/>
    <n v="1199.9760000000001"/>
    <n v="4"/>
    <x v="10"/>
    <n v="179.99639999999999"/>
  </r>
  <r>
    <n v="4814"/>
    <x v="2382"/>
    <x v="0"/>
    <x v="696"/>
    <d v="2013-11-20T00:00:00"/>
    <x v="0"/>
    <s v="EB-14110"/>
    <s v="Eugene Barchas"/>
    <x v="0"/>
    <s v="United States"/>
    <s v="Philadelphia"/>
    <x v="9"/>
    <n v="19134"/>
    <x v="3"/>
    <s v="FUR-FU-10002813"/>
    <x v="0"/>
    <x v="5"/>
    <x v="1682"/>
    <n v="48.576000000000001"/>
    <n v="3"/>
    <x v="2"/>
    <n v="9.7151999999999994"/>
  </r>
  <r>
    <n v="4815"/>
    <x v="2383"/>
    <x v="0"/>
    <x v="541"/>
    <d v="2013-05-11T00:00:00"/>
    <x v="2"/>
    <s v="TB-21625"/>
    <s v="Trudy Brown"/>
    <x v="0"/>
    <s v="United States"/>
    <s v="Los Angeles"/>
    <x v="1"/>
    <n v="90004"/>
    <x v="1"/>
    <s v="OFF-PA-10002751"/>
    <x v="1"/>
    <x v="10"/>
    <x v="150"/>
    <n v="17.940000000000001"/>
    <n v="3"/>
    <x v="0"/>
    <n v="8.0730000000000004"/>
  </r>
  <r>
    <n v="4816"/>
    <x v="2384"/>
    <x v="2"/>
    <x v="58"/>
    <d v="2011-12-31T00:00:00"/>
    <x v="1"/>
    <s v="MG-17695"/>
    <s v="Maureen Gnade"/>
    <x v="0"/>
    <s v="United States"/>
    <s v="Philadelphia"/>
    <x v="9"/>
    <n v="19134"/>
    <x v="3"/>
    <s v="OFF-PA-10004569"/>
    <x v="1"/>
    <x v="10"/>
    <x v="227"/>
    <n v="18.263999999999999"/>
    <n v="3"/>
    <x v="2"/>
    <n v="6.1641000000000004"/>
  </r>
  <r>
    <n v="4817"/>
    <x v="2384"/>
    <x v="2"/>
    <x v="58"/>
    <d v="2011-12-31T00:00:00"/>
    <x v="1"/>
    <s v="MG-17695"/>
    <s v="Maureen Gnade"/>
    <x v="0"/>
    <s v="United States"/>
    <s v="Philadelphia"/>
    <x v="9"/>
    <n v="19134"/>
    <x v="3"/>
    <s v="OFF-AP-10002998"/>
    <x v="1"/>
    <x v="9"/>
    <x v="1635"/>
    <n v="34.655999999999999"/>
    <n v="2"/>
    <x v="2"/>
    <n v="5.6315999999999997"/>
  </r>
  <r>
    <n v="4818"/>
    <x v="2384"/>
    <x v="2"/>
    <x v="58"/>
    <d v="2011-12-31T00:00:00"/>
    <x v="1"/>
    <s v="MG-17695"/>
    <s v="Maureen Gnade"/>
    <x v="0"/>
    <s v="United States"/>
    <s v="Philadelphia"/>
    <x v="9"/>
    <n v="19134"/>
    <x v="3"/>
    <s v="OFF-AP-10003287"/>
    <x v="1"/>
    <x v="9"/>
    <x v="538"/>
    <n v="81.552000000000007"/>
    <n v="2"/>
    <x v="2"/>
    <n v="8.1552000000000007"/>
  </r>
  <r>
    <n v="4819"/>
    <x v="2384"/>
    <x v="2"/>
    <x v="58"/>
    <d v="2011-12-31T00:00:00"/>
    <x v="1"/>
    <s v="MG-17695"/>
    <s v="Maureen Gnade"/>
    <x v="0"/>
    <s v="United States"/>
    <s v="Philadelphia"/>
    <x v="9"/>
    <n v="19134"/>
    <x v="3"/>
    <s v="OFF-ST-10001370"/>
    <x v="1"/>
    <x v="4"/>
    <x v="1023"/>
    <n v="227.136"/>
    <n v="4"/>
    <x v="2"/>
    <n v="-42.588000000000001"/>
  </r>
  <r>
    <n v="4820"/>
    <x v="2385"/>
    <x v="3"/>
    <x v="110"/>
    <d v="2014-06-15T00:00:00"/>
    <x v="1"/>
    <s v="LW-17125"/>
    <s v="Liz Willingham"/>
    <x v="0"/>
    <s v="United States"/>
    <s v="Norwich"/>
    <x v="29"/>
    <n v="6360"/>
    <x v="3"/>
    <s v="OFF-BI-10004040"/>
    <x v="1"/>
    <x v="8"/>
    <x v="1478"/>
    <n v="10.36"/>
    <n v="2"/>
    <x v="0"/>
    <n v="5.0763999999999996"/>
  </r>
  <r>
    <n v="4821"/>
    <x v="2386"/>
    <x v="1"/>
    <x v="1003"/>
    <d v="2012-04-11T00:00:00"/>
    <x v="1"/>
    <s v="PF-19120"/>
    <s v="Peter Fuller"/>
    <x v="0"/>
    <s v="United States"/>
    <s v="San Antonio"/>
    <x v="5"/>
    <n v="78207"/>
    <x v="2"/>
    <s v="OFF-AP-10002651"/>
    <x v="1"/>
    <x v="9"/>
    <x v="1341"/>
    <n v="463.24799999999999"/>
    <n v="8"/>
    <x v="3"/>
    <n v="-1181.2824000000001"/>
  </r>
  <r>
    <n v="4822"/>
    <x v="2386"/>
    <x v="1"/>
    <x v="1003"/>
    <d v="2012-04-11T00:00:00"/>
    <x v="1"/>
    <s v="PF-19120"/>
    <s v="Peter Fuller"/>
    <x v="0"/>
    <s v="United States"/>
    <s v="San Antonio"/>
    <x v="5"/>
    <n v="78207"/>
    <x v="2"/>
    <s v="TEC-AC-10002402"/>
    <x v="2"/>
    <x v="11"/>
    <x v="651"/>
    <n v="383.952"/>
    <n v="6"/>
    <x v="2"/>
    <n v="47.994"/>
  </r>
  <r>
    <n v="4823"/>
    <x v="2387"/>
    <x v="0"/>
    <x v="212"/>
    <d v="2013-07-12T00:00:00"/>
    <x v="3"/>
    <s v="NZ-18565"/>
    <s v="Nick Zandusky"/>
    <x v="2"/>
    <s v="United States"/>
    <s v="Yuma"/>
    <x v="16"/>
    <n v="85364"/>
    <x v="1"/>
    <s v="OFF-BI-10001658"/>
    <x v="1"/>
    <x v="8"/>
    <x v="439"/>
    <n v="44.856000000000002"/>
    <n v="6"/>
    <x v="6"/>
    <n v="-35.884799999999998"/>
  </r>
  <r>
    <n v="4824"/>
    <x v="2388"/>
    <x v="0"/>
    <x v="831"/>
    <d v="2013-11-27T00:00:00"/>
    <x v="1"/>
    <s v="CK-12205"/>
    <s v="Chloris Kastensmidt"/>
    <x v="0"/>
    <s v="United States"/>
    <s v="Columbus"/>
    <x v="24"/>
    <n v="43229"/>
    <x v="3"/>
    <s v="TEC-MA-10000752"/>
    <x v="2"/>
    <x v="15"/>
    <x v="1683"/>
    <n v="30.344999999999999"/>
    <n v="7"/>
    <x v="6"/>
    <n v="-24.276"/>
  </r>
  <r>
    <n v="4825"/>
    <x v="2388"/>
    <x v="0"/>
    <x v="831"/>
    <d v="2013-11-27T00:00:00"/>
    <x v="1"/>
    <s v="CK-12205"/>
    <s v="Chloris Kastensmidt"/>
    <x v="0"/>
    <s v="United States"/>
    <s v="Columbus"/>
    <x v="24"/>
    <n v="43229"/>
    <x v="3"/>
    <s v="FUR-CH-10003817"/>
    <x v="0"/>
    <x v="1"/>
    <x v="162"/>
    <n v="127.554"/>
    <n v="3"/>
    <x v="4"/>
    <n v="-9.1110000000000007"/>
  </r>
  <r>
    <n v="4826"/>
    <x v="2388"/>
    <x v="0"/>
    <x v="831"/>
    <d v="2013-11-27T00:00:00"/>
    <x v="1"/>
    <s v="CK-12205"/>
    <s v="Chloris Kastensmidt"/>
    <x v="0"/>
    <s v="United States"/>
    <s v="Columbus"/>
    <x v="24"/>
    <n v="43229"/>
    <x v="3"/>
    <s v="FUR-FU-10001876"/>
    <x v="0"/>
    <x v="5"/>
    <x v="1394"/>
    <n v="77.951999999999998"/>
    <n v="3"/>
    <x v="2"/>
    <n v="15.590400000000001"/>
  </r>
  <r>
    <n v="4827"/>
    <x v="2389"/>
    <x v="3"/>
    <x v="105"/>
    <d v="2014-11-16T00:00:00"/>
    <x v="2"/>
    <s v="JE-15610"/>
    <s v="Jim Epp"/>
    <x v="1"/>
    <s v="United States"/>
    <s v="Los Angeles"/>
    <x v="1"/>
    <n v="90036"/>
    <x v="1"/>
    <s v="OFF-BI-10003460"/>
    <x v="1"/>
    <x v="8"/>
    <x v="234"/>
    <n v="14.016"/>
    <n v="4"/>
    <x v="2"/>
    <n v="4.9055999999999997"/>
  </r>
  <r>
    <n v="4828"/>
    <x v="2390"/>
    <x v="2"/>
    <x v="301"/>
    <d v="2011-11-08T00:00:00"/>
    <x v="1"/>
    <s v="JO-15145"/>
    <s v="Jack O'Briant"/>
    <x v="1"/>
    <s v="United States"/>
    <s v="Richmond"/>
    <x v="0"/>
    <n v="40475"/>
    <x v="0"/>
    <s v="OFF-ST-10000464"/>
    <x v="1"/>
    <x v="4"/>
    <x v="1135"/>
    <n v="69.52"/>
    <n v="2"/>
    <x v="0"/>
    <n v="19.465599999999998"/>
  </r>
  <r>
    <n v="4829"/>
    <x v="2390"/>
    <x v="2"/>
    <x v="301"/>
    <d v="2011-11-08T00:00:00"/>
    <x v="1"/>
    <s v="JO-15145"/>
    <s v="Jack O'Briant"/>
    <x v="1"/>
    <s v="United States"/>
    <s v="Richmond"/>
    <x v="0"/>
    <n v="40475"/>
    <x v="0"/>
    <s v="OFF-AR-10001919"/>
    <x v="1"/>
    <x v="6"/>
    <x v="853"/>
    <n v="5.64"/>
    <n v="3"/>
    <x v="0"/>
    <n v="1.6355999999999999"/>
  </r>
  <r>
    <n v="4830"/>
    <x v="2391"/>
    <x v="0"/>
    <x v="666"/>
    <d v="2013-05-22T00:00:00"/>
    <x v="1"/>
    <s v="TT-21220"/>
    <s v="Thomas Thornton"/>
    <x v="0"/>
    <s v="United States"/>
    <s v="New York City"/>
    <x v="15"/>
    <n v="10035"/>
    <x v="3"/>
    <s v="OFF-BI-10002393"/>
    <x v="1"/>
    <x v="8"/>
    <x v="1188"/>
    <n v="13.776"/>
    <n v="3"/>
    <x v="2"/>
    <n v="4.4771999999999998"/>
  </r>
  <r>
    <n v="4831"/>
    <x v="2392"/>
    <x v="2"/>
    <x v="845"/>
    <d v="2011-11-12T00:00:00"/>
    <x v="1"/>
    <s v="MS-17365"/>
    <s v="Maribeth Schnelling"/>
    <x v="0"/>
    <s v="United States"/>
    <s v="Wausau"/>
    <x v="6"/>
    <n v="54401"/>
    <x v="2"/>
    <s v="OFF-AP-10001293"/>
    <x v="1"/>
    <x v="9"/>
    <x v="1337"/>
    <n v="245.88"/>
    <n v="6"/>
    <x v="0"/>
    <n v="68.846400000000003"/>
  </r>
  <r>
    <n v="4832"/>
    <x v="2392"/>
    <x v="2"/>
    <x v="845"/>
    <d v="2011-11-12T00:00:00"/>
    <x v="1"/>
    <s v="MS-17365"/>
    <s v="Maribeth Schnelling"/>
    <x v="0"/>
    <s v="United States"/>
    <s v="Wausau"/>
    <x v="6"/>
    <n v="54401"/>
    <x v="2"/>
    <s v="OFF-ST-10004258"/>
    <x v="1"/>
    <x v="4"/>
    <x v="754"/>
    <n v="36.630000000000003"/>
    <n v="3"/>
    <x v="0"/>
    <n v="9.8901000000000003"/>
  </r>
  <r>
    <n v="4833"/>
    <x v="2392"/>
    <x v="2"/>
    <x v="845"/>
    <d v="2011-11-12T00:00:00"/>
    <x v="1"/>
    <s v="MS-17365"/>
    <s v="Maribeth Schnelling"/>
    <x v="0"/>
    <s v="United States"/>
    <s v="Wausau"/>
    <x v="6"/>
    <n v="54401"/>
    <x v="2"/>
    <s v="OFF-ST-10002214"/>
    <x v="1"/>
    <x v="4"/>
    <x v="994"/>
    <n v="22.58"/>
    <n v="2"/>
    <x v="0"/>
    <n v="5.8708"/>
  </r>
  <r>
    <n v="4834"/>
    <x v="2392"/>
    <x v="2"/>
    <x v="845"/>
    <d v="2011-11-12T00:00:00"/>
    <x v="1"/>
    <s v="MS-17365"/>
    <s v="Maribeth Schnelling"/>
    <x v="0"/>
    <s v="United States"/>
    <s v="Wausau"/>
    <x v="6"/>
    <n v="54401"/>
    <x v="2"/>
    <s v="OFF-BI-10004970"/>
    <x v="1"/>
    <x v="8"/>
    <x v="908"/>
    <n v="12.39"/>
    <n v="3"/>
    <x v="0"/>
    <n v="5.8232999999999997"/>
  </r>
  <r>
    <n v="4835"/>
    <x v="2393"/>
    <x v="3"/>
    <x v="361"/>
    <d v="2014-10-11T00:00:00"/>
    <x v="1"/>
    <s v="MP-18175"/>
    <s v="Mike Pelletier"/>
    <x v="2"/>
    <s v="United States"/>
    <s v="San Francisco"/>
    <x v="1"/>
    <n v="94110"/>
    <x v="1"/>
    <s v="OFF-BI-10002571"/>
    <x v="1"/>
    <x v="8"/>
    <x v="1204"/>
    <n v="39.92"/>
    <n v="5"/>
    <x v="2"/>
    <n v="13.473000000000001"/>
  </r>
  <r>
    <n v="4836"/>
    <x v="2393"/>
    <x v="3"/>
    <x v="361"/>
    <d v="2014-10-11T00:00:00"/>
    <x v="1"/>
    <s v="MP-18175"/>
    <s v="Mike Pelletier"/>
    <x v="2"/>
    <s v="United States"/>
    <s v="San Francisco"/>
    <x v="1"/>
    <n v="94110"/>
    <x v="1"/>
    <s v="OFF-PA-10002581"/>
    <x v="1"/>
    <x v="10"/>
    <x v="1300"/>
    <n v="61.96"/>
    <n v="2"/>
    <x v="0"/>
    <n v="27.882000000000001"/>
  </r>
  <r>
    <n v="4837"/>
    <x v="2393"/>
    <x v="3"/>
    <x v="361"/>
    <d v="2014-10-11T00:00:00"/>
    <x v="1"/>
    <s v="MP-18175"/>
    <s v="Mike Pelletier"/>
    <x v="2"/>
    <s v="United States"/>
    <s v="San Francisco"/>
    <x v="1"/>
    <n v="94110"/>
    <x v="1"/>
    <s v="OFF-BI-10001097"/>
    <x v="1"/>
    <x v="8"/>
    <x v="789"/>
    <n v="19.936"/>
    <n v="4"/>
    <x v="2"/>
    <n v="7.2267999999999999"/>
  </r>
  <r>
    <n v="4838"/>
    <x v="2394"/>
    <x v="3"/>
    <x v="702"/>
    <d v="2014-06-04T00:00:00"/>
    <x v="2"/>
    <s v="FH-14350"/>
    <s v="Fred Harton"/>
    <x v="0"/>
    <s v="United States"/>
    <s v="Dublin"/>
    <x v="24"/>
    <n v="43017"/>
    <x v="3"/>
    <s v="OFF-BI-10003429"/>
    <x v="1"/>
    <x v="8"/>
    <x v="844"/>
    <n v="3.798"/>
    <n v="2"/>
    <x v="6"/>
    <n v="-2.6585999999999999"/>
  </r>
  <r>
    <n v="4839"/>
    <x v="2394"/>
    <x v="3"/>
    <x v="702"/>
    <d v="2014-06-04T00:00:00"/>
    <x v="2"/>
    <s v="FH-14350"/>
    <s v="Fred Harton"/>
    <x v="0"/>
    <s v="United States"/>
    <s v="Dublin"/>
    <x v="24"/>
    <n v="43017"/>
    <x v="3"/>
    <s v="OFF-PA-10000682"/>
    <x v="1"/>
    <x v="10"/>
    <x v="859"/>
    <n v="27.744"/>
    <n v="6"/>
    <x v="2"/>
    <n v="10.0572"/>
  </r>
  <r>
    <n v="4840"/>
    <x v="2394"/>
    <x v="3"/>
    <x v="702"/>
    <d v="2014-06-04T00:00:00"/>
    <x v="2"/>
    <s v="FH-14350"/>
    <s v="Fred Harton"/>
    <x v="0"/>
    <s v="United States"/>
    <s v="Dublin"/>
    <x v="24"/>
    <n v="43017"/>
    <x v="3"/>
    <s v="TEC-PH-10001700"/>
    <x v="2"/>
    <x v="7"/>
    <x v="193"/>
    <n v="158.376"/>
    <n v="4"/>
    <x v="10"/>
    <n v="-34.314799999999998"/>
  </r>
  <r>
    <n v="4841"/>
    <x v="2395"/>
    <x v="3"/>
    <x v="225"/>
    <d v="2014-11-26T00:00:00"/>
    <x v="1"/>
    <s v="SC-20050"/>
    <s v="Sample Company A"/>
    <x v="2"/>
    <s v="United States"/>
    <s v="Henderson"/>
    <x v="0"/>
    <n v="42420"/>
    <x v="0"/>
    <s v="FUR-FU-10000629"/>
    <x v="0"/>
    <x v="5"/>
    <x v="93"/>
    <n v="27.58"/>
    <n v="2"/>
    <x v="0"/>
    <n v="11.583600000000001"/>
  </r>
  <r>
    <n v="4842"/>
    <x v="2396"/>
    <x v="0"/>
    <x v="443"/>
    <d v="2013-12-29T00:00:00"/>
    <x v="1"/>
    <s v="NM-18520"/>
    <s v="Neoma Murray"/>
    <x v="0"/>
    <s v="United States"/>
    <s v="Bowling Green"/>
    <x v="24"/>
    <n v="43402"/>
    <x v="3"/>
    <s v="OFF-BI-10001267"/>
    <x v="1"/>
    <x v="8"/>
    <x v="1466"/>
    <n v="5.5529999999999999"/>
    <n v="3"/>
    <x v="6"/>
    <n v="-4.0721999999999996"/>
  </r>
  <r>
    <n v="4843"/>
    <x v="2397"/>
    <x v="3"/>
    <x v="365"/>
    <d v="2014-10-05T00:00:00"/>
    <x v="1"/>
    <s v="JO-15280"/>
    <s v="Jas O'Carroll"/>
    <x v="0"/>
    <s v="United States"/>
    <s v="Memphis"/>
    <x v="18"/>
    <n v="38109"/>
    <x v="0"/>
    <s v="OFF-ST-10001418"/>
    <x v="1"/>
    <x v="4"/>
    <x v="870"/>
    <n v="243.92"/>
    <n v="5"/>
    <x v="2"/>
    <n v="-54.881999999999998"/>
  </r>
  <r>
    <n v="4844"/>
    <x v="2398"/>
    <x v="0"/>
    <x v="77"/>
    <d v="2013-11-10T00:00:00"/>
    <x v="2"/>
    <s v="CC-12475"/>
    <s v="Cindy Chapman"/>
    <x v="0"/>
    <s v="United States"/>
    <s v="Lakewood"/>
    <x v="30"/>
    <n v="8701"/>
    <x v="3"/>
    <s v="OFF-FA-10004968"/>
    <x v="1"/>
    <x v="13"/>
    <x v="1010"/>
    <n v="14.96"/>
    <n v="4"/>
    <x v="0"/>
    <n v="0.29920000000000002"/>
  </r>
  <r>
    <n v="4845"/>
    <x v="2399"/>
    <x v="2"/>
    <x v="527"/>
    <d v="2011-04-05T00:00:00"/>
    <x v="2"/>
    <s v="MZ-17515"/>
    <s v="Mary Zewe"/>
    <x v="1"/>
    <s v="United States"/>
    <s v="Los Angeles"/>
    <x v="1"/>
    <n v="90008"/>
    <x v="1"/>
    <s v="OFF-BI-10004140"/>
    <x v="1"/>
    <x v="8"/>
    <x v="304"/>
    <n v="7.1840000000000002"/>
    <n v="2"/>
    <x v="2"/>
    <n v="2.2450000000000001"/>
  </r>
  <r>
    <n v="4846"/>
    <x v="2400"/>
    <x v="1"/>
    <x v="862"/>
    <d v="2012-07-26T00:00:00"/>
    <x v="0"/>
    <s v="MS-17830"/>
    <s v="Melanie Seite"/>
    <x v="0"/>
    <s v="United States"/>
    <s v="Rochester"/>
    <x v="15"/>
    <n v="14609"/>
    <x v="3"/>
    <s v="OFF-BI-10003460"/>
    <x v="1"/>
    <x v="8"/>
    <x v="234"/>
    <n v="10.512"/>
    <n v="3"/>
    <x v="2"/>
    <n v="3.6791999999999998"/>
  </r>
  <r>
    <n v="4847"/>
    <x v="2401"/>
    <x v="2"/>
    <x v="402"/>
    <d v="2011-06-27T00:00:00"/>
    <x v="0"/>
    <s v="GK-14620"/>
    <s v="Grace Kelly"/>
    <x v="1"/>
    <s v="United States"/>
    <s v="Salem"/>
    <x v="21"/>
    <n v="97301"/>
    <x v="1"/>
    <s v="TEC-PH-10002115"/>
    <x v="2"/>
    <x v="7"/>
    <x v="793"/>
    <n v="263.95999999999998"/>
    <n v="5"/>
    <x v="2"/>
    <n v="19.797000000000001"/>
  </r>
  <r>
    <n v="4848"/>
    <x v="2401"/>
    <x v="2"/>
    <x v="402"/>
    <d v="2011-06-27T00:00:00"/>
    <x v="0"/>
    <s v="GK-14620"/>
    <s v="Grace Kelly"/>
    <x v="1"/>
    <s v="United States"/>
    <s v="Salem"/>
    <x v="21"/>
    <n v="97301"/>
    <x v="1"/>
    <s v="OFF-AR-10003478"/>
    <x v="1"/>
    <x v="6"/>
    <x v="355"/>
    <n v="71.632000000000005"/>
    <n v="11"/>
    <x v="2"/>
    <n v="17.908000000000001"/>
  </r>
  <r>
    <n v="4849"/>
    <x v="2401"/>
    <x v="2"/>
    <x v="402"/>
    <d v="2011-06-27T00:00:00"/>
    <x v="0"/>
    <s v="GK-14620"/>
    <s v="Grace Kelly"/>
    <x v="1"/>
    <s v="United States"/>
    <s v="Salem"/>
    <x v="21"/>
    <n v="97301"/>
    <x v="1"/>
    <s v="OFF-AR-10000475"/>
    <x v="1"/>
    <x v="6"/>
    <x v="1111"/>
    <n v="9.3279999999999994"/>
    <n v="1"/>
    <x v="2"/>
    <n v="0.81620000000000004"/>
  </r>
  <r>
    <n v="4850"/>
    <x v="2402"/>
    <x v="2"/>
    <x v="78"/>
    <d v="2011-09-14T00:00:00"/>
    <x v="1"/>
    <s v="MC-17275"/>
    <s v="Marc Crier"/>
    <x v="0"/>
    <s v="United States"/>
    <s v="Pasco"/>
    <x v="4"/>
    <n v="99301"/>
    <x v="1"/>
    <s v="OFF-AR-10003045"/>
    <x v="1"/>
    <x v="6"/>
    <x v="420"/>
    <n v="5.88"/>
    <n v="2"/>
    <x v="0"/>
    <n v="2.6459999999999999"/>
  </r>
  <r>
    <n v="4851"/>
    <x v="2402"/>
    <x v="2"/>
    <x v="78"/>
    <d v="2011-09-14T00:00:00"/>
    <x v="1"/>
    <s v="MC-17275"/>
    <s v="Marc Crier"/>
    <x v="0"/>
    <s v="United States"/>
    <s v="Pasco"/>
    <x v="4"/>
    <n v="99301"/>
    <x v="1"/>
    <s v="FUR-CH-10000454"/>
    <x v="0"/>
    <x v="1"/>
    <x v="1"/>
    <n v="975.92"/>
    <n v="5"/>
    <x v="2"/>
    <n v="121.99"/>
  </r>
  <r>
    <n v="4852"/>
    <x v="2402"/>
    <x v="2"/>
    <x v="78"/>
    <d v="2011-09-14T00:00:00"/>
    <x v="1"/>
    <s v="MC-17275"/>
    <s v="Marc Crier"/>
    <x v="0"/>
    <s v="United States"/>
    <s v="Pasco"/>
    <x v="4"/>
    <n v="99301"/>
    <x v="1"/>
    <s v="OFF-AR-10000380"/>
    <x v="1"/>
    <x v="6"/>
    <x v="108"/>
    <n v="303.83999999999997"/>
    <n v="8"/>
    <x v="0"/>
    <n v="91.152000000000001"/>
  </r>
  <r>
    <n v="4853"/>
    <x v="2402"/>
    <x v="2"/>
    <x v="78"/>
    <d v="2011-09-14T00:00:00"/>
    <x v="1"/>
    <s v="MC-17275"/>
    <s v="Marc Crier"/>
    <x v="0"/>
    <s v="United States"/>
    <s v="Pasco"/>
    <x v="4"/>
    <n v="99301"/>
    <x v="1"/>
    <s v="OFF-ST-10000736"/>
    <x v="1"/>
    <x v="4"/>
    <x v="455"/>
    <n v="485.88"/>
    <n v="6"/>
    <x v="0"/>
    <n v="19.435199999999998"/>
  </r>
  <r>
    <n v="4854"/>
    <x v="2403"/>
    <x v="2"/>
    <x v="432"/>
    <d v="2011-12-15T00:00:00"/>
    <x v="0"/>
    <s v="LH-17155"/>
    <s v="Logan Haushalter"/>
    <x v="0"/>
    <s v="United States"/>
    <s v="Oakland"/>
    <x v="1"/>
    <n v="94601"/>
    <x v="1"/>
    <s v="FUR-FU-10004270"/>
    <x v="0"/>
    <x v="5"/>
    <x v="989"/>
    <n v="12.54"/>
    <n v="3"/>
    <x v="0"/>
    <n v="4.5144000000000002"/>
  </r>
  <r>
    <n v="4855"/>
    <x v="2403"/>
    <x v="2"/>
    <x v="432"/>
    <d v="2011-12-15T00:00:00"/>
    <x v="0"/>
    <s v="LH-17155"/>
    <s v="Logan Haushalter"/>
    <x v="0"/>
    <s v="United States"/>
    <s v="Oakland"/>
    <x v="1"/>
    <n v="94601"/>
    <x v="1"/>
    <s v="OFF-ST-10000617"/>
    <x v="1"/>
    <x v="4"/>
    <x v="379"/>
    <n v="8.94"/>
    <n v="3"/>
    <x v="0"/>
    <n v="0.62580000000000002"/>
  </r>
  <r>
    <n v="4856"/>
    <x v="2403"/>
    <x v="2"/>
    <x v="432"/>
    <d v="2011-12-15T00:00:00"/>
    <x v="0"/>
    <s v="LH-17155"/>
    <s v="Logan Haushalter"/>
    <x v="0"/>
    <s v="United States"/>
    <s v="Oakland"/>
    <x v="1"/>
    <n v="94601"/>
    <x v="1"/>
    <s v="FUR-FU-10001706"/>
    <x v="0"/>
    <x v="5"/>
    <x v="50"/>
    <n v="9.24"/>
    <n v="3"/>
    <x v="0"/>
    <n v="4.4352"/>
  </r>
  <r>
    <n v="4857"/>
    <x v="2404"/>
    <x v="1"/>
    <x v="1004"/>
    <d v="2012-01-17T00:00:00"/>
    <x v="1"/>
    <s v="PB-19150"/>
    <s v="Philip Brown"/>
    <x v="0"/>
    <s v="United States"/>
    <s v="Los Angeles"/>
    <x v="1"/>
    <n v="90004"/>
    <x v="1"/>
    <s v="OFF-BI-10003364"/>
    <x v="1"/>
    <x v="8"/>
    <x v="698"/>
    <n v="70.007999999999996"/>
    <n v="3"/>
    <x v="2"/>
    <n v="24.502800000000001"/>
  </r>
  <r>
    <n v="4858"/>
    <x v="2404"/>
    <x v="1"/>
    <x v="1004"/>
    <d v="2012-01-17T00:00:00"/>
    <x v="1"/>
    <s v="PB-19150"/>
    <s v="Philip Brown"/>
    <x v="0"/>
    <s v="United States"/>
    <s v="Los Angeles"/>
    <x v="1"/>
    <n v="90004"/>
    <x v="1"/>
    <s v="FUR-FU-10001861"/>
    <x v="0"/>
    <x v="5"/>
    <x v="272"/>
    <n v="77.599999999999994"/>
    <n v="4"/>
    <x v="0"/>
    <n v="38.024000000000001"/>
  </r>
  <r>
    <n v="4859"/>
    <x v="2404"/>
    <x v="1"/>
    <x v="1004"/>
    <d v="2012-01-17T00:00:00"/>
    <x v="1"/>
    <s v="PB-19150"/>
    <s v="Philip Brown"/>
    <x v="0"/>
    <s v="United States"/>
    <s v="Los Angeles"/>
    <x v="1"/>
    <n v="90004"/>
    <x v="1"/>
    <s v="FUR-FU-10004845"/>
    <x v="0"/>
    <x v="5"/>
    <x v="1684"/>
    <n v="464.85"/>
    <n v="9"/>
    <x v="0"/>
    <n v="92.97"/>
  </r>
  <r>
    <n v="4860"/>
    <x v="2405"/>
    <x v="3"/>
    <x v="934"/>
    <d v="2014-12-20T00:00:00"/>
    <x v="1"/>
    <s v="SS-20140"/>
    <s v="Saphhira Shifley"/>
    <x v="1"/>
    <s v="United States"/>
    <s v="Oak Park"/>
    <x v="10"/>
    <n v="60302"/>
    <x v="2"/>
    <s v="OFF-AR-10000823"/>
    <x v="1"/>
    <x v="6"/>
    <x v="1043"/>
    <n v="10.192"/>
    <n v="7"/>
    <x v="2"/>
    <n v="1.0192000000000001"/>
  </r>
  <r>
    <n v="4861"/>
    <x v="2406"/>
    <x v="0"/>
    <x v="122"/>
    <d v="2013-12-25T00:00:00"/>
    <x v="1"/>
    <s v="GK-14620"/>
    <s v="Grace Kelly"/>
    <x v="1"/>
    <s v="United States"/>
    <s v="Morristown"/>
    <x v="30"/>
    <n v="7960"/>
    <x v="3"/>
    <s v="OFF-BI-10001359"/>
    <x v="1"/>
    <x v="8"/>
    <x v="1153"/>
    <n v="1793.98"/>
    <n v="2"/>
    <x v="0"/>
    <n v="843.17060000000004"/>
  </r>
  <r>
    <n v="4862"/>
    <x v="2407"/>
    <x v="2"/>
    <x v="909"/>
    <d v="2011-04-16T00:00:00"/>
    <x v="0"/>
    <s v="GM-14455"/>
    <s v="Gary Mitchum"/>
    <x v="2"/>
    <s v="United States"/>
    <s v="Austin"/>
    <x v="5"/>
    <n v="78745"/>
    <x v="2"/>
    <s v="TEC-PH-10001835"/>
    <x v="2"/>
    <x v="7"/>
    <x v="1333"/>
    <n v="758.35199999999998"/>
    <n v="6"/>
    <x v="2"/>
    <n v="265.42320000000001"/>
  </r>
  <r>
    <n v="4863"/>
    <x v="2408"/>
    <x v="0"/>
    <x v="338"/>
    <d v="2013-11-15T00:00:00"/>
    <x v="1"/>
    <s v="SH-19975"/>
    <s v="Sally Hughsby"/>
    <x v="1"/>
    <s v="United States"/>
    <s v="New York City"/>
    <x v="15"/>
    <n v="10011"/>
    <x v="3"/>
    <s v="OFF-BI-10001191"/>
    <x v="1"/>
    <x v="8"/>
    <x v="970"/>
    <n v="20.367999999999999"/>
    <n v="1"/>
    <x v="2"/>
    <n v="7.3834"/>
  </r>
  <r>
    <n v="4864"/>
    <x v="2408"/>
    <x v="0"/>
    <x v="338"/>
    <d v="2013-11-15T00:00:00"/>
    <x v="1"/>
    <s v="SH-19975"/>
    <s v="Sally Hughsby"/>
    <x v="1"/>
    <s v="United States"/>
    <s v="New York City"/>
    <x v="15"/>
    <n v="10011"/>
    <x v="3"/>
    <s v="OFF-BI-10003982"/>
    <x v="1"/>
    <x v="8"/>
    <x v="346"/>
    <n v="49.847999999999999"/>
    <n v="3"/>
    <x v="2"/>
    <n v="16.823699999999999"/>
  </r>
  <r>
    <n v="4865"/>
    <x v="2409"/>
    <x v="3"/>
    <x v="335"/>
    <d v="2014-07-01T00:00:00"/>
    <x v="1"/>
    <s v="SC-20725"/>
    <s v="Steven Cartwright"/>
    <x v="0"/>
    <s v="United States"/>
    <s v="New York City"/>
    <x v="15"/>
    <n v="10024"/>
    <x v="3"/>
    <s v="TEC-PH-10001425"/>
    <x v="2"/>
    <x v="7"/>
    <x v="511"/>
    <n v="239.97"/>
    <n v="3"/>
    <x v="0"/>
    <n v="67.191599999999994"/>
  </r>
  <r>
    <n v="4866"/>
    <x v="2410"/>
    <x v="3"/>
    <x v="38"/>
    <d v="2014-11-19T00:00:00"/>
    <x v="1"/>
    <s v="TT-21070"/>
    <s v="Ted Trevino"/>
    <x v="0"/>
    <s v="United States"/>
    <s v="Seattle"/>
    <x v="4"/>
    <n v="98103"/>
    <x v="1"/>
    <s v="FUR-CH-10001215"/>
    <x v="0"/>
    <x v="1"/>
    <x v="440"/>
    <n v="2404.7040000000002"/>
    <n v="6"/>
    <x v="2"/>
    <n v="150.29400000000001"/>
  </r>
  <r>
    <n v="4867"/>
    <x v="2410"/>
    <x v="3"/>
    <x v="38"/>
    <d v="2014-11-19T00:00:00"/>
    <x v="1"/>
    <s v="TT-21070"/>
    <s v="Ted Trevino"/>
    <x v="0"/>
    <s v="United States"/>
    <s v="Seattle"/>
    <x v="4"/>
    <n v="98103"/>
    <x v="1"/>
    <s v="OFF-BI-10001718"/>
    <x v="1"/>
    <x v="8"/>
    <x v="1216"/>
    <n v="563.024"/>
    <n v="11"/>
    <x v="2"/>
    <n v="190.0206"/>
  </r>
  <r>
    <n v="4868"/>
    <x v="2410"/>
    <x v="3"/>
    <x v="38"/>
    <d v="2014-11-19T00:00:00"/>
    <x v="1"/>
    <s v="TT-21070"/>
    <s v="Ted Trevino"/>
    <x v="0"/>
    <s v="United States"/>
    <s v="Seattle"/>
    <x v="4"/>
    <n v="98103"/>
    <x v="1"/>
    <s v="OFF-ST-10000991"/>
    <x v="1"/>
    <x v="4"/>
    <x v="155"/>
    <n v="344.91"/>
    <n v="3"/>
    <x v="0"/>
    <n v="10.347300000000001"/>
  </r>
  <r>
    <n v="4869"/>
    <x v="2410"/>
    <x v="3"/>
    <x v="38"/>
    <d v="2014-11-19T00:00:00"/>
    <x v="1"/>
    <s v="TT-21070"/>
    <s v="Ted Trevino"/>
    <x v="0"/>
    <s v="United States"/>
    <s v="Seattle"/>
    <x v="4"/>
    <n v="98103"/>
    <x v="1"/>
    <s v="OFF-LA-10001613"/>
    <x v="1"/>
    <x v="2"/>
    <x v="736"/>
    <n v="8.64"/>
    <n v="3"/>
    <x v="0"/>
    <n v="4.2336"/>
  </r>
  <r>
    <n v="4870"/>
    <x v="2411"/>
    <x v="3"/>
    <x v="221"/>
    <d v="2014-11-30T00:00:00"/>
    <x v="1"/>
    <s v="SC-20440"/>
    <s v="Shaun Chance"/>
    <x v="1"/>
    <s v="United States"/>
    <s v="Lancaster"/>
    <x v="9"/>
    <n v="17602"/>
    <x v="3"/>
    <s v="TEC-PH-10003437"/>
    <x v="2"/>
    <x v="7"/>
    <x v="913"/>
    <n v="89.988"/>
    <n v="2"/>
    <x v="10"/>
    <n v="-14.997999999999999"/>
  </r>
  <r>
    <n v="4871"/>
    <x v="2411"/>
    <x v="3"/>
    <x v="221"/>
    <d v="2014-11-30T00:00:00"/>
    <x v="1"/>
    <s v="SC-20440"/>
    <s v="Shaun Chance"/>
    <x v="1"/>
    <s v="United States"/>
    <s v="Lancaster"/>
    <x v="9"/>
    <n v="17602"/>
    <x v="3"/>
    <s v="OFF-PA-10000675"/>
    <x v="1"/>
    <x v="10"/>
    <x v="1106"/>
    <n v="229.54400000000001"/>
    <n v="7"/>
    <x v="2"/>
    <n v="83.209699999999998"/>
  </r>
  <r>
    <n v="4872"/>
    <x v="2412"/>
    <x v="3"/>
    <x v="979"/>
    <d v="2014-05-28T00:00:00"/>
    <x v="1"/>
    <s v="KL-16645"/>
    <s v="Ken Lonsdale"/>
    <x v="0"/>
    <s v="United States"/>
    <s v="Houston"/>
    <x v="5"/>
    <n v="77095"/>
    <x v="2"/>
    <s v="OFF-FA-10000840"/>
    <x v="1"/>
    <x v="13"/>
    <x v="1685"/>
    <n v="1.8240000000000001"/>
    <n v="2"/>
    <x v="2"/>
    <n v="0.61560000000000004"/>
  </r>
  <r>
    <n v="4873"/>
    <x v="2412"/>
    <x v="3"/>
    <x v="979"/>
    <d v="2014-05-28T00:00:00"/>
    <x v="1"/>
    <s v="KL-16645"/>
    <s v="Ken Lonsdale"/>
    <x v="0"/>
    <s v="United States"/>
    <s v="Houston"/>
    <x v="5"/>
    <n v="77095"/>
    <x v="2"/>
    <s v="OFF-AP-10001947"/>
    <x v="1"/>
    <x v="9"/>
    <x v="1528"/>
    <n v="18.32"/>
    <n v="5"/>
    <x v="3"/>
    <n v="-46.716000000000001"/>
  </r>
  <r>
    <n v="4874"/>
    <x v="2412"/>
    <x v="3"/>
    <x v="979"/>
    <d v="2014-05-28T00:00:00"/>
    <x v="1"/>
    <s v="KL-16645"/>
    <s v="Ken Lonsdale"/>
    <x v="0"/>
    <s v="United States"/>
    <s v="Houston"/>
    <x v="5"/>
    <n v="77095"/>
    <x v="2"/>
    <s v="OFF-ST-10002301"/>
    <x v="1"/>
    <x v="4"/>
    <x v="1490"/>
    <n v="48.816000000000003"/>
    <n v="3"/>
    <x v="2"/>
    <n v="-11.5938"/>
  </r>
  <r>
    <n v="4875"/>
    <x v="2412"/>
    <x v="3"/>
    <x v="979"/>
    <d v="2014-05-28T00:00:00"/>
    <x v="1"/>
    <s v="KL-16645"/>
    <s v="Ken Lonsdale"/>
    <x v="0"/>
    <s v="United States"/>
    <s v="Houston"/>
    <x v="5"/>
    <n v="77095"/>
    <x v="2"/>
    <s v="OFF-BI-10001922"/>
    <x v="1"/>
    <x v="8"/>
    <x v="302"/>
    <n v="1.1879999999999999"/>
    <n v="1"/>
    <x v="3"/>
    <n v="-1.9601999999999999"/>
  </r>
  <r>
    <n v="4876"/>
    <x v="2413"/>
    <x v="2"/>
    <x v="266"/>
    <d v="2011-12-07T00:00:00"/>
    <x v="1"/>
    <s v="KN-16390"/>
    <s v="Katherine Nockton"/>
    <x v="1"/>
    <s v="United States"/>
    <s v="Columbus"/>
    <x v="24"/>
    <n v="43229"/>
    <x v="3"/>
    <s v="TEC-AC-10001267"/>
    <x v="2"/>
    <x v="11"/>
    <x v="533"/>
    <n v="119.8"/>
    <n v="5"/>
    <x v="2"/>
    <n v="29.95"/>
  </r>
  <r>
    <n v="4877"/>
    <x v="2414"/>
    <x v="2"/>
    <x v="462"/>
    <d v="2011-10-09T00:00:00"/>
    <x v="1"/>
    <s v="SL-20155"/>
    <s v="Sara Luxemburg"/>
    <x v="2"/>
    <s v="United States"/>
    <s v="Durham"/>
    <x v="3"/>
    <n v="27707"/>
    <x v="0"/>
    <s v="OFF-ST-10000532"/>
    <x v="1"/>
    <x v="4"/>
    <x v="1403"/>
    <n v="61.567999999999998"/>
    <n v="2"/>
    <x v="2"/>
    <n v="4.6176000000000004"/>
  </r>
  <r>
    <n v="4878"/>
    <x v="2414"/>
    <x v="2"/>
    <x v="462"/>
    <d v="2011-10-09T00:00:00"/>
    <x v="1"/>
    <s v="SL-20155"/>
    <s v="Sara Luxemburg"/>
    <x v="2"/>
    <s v="United States"/>
    <s v="Durham"/>
    <x v="3"/>
    <n v="27707"/>
    <x v="0"/>
    <s v="OFF-AR-10002335"/>
    <x v="1"/>
    <x v="6"/>
    <x v="673"/>
    <n v="6.1920000000000002"/>
    <n v="3"/>
    <x v="2"/>
    <n v="0.46439999999999998"/>
  </r>
  <r>
    <n v="4879"/>
    <x v="2415"/>
    <x v="0"/>
    <x v="875"/>
    <d v="2013-08-01T00:00:00"/>
    <x v="2"/>
    <s v="PW-19240"/>
    <s v="Pierre Wener"/>
    <x v="0"/>
    <s v="United States"/>
    <s v="Pensacola"/>
    <x v="2"/>
    <n v="32503"/>
    <x v="0"/>
    <s v="OFF-BI-10000201"/>
    <x v="1"/>
    <x v="8"/>
    <x v="1678"/>
    <n v="2.214"/>
    <n v="3"/>
    <x v="6"/>
    <n v="-1.476"/>
  </r>
  <r>
    <n v="4880"/>
    <x v="2416"/>
    <x v="3"/>
    <x v="808"/>
    <d v="2014-11-06T00:00:00"/>
    <x v="0"/>
    <s v="TB-21175"/>
    <s v="Thomas Boland"/>
    <x v="1"/>
    <s v="United States"/>
    <s v="Henderson"/>
    <x v="0"/>
    <n v="42420"/>
    <x v="0"/>
    <s v="OFF-EN-10004846"/>
    <x v="1"/>
    <x v="12"/>
    <x v="1488"/>
    <n v="5.32"/>
    <n v="2"/>
    <x v="0"/>
    <n v="2.6067999999999998"/>
  </r>
  <r>
    <n v="4881"/>
    <x v="2416"/>
    <x v="3"/>
    <x v="808"/>
    <d v="2014-11-06T00:00:00"/>
    <x v="0"/>
    <s v="TB-21175"/>
    <s v="Thomas Boland"/>
    <x v="1"/>
    <s v="United States"/>
    <s v="Henderson"/>
    <x v="0"/>
    <n v="42420"/>
    <x v="0"/>
    <s v="FUR-CH-10000454"/>
    <x v="0"/>
    <x v="1"/>
    <x v="1"/>
    <n v="975.92"/>
    <n v="4"/>
    <x v="0"/>
    <n v="292.77600000000001"/>
  </r>
  <r>
    <n v="4882"/>
    <x v="2416"/>
    <x v="3"/>
    <x v="808"/>
    <d v="2014-11-06T00:00:00"/>
    <x v="0"/>
    <s v="TB-21175"/>
    <s v="Thomas Boland"/>
    <x v="1"/>
    <s v="United States"/>
    <s v="Henderson"/>
    <x v="0"/>
    <n v="42420"/>
    <x v="0"/>
    <s v="TEC-AC-10004145"/>
    <x v="2"/>
    <x v="11"/>
    <x v="1264"/>
    <n v="2249.91"/>
    <n v="9"/>
    <x v="0"/>
    <n v="517.47929999999997"/>
  </r>
  <r>
    <n v="4883"/>
    <x v="2416"/>
    <x v="3"/>
    <x v="808"/>
    <d v="2014-11-06T00:00:00"/>
    <x v="0"/>
    <s v="TB-21175"/>
    <s v="Thomas Boland"/>
    <x v="1"/>
    <s v="United States"/>
    <s v="Henderson"/>
    <x v="0"/>
    <n v="42420"/>
    <x v="0"/>
    <s v="OFF-ST-10001580"/>
    <x v="1"/>
    <x v="4"/>
    <x v="351"/>
    <n v="59.92"/>
    <n v="4"/>
    <x v="0"/>
    <n v="16.7776"/>
  </r>
  <r>
    <n v="4884"/>
    <x v="2417"/>
    <x v="3"/>
    <x v="144"/>
    <d v="2014-03-16T00:00:00"/>
    <x v="1"/>
    <s v="AH-10210"/>
    <s v="Alan Hwang"/>
    <x v="0"/>
    <s v="United States"/>
    <s v="Anaheim"/>
    <x v="1"/>
    <n v="92804"/>
    <x v="1"/>
    <s v="OFF-BI-10003876"/>
    <x v="1"/>
    <x v="8"/>
    <x v="1617"/>
    <n v="171.2"/>
    <n v="5"/>
    <x v="2"/>
    <n v="64.2"/>
  </r>
  <r>
    <n v="4885"/>
    <x v="2417"/>
    <x v="3"/>
    <x v="144"/>
    <d v="2014-03-16T00:00:00"/>
    <x v="1"/>
    <s v="AH-10210"/>
    <s v="Alan Hwang"/>
    <x v="0"/>
    <s v="United States"/>
    <s v="Anaheim"/>
    <x v="1"/>
    <n v="92804"/>
    <x v="1"/>
    <s v="OFF-AR-10001972"/>
    <x v="1"/>
    <x v="6"/>
    <x v="1623"/>
    <n v="3.36"/>
    <n v="2"/>
    <x v="0"/>
    <n v="0.87360000000000004"/>
  </r>
  <r>
    <n v="4886"/>
    <x v="2418"/>
    <x v="2"/>
    <x v="757"/>
    <d v="2011-12-20T00:00:00"/>
    <x v="1"/>
    <s v="SC-20695"/>
    <s v="Steve Chapman"/>
    <x v="1"/>
    <s v="United States"/>
    <s v="Detroit"/>
    <x v="12"/>
    <n v="48227"/>
    <x v="2"/>
    <s v="OFF-PA-10000595"/>
    <x v="1"/>
    <x v="10"/>
    <x v="1117"/>
    <n v="114.2"/>
    <n v="5"/>
    <x v="0"/>
    <n v="52.531999999999996"/>
  </r>
  <r>
    <n v="4887"/>
    <x v="2419"/>
    <x v="0"/>
    <x v="85"/>
    <d v="2013-12-02T00:00:00"/>
    <x v="0"/>
    <s v="RF-19345"/>
    <s v="Randy Ferguson"/>
    <x v="1"/>
    <s v="United States"/>
    <s v="Marietta"/>
    <x v="32"/>
    <n v="30062"/>
    <x v="0"/>
    <s v="FUR-CH-10004477"/>
    <x v="0"/>
    <x v="1"/>
    <x v="211"/>
    <n v="182.67"/>
    <n v="3"/>
    <x v="0"/>
    <n v="52.974299999999999"/>
  </r>
  <r>
    <n v="4888"/>
    <x v="2419"/>
    <x v="0"/>
    <x v="85"/>
    <d v="2013-12-02T00:00:00"/>
    <x v="0"/>
    <s v="RF-19345"/>
    <s v="Randy Ferguson"/>
    <x v="1"/>
    <s v="United States"/>
    <s v="Marietta"/>
    <x v="32"/>
    <n v="30062"/>
    <x v="0"/>
    <s v="TEC-AC-10003441"/>
    <x v="2"/>
    <x v="11"/>
    <x v="652"/>
    <n v="101.7"/>
    <n v="6"/>
    <x v="0"/>
    <n v="6.1020000000000003"/>
  </r>
  <r>
    <n v="4889"/>
    <x v="2419"/>
    <x v="0"/>
    <x v="85"/>
    <d v="2013-12-02T00:00:00"/>
    <x v="0"/>
    <s v="RF-19345"/>
    <s v="Randy Ferguson"/>
    <x v="1"/>
    <s v="United States"/>
    <s v="Marietta"/>
    <x v="32"/>
    <n v="30062"/>
    <x v="0"/>
    <s v="OFF-ST-10004459"/>
    <x v="1"/>
    <x v="4"/>
    <x v="454"/>
    <n v="1126.02"/>
    <n v="3"/>
    <x v="0"/>
    <n v="56.301000000000002"/>
  </r>
  <r>
    <n v="4890"/>
    <x v="2419"/>
    <x v="0"/>
    <x v="85"/>
    <d v="2013-12-02T00:00:00"/>
    <x v="0"/>
    <s v="RF-19345"/>
    <s v="Randy Ferguson"/>
    <x v="1"/>
    <s v="United States"/>
    <s v="Marietta"/>
    <x v="32"/>
    <n v="30062"/>
    <x v="0"/>
    <s v="OFF-ST-10003805"/>
    <x v="1"/>
    <x v="4"/>
    <x v="1651"/>
    <n v="1263.3"/>
    <n v="6"/>
    <x v="0"/>
    <n v="315.82499999999999"/>
  </r>
  <r>
    <n v="4891"/>
    <x v="2420"/>
    <x v="0"/>
    <x v="443"/>
    <d v="2013-12-31T00:00:00"/>
    <x v="1"/>
    <s v="EH-13765"/>
    <s v="Edward Hooks"/>
    <x v="1"/>
    <s v="United States"/>
    <s v="Seattle"/>
    <x v="4"/>
    <n v="98103"/>
    <x v="1"/>
    <s v="OFF-AR-10001246"/>
    <x v="1"/>
    <x v="6"/>
    <x v="450"/>
    <n v="8.82"/>
    <n v="3"/>
    <x v="0"/>
    <n v="2.5577999999999999"/>
  </r>
  <r>
    <n v="4892"/>
    <x v="2420"/>
    <x v="0"/>
    <x v="443"/>
    <d v="2013-12-31T00:00:00"/>
    <x v="1"/>
    <s v="EH-13765"/>
    <s v="Edward Hooks"/>
    <x v="1"/>
    <s v="United States"/>
    <s v="Seattle"/>
    <x v="4"/>
    <n v="98103"/>
    <x v="1"/>
    <s v="OFF-PA-10001295"/>
    <x v="1"/>
    <x v="10"/>
    <x v="1211"/>
    <n v="37.94"/>
    <n v="2"/>
    <x v="0"/>
    <n v="18.211200000000002"/>
  </r>
  <r>
    <n v="4893"/>
    <x v="2420"/>
    <x v="0"/>
    <x v="443"/>
    <d v="2013-12-31T00:00:00"/>
    <x v="1"/>
    <s v="EH-13765"/>
    <s v="Edward Hooks"/>
    <x v="1"/>
    <s v="United States"/>
    <s v="Seattle"/>
    <x v="4"/>
    <n v="98103"/>
    <x v="1"/>
    <s v="OFF-AR-10001231"/>
    <x v="1"/>
    <x v="6"/>
    <x v="1686"/>
    <n v="4.2"/>
    <n v="2"/>
    <x v="0"/>
    <n v="1.1759999999999999"/>
  </r>
  <r>
    <n v="4894"/>
    <x v="2420"/>
    <x v="0"/>
    <x v="443"/>
    <d v="2013-12-31T00:00:00"/>
    <x v="1"/>
    <s v="EH-13765"/>
    <s v="Edward Hooks"/>
    <x v="1"/>
    <s v="United States"/>
    <s v="Seattle"/>
    <x v="4"/>
    <n v="98103"/>
    <x v="1"/>
    <s v="OFF-ST-10002743"/>
    <x v="1"/>
    <x v="4"/>
    <x v="413"/>
    <n v="227.28"/>
    <n v="2"/>
    <x v="0"/>
    <n v="2.2728000000000002"/>
  </r>
  <r>
    <n v="4895"/>
    <x v="2420"/>
    <x v="0"/>
    <x v="443"/>
    <d v="2013-12-31T00:00:00"/>
    <x v="1"/>
    <s v="EH-13765"/>
    <s v="Edward Hooks"/>
    <x v="1"/>
    <s v="United States"/>
    <s v="Seattle"/>
    <x v="4"/>
    <n v="98103"/>
    <x v="1"/>
    <s v="OFF-PA-10004327"/>
    <x v="1"/>
    <x v="10"/>
    <x v="136"/>
    <n v="47.9"/>
    <n v="1"/>
    <x v="0"/>
    <n v="22.992000000000001"/>
  </r>
  <r>
    <n v="4896"/>
    <x v="2420"/>
    <x v="0"/>
    <x v="443"/>
    <d v="2013-12-31T00:00:00"/>
    <x v="1"/>
    <s v="EH-13765"/>
    <s v="Edward Hooks"/>
    <x v="1"/>
    <s v="United States"/>
    <s v="Seattle"/>
    <x v="4"/>
    <n v="98103"/>
    <x v="1"/>
    <s v="OFF-EN-10004773"/>
    <x v="1"/>
    <x v="12"/>
    <x v="33"/>
    <n v="61.96"/>
    <n v="2"/>
    <x v="0"/>
    <n v="30.360399999999998"/>
  </r>
  <r>
    <n v="4897"/>
    <x v="2420"/>
    <x v="0"/>
    <x v="443"/>
    <d v="2013-12-31T00:00:00"/>
    <x v="1"/>
    <s v="EH-13765"/>
    <s v="Edward Hooks"/>
    <x v="1"/>
    <s v="United States"/>
    <s v="Seattle"/>
    <x v="4"/>
    <n v="98103"/>
    <x v="1"/>
    <s v="OFF-ST-10003470"/>
    <x v="1"/>
    <x v="4"/>
    <x v="1339"/>
    <n v="1117.92"/>
    <n v="4"/>
    <x v="0"/>
    <n v="55.896000000000001"/>
  </r>
  <r>
    <n v="4898"/>
    <x v="2421"/>
    <x v="2"/>
    <x v="771"/>
    <d v="2011-10-17T00:00:00"/>
    <x v="2"/>
    <s v="AC-10660"/>
    <s v="Anna Chung"/>
    <x v="0"/>
    <s v="United States"/>
    <s v="Parma"/>
    <x v="24"/>
    <n v="44134"/>
    <x v="3"/>
    <s v="FUR-CH-10003761"/>
    <x v="0"/>
    <x v="1"/>
    <x v="1379"/>
    <n v="183.37200000000001"/>
    <n v="2"/>
    <x v="4"/>
    <n v="-7.8587999999999996"/>
  </r>
  <r>
    <n v="4899"/>
    <x v="2421"/>
    <x v="2"/>
    <x v="771"/>
    <d v="2011-10-17T00:00:00"/>
    <x v="2"/>
    <s v="AC-10660"/>
    <s v="Anna Chung"/>
    <x v="0"/>
    <s v="United States"/>
    <s v="Parma"/>
    <x v="24"/>
    <n v="44134"/>
    <x v="3"/>
    <s v="OFF-PA-10002230"/>
    <x v="1"/>
    <x v="10"/>
    <x v="384"/>
    <n v="7.968"/>
    <n v="2"/>
    <x v="2"/>
    <n v="2.8883999999999999"/>
  </r>
  <r>
    <n v="4900"/>
    <x v="2422"/>
    <x v="0"/>
    <x v="250"/>
    <d v="2013-08-28T00:00:00"/>
    <x v="1"/>
    <s v="SG-20470"/>
    <s v="Sheri Gordon"/>
    <x v="0"/>
    <s v="United States"/>
    <s v="Gresham"/>
    <x v="21"/>
    <n v="97030"/>
    <x v="1"/>
    <s v="OFF-BI-10000088"/>
    <x v="1"/>
    <x v="8"/>
    <x v="1025"/>
    <n v="26.352"/>
    <n v="8"/>
    <x v="6"/>
    <n v="-18.446400000000001"/>
  </r>
  <r>
    <n v="4901"/>
    <x v="2423"/>
    <x v="3"/>
    <x v="94"/>
    <d v="2014-12-22T00:00:00"/>
    <x v="1"/>
    <s v="CA-12310"/>
    <s v="Christine Abelman"/>
    <x v="1"/>
    <s v="United States"/>
    <s v="Anaheim"/>
    <x v="1"/>
    <n v="92804"/>
    <x v="1"/>
    <s v="OFF-ST-10001526"/>
    <x v="1"/>
    <x v="4"/>
    <x v="764"/>
    <n v="481.32"/>
    <n v="4"/>
    <x v="0"/>
    <n v="125.14319999999999"/>
  </r>
  <r>
    <n v="4902"/>
    <x v="2423"/>
    <x v="3"/>
    <x v="94"/>
    <d v="2014-12-22T00:00:00"/>
    <x v="1"/>
    <s v="CA-12310"/>
    <s v="Christine Abelman"/>
    <x v="1"/>
    <s v="United States"/>
    <s v="Anaheim"/>
    <x v="1"/>
    <n v="92804"/>
    <x v="1"/>
    <s v="OFF-SU-10002557"/>
    <x v="1"/>
    <x v="14"/>
    <x v="1329"/>
    <n v="13.98"/>
    <n v="1"/>
    <x v="0"/>
    <n v="3.6347999999999998"/>
  </r>
  <r>
    <n v="4903"/>
    <x v="2424"/>
    <x v="3"/>
    <x v="469"/>
    <d v="2014-03-13T00:00:00"/>
    <x v="1"/>
    <s v="SH-20395"/>
    <s v="Shahid Hopkins"/>
    <x v="0"/>
    <s v="United States"/>
    <s v="New York City"/>
    <x v="15"/>
    <n v="10035"/>
    <x v="3"/>
    <s v="OFF-BI-10003669"/>
    <x v="1"/>
    <x v="8"/>
    <x v="796"/>
    <n v="25.92"/>
    <n v="6"/>
    <x v="2"/>
    <n v="9.0719999999999992"/>
  </r>
  <r>
    <n v="4904"/>
    <x v="2424"/>
    <x v="3"/>
    <x v="469"/>
    <d v="2014-03-13T00:00:00"/>
    <x v="1"/>
    <s v="SH-20395"/>
    <s v="Shahid Hopkins"/>
    <x v="0"/>
    <s v="United States"/>
    <s v="New York City"/>
    <x v="15"/>
    <n v="10035"/>
    <x v="3"/>
    <s v="OFF-LA-10003510"/>
    <x v="1"/>
    <x v="2"/>
    <x v="575"/>
    <n v="91.59"/>
    <n v="3"/>
    <x v="0"/>
    <n v="42.131399999999999"/>
  </r>
  <r>
    <n v="4905"/>
    <x v="2425"/>
    <x v="2"/>
    <x v="588"/>
    <d v="2011-12-03T00:00:00"/>
    <x v="0"/>
    <s v="MC-17605"/>
    <s v="Matt Connell"/>
    <x v="1"/>
    <s v="United States"/>
    <s v="Houston"/>
    <x v="5"/>
    <n v="77070"/>
    <x v="2"/>
    <s v="FUR-CH-10003746"/>
    <x v="0"/>
    <x v="1"/>
    <x v="617"/>
    <n v="674.05799999999999"/>
    <n v="3"/>
    <x v="4"/>
    <n v="-19.258800000000001"/>
  </r>
  <r>
    <n v="4906"/>
    <x v="2426"/>
    <x v="2"/>
    <x v="1005"/>
    <d v="2011-10-16T00:00:00"/>
    <x v="0"/>
    <s v="JE-15610"/>
    <s v="Jim Epp"/>
    <x v="1"/>
    <s v="United States"/>
    <s v="Concord"/>
    <x v="38"/>
    <n v="3301"/>
    <x v="3"/>
    <s v="OFF-BI-10003476"/>
    <x v="1"/>
    <x v="8"/>
    <x v="1526"/>
    <n v="22.92"/>
    <n v="4"/>
    <x v="0"/>
    <n v="11.0016"/>
  </r>
  <r>
    <n v="4907"/>
    <x v="2426"/>
    <x v="2"/>
    <x v="1005"/>
    <d v="2011-10-16T00:00:00"/>
    <x v="0"/>
    <s v="JE-15610"/>
    <s v="Jim Epp"/>
    <x v="1"/>
    <s v="United States"/>
    <s v="Concord"/>
    <x v="38"/>
    <n v="3301"/>
    <x v="3"/>
    <s v="OFF-ST-10001469"/>
    <x v="1"/>
    <x v="4"/>
    <x v="394"/>
    <n v="269.89999999999998"/>
    <n v="5"/>
    <x v="0"/>
    <n v="16.193999999999999"/>
  </r>
  <r>
    <n v="4908"/>
    <x v="2427"/>
    <x v="2"/>
    <x v="728"/>
    <d v="2011-11-23T00:00:00"/>
    <x v="0"/>
    <s v="MS-17530"/>
    <s v="MaryBeth Skach"/>
    <x v="0"/>
    <s v="United States"/>
    <s v="Fairfield"/>
    <x v="24"/>
    <n v="45014"/>
    <x v="3"/>
    <s v="OFF-BI-10001757"/>
    <x v="1"/>
    <x v="8"/>
    <x v="1158"/>
    <n v="11.808"/>
    <n v="8"/>
    <x v="6"/>
    <n v="-8.6592000000000002"/>
  </r>
  <r>
    <n v="4909"/>
    <x v="2427"/>
    <x v="2"/>
    <x v="728"/>
    <d v="2011-11-23T00:00:00"/>
    <x v="0"/>
    <s v="MS-17530"/>
    <s v="MaryBeth Skach"/>
    <x v="0"/>
    <s v="United States"/>
    <s v="Fairfield"/>
    <x v="24"/>
    <n v="45014"/>
    <x v="3"/>
    <s v="TEC-PH-10004875"/>
    <x v="2"/>
    <x v="7"/>
    <x v="1687"/>
    <n v="9.5879999999999992"/>
    <n v="2"/>
    <x v="10"/>
    <n v="-2.0773999999999999"/>
  </r>
  <r>
    <n v="4910"/>
    <x v="2428"/>
    <x v="3"/>
    <x v="424"/>
    <d v="2014-01-19T00:00:00"/>
    <x v="1"/>
    <s v="BH-11710"/>
    <s v="Brosina Hoffman"/>
    <x v="0"/>
    <s v="United States"/>
    <s v="Johnson City"/>
    <x v="18"/>
    <n v="37604"/>
    <x v="0"/>
    <s v="OFF-EN-10001219"/>
    <x v="1"/>
    <x v="12"/>
    <x v="583"/>
    <n v="18.335999999999999"/>
    <n v="3"/>
    <x v="2"/>
    <n v="6.6467999999999998"/>
  </r>
  <r>
    <n v="4911"/>
    <x v="2428"/>
    <x v="3"/>
    <x v="424"/>
    <d v="2014-01-19T00:00:00"/>
    <x v="1"/>
    <s v="BH-11710"/>
    <s v="Brosina Hoffman"/>
    <x v="0"/>
    <s v="United States"/>
    <s v="Johnson City"/>
    <x v="18"/>
    <n v="37604"/>
    <x v="0"/>
    <s v="OFF-PA-10000019"/>
    <x v="1"/>
    <x v="10"/>
    <x v="704"/>
    <n v="36.287999999999997"/>
    <n v="7"/>
    <x v="2"/>
    <n v="12.700799999999999"/>
  </r>
  <r>
    <n v="4912"/>
    <x v="2428"/>
    <x v="3"/>
    <x v="424"/>
    <d v="2014-01-19T00:00:00"/>
    <x v="1"/>
    <s v="BH-11710"/>
    <s v="Brosina Hoffman"/>
    <x v="0"/>
    <s v="United States"/>
    <s v="Johnson City"/>
    <x v="18"/>
    <n v="37604"/>
    <x v="0"/>
    <s v="TEC-PH-10001924"/>
    <x v="2"/>
    <x v="7"/>
    <x v="426"/>
    <n v="111.98399999999999"/>
    <n v="2"/>
    <x v="2"/>
    <n v="6.9989999999999997"/>
  </r>
  <r>
    <n v="4913"/>
    <x v="2428"/>
    <x v="3"/>
    <x v="424"/>
    <d v="2014-01-19T00:00:00"/>
    <x v="1"/>
    <s v="BH-11710"/>
    <s v="Brosina Hoffman"/>
    <x v="0"/>
    <s v="United States"/>
    <s v="Johnson City"/>
    <x v="18"/>
    <n v="37604"/>
    <x v="0"/>
    <s v="OFF-BI-10002003"/>
    <x v="1"/>
    <x v="8"/>
    <x v="1384"/>
    <n v="5.97"/>
    <n v="5"/>
    <x v="6"/>
    <n v="-4.577"/>
  </r>
  <r>
    <n v="4914"/>
    <x v="2428"/>
    <x v="3"/>
    <x v="424"/>
    <d v="2014-01-19T00:00:00"/>
    <x v="1"/>
    <s v="BH-11710"/>
    <s v="Brosina Hoffman"/>
    <x v="0"/>
    <s v="United States"/>
    <s v="Johnson City"/>
    <x v="18"/>
    <n v="37604"/>
    <x v="0"/>
    <s v="OFF-BI-10003727"/>
    <x v="1"/>
    <x v="8"/>
    <x v="797"/>
    <n v="2.508"/>
    <n v="2"/>
    <x v="6"/>
    <n v="-1.8391999999999999"/>
  </r>
  <r>
    <n v="4915"/>
    <x v="2429"/>
    <x v="1"/>
    <x v="496"/>
    <d v="2012-09-26T00:00:00"/>
    <x v="0"/>
    <s v="ME-17725"/>
    <s v="Max Engle"/>
    <x v="0"/>
    <s v="United States"/>
    <s v="Seattle"/>
    <x v="4"/>
    <n v="98105"/>
    <x v="1"/>
    <s v="OFF-AR-10004042"/>
    <x v="1"/>
    <x v="6"/>
    <x v="30"/>
    <n v="35.96"/>
    <n v="2"/>
    <x v="0"/>
    <n v="10.4284"/>
  </r>
  <r>
    <n v="4916"/>
    <x v="2429"/>
    <x v="1"/>
    <x v="496"/>
    <d v="2012-09-26T00:00:00"/>
    <x v="0"/>
    <s v="ME-17725"/>
    <s v="Max Engle"/>
    <x v="0"/>
    <s v="United States"/>
    <s v="Seattle"/>
    <x v="4"/>
    <n v="98105"/>
    <x v="1"/>
    <s v="OFF-BI-10001097"/>
    <x v="1"/>
    <x v="8"/>
    <x v="789"/>
    <n v="14.952"/>
    <n v="3"/>
    <x v="2"/>
    <n v="5.4200999999999997"/>
  </r>
  <r>
    <n v="4917"/>
    <x v="2430"/>
    <x v="3"/>
    <x v="449"/>
    <d v="2014-10-12T00:00:00"/>
    <x v="0"/>
    <s v="MB-17305"/>
    <s v="Maria Bertelson"/>
    <x v="0"/>
    <s v="United States"/>
    <s v="League City"/>
    <x v="5"/>
    <n v="77573"/>
    <x v="2"/>
    <s v="OFF-AR-10004344"/>
    <x v="1"/>
    <x v="6"/>
    <x v="365"/>
    <n v="67.144000000000005"/>
    <n v="7"/>
    <x v="2"/>
    <n v="5.8750999999999998"/>
  </r>
  <r>
    <n v="4918"/>
    <x v="2430"/>
    <x v="3"/>
    <x v="449"/>
    <d v="2014-10-12T00:00:00"/>
    <x v="0"/>
    <s v="MB-17305"/>
    <s v="Maria Bertelson"/>
    <x v="0"/>
    <s v="United States"/>
    <s v="League City"/>
    <x v="5"/>
    <n v="77573"/>
    <x v="2"/>
    <s v="FUR-CH-10001802"/>
    <x v="0"/>
    <x v="1"/>
    <x v="1688"/>
    <n v="254.05799999999999"/>
    <n v="3"/>
    <x v="4"/>
    <n v="-32.6646"/>
  </r>
  <r>
    <n v="4919"/>
    <x v="2431"/>
    <x v="0"/>
    <x v="1006"/>
    <d v="2013-01-07T00:00:00"/>
    <x v="1"/>
    <s v="BM-11575"/>
    <s v="Brendan Murry"/>
    <x v="1"/>
    <s v="United States"/>
    <s v="Gaithersburg"/>
    <x v="39"/>
    <n v="20877"/>
    <x v="3"/>
    <s v="FUR-BO-10004709"/>
    <x v="0"/>
    <x v="0"/>
    <x v="263"/>
    <n v="173.94"/>
    <n v="3"/>
    <x v="0"/>
    <n v="38.266800000000003"/>
  </r>
  <r>
    <n v="4920"/>
    <x v="2431"/>
    <x v="0"/>
    <x v="1006"/>
    <d v="2013-01-07T00:00:00"/>
    <x v="1"/>
    <s v="BM-11575"/>
    <s v="Brendan Murry"/>
    <x v="1"/>
    <s v="United States"/>
    <s v="Gaithersburg"/>
    <x v="39"/>
    <n v="20877"/>
    <x v="3"/>
    <s v="TEC-PH-10000455"/>
    <x v="2"/>
    <x v="7"/>
    <x v="1112"/>
    <n v="231.98"/>
    <n v="2"/>
    <x v="0"/>
    <n v="67.274199999999993"/>
  </r>
  <r>
    <n v="4921"/>
    <x v="2432"/>
    <x v="3"/>
    <x v="971"/>
    <d v="2014-08-24T00:00:00"/>
    <x v="1"/>
    <s v="SC-20575"/>
    <s v="Sonia Cooley"/>
    <x v="0"/>
    <s v="United States"/>
    <s v="Chicago"/>
    <x v="10"/>
    <n v="60653"/>
    <x v="2"/>
    <s v="OFF-BI-10002393"/>
    <x v="1"/>
    <x v="8"/>
    <x v="1188"/>
    <n v="2.2959999999999998"/>
    <n v="2"/>
    <x v="3"/>
    <n v="-3.9032"/>
  </r>
  <r>
    <n v="4922"/>
    <x v="2433"/>
    <x v="3"/>
    <x v="53"/>
    <d v="2014-12-30T00:00:00"/>
    <x v="0"/>
    <s v="MH-18115"/>
    <s v="Mick Hernandez"/>
    <x v="2"/>
    <s v="United States"/>
    <s v="Huntsville"/>
    <x v="19"/>
    <n v="35810"/>
    <x v="0"/>
    <s v="OFF-PA-10004381"/>
    <x v="1"/>
    <x v="10"/>
    <x v="1675"/>
    <n v="96.08"/>
    <n v="2"/>
    <x v="0"/>
    <n v="46.118400000000001"/>
  </r>
  <r>
    <n v="4923"/>
    <x v="2433"/>
    <x v="3"/>
    <x v="53"/>
    <d v="2014-12-30T00:00:00"/>
    <x v="0"/>
    <s v="MH-18115"/>
    <s v="Mick Hernandez"/>
    <x v="2"/>
    <s v="United States"/>
    <s v="Huntsville"/>
    <x v="19"/>
    <n v="35810"/>
    <x v="0"/>
    <s v="OFF-FA-10003059"/>
    <x v="1"/>
    <x v="13"/>
    <x v="794"/>
    <n v="3.62"/>
    <n v="2"/>
    <x v="0"/>
    <n v="1.1946000000000001"/>
  </r>
  <r>
    <n v="4924"/>
    <x v="2433"/>
    <x v="3"/>
    <x v="53"/>
    <d v="2014-12-30T00:00:00"/>
    <x v="0"/>
    <s v="MH-18115"/>
    <s v="Mick Hernandez"/>
    <x v="2"/>
    <s v="United States"/>
    <s v="Huntsville"/>
    <x v="19"/>
    <n v="35810"/>
    <x v="0"/>
    <s v="OFF-PA-10000994"/>
    <x v="1"/>
    <x v="10"/>
    <x v="904"/>
    <n v="629.1"/>
    <n v="6"/>
    <x v="0"/>
    <n v="301.96800000000002"/>
  </r>
  <r>
    <n v="4925"/>
    <x v="2433"/>
    <x v="3"/>
    <x v="53"/>
    <d v="2014-12-30T00:00:00"/>
    <x v="0"/>
    <s v="MH-18115"/>
    <s v="Mick Hernandez"/>
    <x v="2"/>
    <s v="United States"/>
    <s v="Huntsville"/>
    <x v="19"/>
    <n v="35810"/>
    <x v="0"/>
    <s v="TEC-PH-10002890"/>
    <x v="2"/>
    <x v="7"/>
    <x v="1387"/>
    <n v="90.48"/>
    <n v="2"/>
    <x v="0"/>
    <n v="23.524799999999999"/>
  </r>
  <r>
    <n v="4926"/>
    <x v="2434"/>
    <x v="3"/>
    <x v="18"/>
    <d v="2014-09-14T00:00:00"/>
    <x v="2"/>
    <s v="AR-10345"/>
    <s v="Alex Russell"/>
    <x v="1"/>
    <s v="United States"/>
    <s v="Lawrence"/>
    <x v="31"/>
    <n v="1841"/>
    <x v="3"/>
    <s v="OFF-AR-10003338"/>
    <x v="1"/>
    <x v="6"/>
    <x v="1430"/>
    <n v="14.88"/>
    <n v="2"/>
    <x v="0"/>
    <n v="3.72"/>
  </r>
  <r>
    <n v="4927"/>
    <x v="2435"/>
    <x v="3"/>
    <x v="15"/>
    <d v="2014-10-24T00:00:00"/>
    <x v="1"/>
    <s v="MO-17500"/>
    <s v="Mary O'Rourke"/>
    <x v="0"/>
    <s v="United States"/>
    <s v="Chicago"/>
    <x v="10"/>
    <n v="60623"/>
    <x v="2"/>
    <s v="FUR-TA-10003008"/>
    <x v="0"/>
    <x v="3"/>
    <x v="946"/>
    <n v="91.275000000000006"/>
    <n v="1"/>
    <x v="5"/>
    <n v="-67.543499999999995"/>
  </r>
  <r>
    <n v="4928"/>
    <x v="2436"/>
    <x v="3"/>
    <x v="96"/>
    <d v="2014-12-07T00:00:00"/>
    <x v="1"/>
    <s v="AD-10180"/>
    <s v="Alan Dominguez"/>
    <x v="2"/>
    <s v="United States"/>
    <s v="Fairfield"/>
    <x v="29"/>
    <n v="6824"/>
    <x v="3"/>
    <s v="OFF-PA-10001972"/>
    <x v="1"/>
    <x v="10"/>
    <x v="1169"/>
    <n v="19.440000000000001"/>
    <n v="3"/>
    <x v="0"/>
    <n v="9.3312000000000008"/>
  </r>
  <r>
    <n v="4929"/>
    <x v="2436"/>
    <x v="3"/>
    <x v="96"/>
    <d v="2014-12-07T00:00:00"/>
    <x v="1"/>
    <s v="AD-10180"/>
    <s v="Alan Dominguez"/>
    <x v="2"/>
    <s v="United States"/>
    <s v="Fairfield"/>
    <x v="29"/>
    <n v="6824"/>
    <x v="3"/>
    <s v="FUR-CH-10000155"/>
    <x v="0"/>
    <x v="1"/>
    <x v="1157"/>
    <n v="897.15"/>
    <n v="3"/>
    <x v="0"/>
    <n v="251.202"/>
  </r>
  <r>
    <n v="4930"/>
    <x v="2437"/>
    <x v="2"/>
    <x v="814"/>
    <d v="2011-09-03T00:00:00"/>
    <x v="2"/>
    <s v="KD-16345"/>
    <s v="Katherine Ducich"/>
    <x v="0"/>
    <s v="United States"/>
    <s v="New York City"/>
    <x v="15"/>
    <n v="10009"/>
    <x v="3"/>
    <s v="OFF-AR-10000658"/>
    <x v="1"/>
    <x v="6"/>
    <x v="328"/>
    <n v="57.75"/>
    <n v="5"/>
    <x v="0"/>
    <n v="16.170000000000002"/>
  </r>
  <r>
    <n v="4931"/>
    <x v="2437"/>
    <x v="2"/>
    <x v="814"/>
    <d v="2011-09-03T00:00:00"/>
    <x v="2"/>
    <s v="KD-16345"/>
    <s v="Katherine Ducich"/>
    <x v="0"/>
    <s v="United States"/>
    <s v="New York City"/>
    <x v="15"/>
    <n v="10009"/>
    <x v="3"/>
    <s v="OFF-PA-10000349"/>
    <x v="1"/>
    <x v="10"/>
    <x v="33"/>
    <n v="14.94"/>
    <n v="3"/>
    <x v="0"/>
    <n v="7.0217999999999998"/>
  </r>
  <r>
    <n v="4932"/>
    <x v="2438"/>
    <x v="3"/>
    <x v="613"/>
    <d v="2014-03-31T00:00:00"/>
    <x v="1"/>
    <s v="FM-14215"/>
    <s v="Filia McAdams"/>
    <x v="1"/>
    <s v="United States"/>
    <s v="Seattle"/>
    <x v="4"/>
    <n v="98103"/>
    <x v="1"/>
    <s v="OFF-AR-10001446"/>
    <x v="1"/>
    <x v="6"/>
    <x v="1152"/>
    <n v="23.1"/>
    <n v="2"/>
    <x v="0"/>
    <n v="6.93"/>
  </r>
  <r>
    <n v="4933"/>
    <x v="2439"/>
    <x v="1"/>
    <x v="694"/>
    <d v="2012-10-04T00:00:00"/>
    <x v="1"/>
    <s v="ZC-21910"/>
    <s v="Zuschuss Carroll"/>
    <x v="0"/>
    <s v="United States"/>
    <s v="Aurora"/>
    <x v="22"/>
    <n v="80013"/>
    <x v="1"/>
    <s v="OFF-EN-10004483"/>
    <x v="1"/>
    <x v="12"/>
    <x v="1335"/>
    <n v="12.536"/>
    <n v="1"/>
    <x v="2"/>
    <n v="4.2309000000000001"/>
  </r>
  <r>
    <n v="4934"/>
    <x v="2439"/>
    <x v="1"/>
    <x v="694"/>
    <d v="2012-10-04T00:00:00"/>
    <x v="1"/>
    <s v="ZC-21910"/>
    <s v="Zuschuss Carroll"/>
    <x v="0"/>
    <s v="United States"/>
    <s v="Aurora"/>
    <x v="22"/>
    <n v="80013"/>
    <x v="1"/>
    <s v="OFF-BI-10002012"/>
    <x v="1"/>
    <x v="8"/>
    <x v="742"/>
    <n v="1.08"/>
    <n v="2"/>
    <x v="6"/>
    <n v="-0.79200000000000004"/>
  </r>
  <r>
    <n v="4935"/>
    <x v="2439"/>
    <x v="1"/>
    <x v="694"/>
    <d v="2012-10-04T00:00:00"/>
    <x v="1"/>
    <s v="ZC-21910"/>
    <s v="Zuschuss Carroll"/>
    <x v="0"/>
    <s v="United States"/>
    <s v="Aurora"/>
    <x v="22"/>
    <n v="80013"/>
    <x v="1"/>
    <s v="OFF-FA-10003021"/>
    <x v="1"/>
    <x v="13"/>
    <x v="33"/>
    <n v="4.5119999999999996"/>
    <n v="3"/>
    <x v="2"/>
    <n v="0.84599999999999997"/>
  </r>
  <r>
    <n v="4936"/>
    <x v="2440"/>
    <x v="1"/>
    <x v="1007"/>
    <d v="2012-03-21T00:00:00"/>
    <x v="1"/>
    <s v="KS-16300"/>
    <s v="Karen Seio"/>
    <x v="1"/>
    <s v="United States"/>
    <s v="Lehi"/>
    <x v="7"/>
    <n v="84043"/>
    <x v="1"/>
    <s v="TEC-PH-10003356"/>
    <x v="2"/>
    <x v="7"/>
    <x v="1689"/>
    <n v="16.776"/>
    <n v="3"/>
    <x v="2"/>
    <n v="1.6776"/>
  </r>
  <r>
    <n v="4937"/>
    <x v="2441"/>
    <x v="3"/>
    <x v="1008"/>
    <d v="2014-01-14T00:00:00"/>
    <x v="1"/>
    <s v="DP-13390"/>
    <s v="Dennis Pardue"/>
    <x v="2"/>
    <s v="United States"/>
    <s v="Tuscaloosa"/>
    <x v="19"/>
    <n v="35401"/>
    <x v="0"/>
    <s v="OFF-BI-10004728"/>
    <x v="1"/>
    <x v="8"/>
    <x v="539"/>
    <n v="33.74"/>
    <n v="7"/>
    <x v="0"/>
    <n v="15.5204"/>
  </r>
  <r>
    <n v="4938"/>
    <x v="2442"/>
    <x v="2"/>
    <x v="286"/>
    <d v="2011-01-19T00:00:00"/>
    <x v="1"/>
    <s v="BD-11605"/>
    <s v="Brian Dahlen"/>
    <x v="0"/>
    <s v="United States"/>
    <s v="San Francisco"/>
    <x v="1"/>
    <n v="94109"/>
    <x v="1"/>
    <s v="OFF-ST-10000078"/>
    <x v="1"/>
    <x v="4"/>
    <x v="1218"/>
    <n v="1325.85"/>
    <n v="5"/>
    <x v="0"/>
    <n v="238.65299999999999"/>
  </r>
  <r>
    <n v="4939"/>
    <x v="2442"/>
    <x v="2"/>
    <x v="286"/>
    <d v="2011-01-19T00:00:00"/>
    <x v="1"/>
    <s v="BD-11605"/>
    <s v="Brian Dahlen"/>
    <x v="0"/>
    <s v="United States"/>
    <s v="San Francisco"/>
    <x v="1"/>
    <n v="94109"/>
    <x v="1"/>
    <s v="FUR-BO-10003034"/>
    <x v="0"/>
    <x v="0"/>
    <x v="1194"/>
    <n v="333.99900000000002"/>
    <n v="3"/>
    <x v="11"/>
    <n v="3.9293999999999998"/>
  </r>
  <r>
    <n v="4940"/>
    <x v="2442"/>
    <x v="2"/>
    <x v="286"/>
    <d v="2011-01-19T00:00:00"/>
    <x v="1"/>
    <s v="BD-11605"/>
    <s v="Brian Dahlen"/>
    <x v="0"/>
    <s v="United States"/>
    <s v="San Francisco"/>
    <x v="1"/>
    <n v="94109"/>
    <x v="1"/>
    <s v="OFF-AR-10003514"/>
    <x v="1"/>
    <x v="6"/>
    <x v="180"/>
    <n v="19.899999999999999"/>
    <n v="5"/>
    <x v="0"/>
    <n v="6.5670000000000002"/>
  </r>
  <r>
    <n v="4941"/>
    <x v="2443"/>
    <x v="1"/>
    <x v="525"/>
    <d v="2012-02-13T00:00:00"/>
    <x v="1"/>
    <s v="IL-15100"/>
    <s v="Ivan Liston"/>
    <x v="0"/>
    <s v="United States"/>
    <s v="Wilmington"/>
    <x v="13"/>
    <n v="19805"/>
    <x v="3"/>
    <s v="FUR-CH-10001708"/>
    <x v="0"/>
    <x v="1"/>
    <x v="884"/>
    <n v="1268.82"/>
    <n v="9"/>
    <x v="0"/>
    <n v="266.4522"/>
  </r>
  <r>
    <n v="4942"/>
    <x v="2443"/>
    <x v="1"/>
    <x v="525"/>
    <d v="2012-02-13T00:00:00"/>
    <x v="1"/>
    <s v="IL-15100"/>
    <s v="Ivan Liston"/>
    <x v="0"/>
    <s v="United States"/>
    <s v="Wilmington"/>
    <x v="13"/>
    <n v="19805"/>
    <x v="3"/>
    <s v="FUR-BO-10002598"/>
    <x v="0"/>
    <x v="0"/>
    <x v="1509"/>
    <n v="283.92"/>
    <n v="4"/>
    <x v="0"/>
    <n v="82.336799999999997"/>
  </r>
  <r>
    <n v="4943"/>
    <x v="2443"/>
    <x v="1"/>
    <x v="525"/>
    <d v="2012-02-13T00:00:00"/>
    <x v="1"/>
    <s v="IL-15100"/>
    <s v="Ivan Liston"/>
    <x v="0"/>
    <s v="United States"/>
    <s v="Wilmington"/>
    <x v="13"/>
    <n v="19805"/>
    <x v="3"/>
    <s v="OFF-AR-10001022"/>
    <x v="1"/>
    <x v="6"/>
    <x v="872"/>
    <n v="5.68"/>
    <n v="2"/>
    <x v="0"/>
    <n v="1.7607999999999999"/>
  </r>
  <r>
    <n v="4944"/>
    <x v="2444"/>
    <x v="3"/>
    <x v="202"/>
    <d v="2014-12-28T00:00:00"/>
    <x v="1"/>
    <s v="LP-17095"/>
    <s v="Liz Preis"/>
    <x v="0"/>
    <s v="United States"/>
    <s v="Lafayette"/>
    <x v="14"/>
    <n v="47905"/>
    <x v="2"/>
    <s v="OFF-ST-10004459"/>
    <x v="1"/>
    <x v="4"/>
    <x v="454"/>
    <n v="375.34"/>
    <n v="1"/>
    <x v="0"/>
    <n v="18.766999999999999"/>
  </r>
  <r>
    <n v="4945"/>
    <x v="2445"/>
    <x v="0"/>
    <x v="64"/>
    <d v="2013-09-07T00:00:00"/>
    <x v="2"/>
    <s v="JH-15985"/>
    <s v="Joseph Holt"/>
    <x v="0"/>
    <s v="United States"/>
    <s v="Redondo Beach"/>
    <x v="1"/>
    <n v="90278"/>
    <x v="1"/>
    <s v="OFF-PA-10004381"/>
    <x v="1"/>
    <x v="10"/>
    <x v="1675"/>
    <n v="96.08"/>
    <n v="2"/>
    <x v="0"/>
    <n v="46.118400000000001"/>
  </r>
  <r>
    <n v="4946"/>
    <x v="2445"/>
    <x v="0"/>
    <x v="64"/>
    <d v="2013-09-07T00:00:00"/>
    <x v="2"/>
    <s v="JH-15985"/>
    <s v="Joseph Holt"/>
    <x v="0"/>
    <s v="United States"/>
    <s v="Redondo Beach"/>
    <x v="1"/>
    <n v="90278"/>
    <x v="1"/>
    <s v="OFF-BI-10000050"/>
    <x v="1"/>
    <x v="8"/>
    <x v="343"/>
    <n v="11.68"/>
    <n v="2"/>
    <x v="2"/>
    <n v="3.9420000000000002"/>
  </r>
  <r>
    <n v="4947"/>
    <x v="2445"/>
    <x v="0"/>
    <x v="64"/>
    <d v="2013-09-07T00:00:00"/>
    <x v="2"/>
    <s v="JH-15985"/>
    <s v="Joseph Holt"/>
    <x v="0"/>
    <s v="United States"/>
    <s v="Redondo Beach"/>
    <x v="1"/>
    <n v="90278"/>
    <x v="1"/>
    <s v="OFF-FA-10000304"/>
    <x v="1"/>
    <x v="13"/>
    <x v="52"/>
    <n v="4.3600000000000003"/>
    <n v="2"/>
    <x v="0"/>
    <n v="1.7876000000000001"/>
  </r>
  <r>
    <n v="4948"/>
    <x v="2446"/>
    <x v="2"/>
    <x v="777"/>
    <d v="2011-10-09T00:00:00"/>
    <x v="1"/>
    <s v="JD-16015"/>
    <s v="Joy Daniels"/>
    <x v="0"/>
    <s v="United States"/>
    <s v="Seattle"/>
    <x v="4"/>
    <n v="98115"/>
    <x v="1"/>
    <s v="OFF-LA-10002475"/>
    <x v="1"/>
    <x v="2"/>
    <x v="148"/>
    <n v="29.24"/>
    <n v="4"/>
    <x v="0"/>
    <n v="13.742800000000001"/>
  </r>
  <r>
    <n v="4949"/>
    <x v="2447"/>
    <x v="3"/>
    <x v="344"/>
    <d v="2014-12-03T00:00:00"/>
    <x v="1"/>
    <s v="BD-11320"/>
    <s v="Bill Donatelli"/>
    <x v="0"/>
    <s v="United States"/>
    <s v="Los Angeles"/>
    <x v="1"/>
    <n v="90045"/>
    <x v="1"/>
    <s v="OFF-BI-10001989"/>
    <x v="1"/>
    <x v="8"/>
    <x v="537"/>
    <n v="117.488"/>
    <n v="7"/>
    <x v="2"/>
    <n v="41.120800000000003"/>
  </r>
  <r>
    <n v="4950"/>
    <x v="2447"/>
    <x v="3"/>
    <x v="344"/>
    <d v="2014-12-03T00:00:00"/>
    <x v="1"/>
    <s v="BD-11320"/>
    <s v="Bill Donatelli"/>
    <x v="0"/>
    <s v="United States"/>
    <s v="Los Angeles"/>
    <x v="1"/>
    <n v="90045"/>
    <x v="1"/>
    <s v="FUR-FU-10000732"/>
    <x v="0"/>
    <x v="5"/>
    <x v="540"/>
    <n v="18.84"/>
    <n v="3"/>
    <x v="0"/>
    <n v="6.0288000000000004"/>
  </r>
  <r>
    <n v="4951"/>
    <x v="2448"/>
    <x v="0"/>
    <x v="99"/>
    <d v="2013-11-02T00:00:00"/>
    <x v="0"/>
    <s v="DL-13330"/>
    <s v="Denise Leinenbach"/>
    <x v="0"/>
    <s v="United States"/>
    <s v="New York City"/>
    <x v="15"/>
    <n v="10009"/>
    <x v="3"/>
    <s v="OFF-AR-10004441"/>
    <x v="1"/>
    <x v="6"/>
    <x v="153"/>
    <n v="12.42"/>
    <n v="3"/>
    <x v="0"/>
    <n v="5.2164000000000001"/>
  </r>
  <r>
    <n v="4952"/>
    <x v="2449"/>
    <x v="1"/>
    <x v="988"/>
    <d v="2012-06-13T00:00:00"/>
    <x v="1"/>
    <s v="NC-18415"/>
    <s v="Nathan Cano"/>
    <x v="0"/>
    <s v="United States"/>
    <s v="Royal Oak"/>
    <x v="12"/>
    <n v="48073"/>
    <x v="2"/>
    <s v="OFF-PA-10000304"/>
    <x v="1"/>
    <x v="10"/>
    <x v="88"/>
    <n v="12.96"/>
    <n v="2"/>
    <x v="0"/>
    <n v="6.2207999999999997"/>
  </r>
  <r>
    <n v="4953"/>
    <x v="2450"/>
    <x v="3"/>
    <x v="166"/>
    <d v="2014-12-13T00:00:00"/>
    <x v="0"/>
    <s v="AS-10225"/>
    <s v="Alan Schoenberger"/>
    <x v="1"/>
    <s v="United States"/>
    <s v="San Francisco"/>
    <x v="1"/>
    <n v="94109"/>
    <x v="1"/>
    <s v="OFF-AP-10002670"/>
    <x v="1"/>
    <x v="9"/>
    <x v="1690"/>
    <n v="69.48"/>
    <n v="1"/>
    <x v="0"/>
    <n v="20.844000000000001"/>
  </r>
  <r>
    <n v="4954"/>
    <x v="2451"/>
    <x v="1"/>
    <x v="199"/>
    <d v="2012-03-20T00:00:00"/>
    <x v="1"/>
    <s v="MS-17980"/>
    <s v="Michael Stewart"/>
    <x v="1"/>
    <s v="United States"/>
    <s v="New York City"/>
    <x v="15"/>
    <n v="10009"/>
    <x v="3"/>
    <s v="TEC-PH-10001527"/>
    <x v="2"/>
    <x v="7"/>
    <x v="1276"/>
    <n v="85.9"/>
    <n v="2"/>
    <x v="0"/>
    <n v="2.577"/>
  </r>
  <r>
    <n v="4955"/>
    <x v="2452"/>
    <x v="2"/>
    <x v="3"/>
    <d v="2011-06-13T00:00:00"/>
    <x v="0"/>
    <s v="TS-21205"/>
    <s v="Thomas Seio"/>
    <x v="1"/>
    <s v="United States"/>
    <s v="North Las Vegas"/>
    <x v="33"/>
    <n v="89031"/>
    <x v="1"/>
    <s v="OFF-AR-10002335"/>
    <x v="1"/>
    <x v="6"/>
    <x v="673"/>
    <n v="18.059999999999999"/>
    <n v="7"/>
    <x v="0"/>
    <n v="4.6955999999999998"/>
  </r>
  <r>
    <n v="4956"/>
    <x v="2452"/>
    <x v="2"/>
    <x v="3"/>
    <d v="2011-06-13T00:00:00"/>
    <x v="0"/>
    <s v="TS-21205"/>
    <s v="Thomas Seio"/>
    <x v="1"/>
    <s v="United States"/>
    <s v="North Las Vegas"/>
    <x v="33"/>
    <n v="89031"/>
    <x v="1"/>
    <s v="OFF-PA-10003641"/>
    <x v="1"/>
    <x v="10"/>
    <x v="938"/>
    <n v="79.14"/>
    <n v="3"/>
    <x v="0"/>
    <n v="36.404400000000003"/>
  </r>
  <r>
    <n v="4957"/>
    <x v="2452"/>
    <x v="2"/>
    <x v="3"/>
    <d v="2011-06-13T00:00:00"/>
    <x v="0"/>
    <s v="TS-21205"/>
    <s v="Thomas Seio"/>
    <x v="1"/>
    <s v="United States"/>
    <s v="North Las Vegas"/>
    <x v="33"/>
    <n v="89031"/>
    <x v="1"/>
    <s v="FUR-FU-10002685"/>
    <x v="0"/>
    <x v="5"/>
    <x v="1433"/>
    <n v="37.4"/>
    <n v="2"/>
    <x v="0"/>
    <n v="14.212"/>
  </r>
  <r>
    <n v="4958"/>
    <x v="2453"/>
    <x v="1"/>
    <x v="305"/>
    <d v="2012-03-26T00:00:00"/>
    <x v="1"/>
    <s v="JK-15730"/>
    <s v="Joe Kamberova"/>
    <x v="0"/>
    <s v="United States"/>
    <s v="Carrollton"/>
    <x v="5"/>
    <n v="75007"/>
    <x v="2"/>
    <s v="OFF-BI-10001308"/>
    <x v="1"/>
    <x v="8"/>
    <x v="1351"/>
    <n v="2.512"/>
    <n v="2"/>
    <x v="3"/>
    <n v="-4.3959999999999999"/>
  </r>
  <r>
    <n v="4959"/>
    <x v="2453"/>
    <x v="1"/>
    <x v="305"/>
    <d v="2012-03-26T00:00:00"/>
    <x v="1"/>
    <s v="JK-15730"/>
    <s v="Joe Kamberova"/>
    <x v="0"/>
    <s v="United States"/>
    <s v="Carrollton"/>
    <x v="5"/>
    <n v="75007"/>
    <x v="2"/>
    <s v="OFF-FA-10003485"/>
    <x v="1"/>
    <x v="13"/>
    <x v="33"/>
    <n v="18.864000000000001"/>
    <n v="9"/>
    <x v="2"/>
    <n v="6.1307999999999998"/>
  </r>
  <r>
    <n v="4960"/>
    <x v="2454"/>
    <x v="0"/>
    <x v="741"/>
    <d v="2013-11-23T00:00:00"/>
    <x v="1"/>
    <s v="TC-21535"/>
    <s v="Tracy Collins"/>
    <x v="2"/>
    <s v="United States"/>
    <s v="Los Angeles"/>
    <x v="1"/>
    <n v="90008"/>
    <x v="1"/>
    <s v="TEC-PH-10003357"/>
    <x v="2"/>
    <x v="7"/>
    <x v="1062"/>
    <n v="61.192"/>
    <n v="1"/>
    <x v="2"/>
    <n v="6.1192000000000002"/>
  </r>
  <r>
    <n v="4961"/>
    <x v="2454"/>
    <x v="0"/>
    <x v="741"/>
    <d v="2013-11-23T00:00:00"/>
    <x v="1"/>
    <s v="TC-21535"/>
    <s v="Tracy Collins"/>
    <x v="2"/>
    <s v="United States"/>
    <s v="Los Angeles"/>
    <x v="1"/>
    <n v="90008"/>
    <x v="1"/>
    <s v="OFF-AP-10002867"/>
    <x v="1"/>
    <x v="9"/>
    <x v="1505"/>
    <n v="67.84"/>
    <n v="1"/>
    <x v="0"/>
    <n v="18.316800000000001"/>
  </r>
  <r>
    <n v="4962"/>
    <x v="2455"/>
    <x v="2"/>
    <x v="1009"/>
    <d v="2011-03-08T00:00:00"/>
    <x v="2"/>
    <s v="AB-10015"/>
    <s v="Aaron Bergman"/>
    <x v="0"/>
    <s v="United States"/>
    <s v="Seattle"/>
    <x v="4"/>
    <n v="98103"/>
    <x v="1"/>
    <s v="FUR-CH-10004477"/>
    <x v="0"/>
    <x v="1"/>
    <x v="211"/>
    <n v="48.712000000000003"/>
    <n v="1"/>
    <x v="2"/>
    <n v="5.4801000000000002"/>
  </r>
  <r>
    <n v="4963"/>
    <x v="2455"/>
    <x v="2"/>
    <x v="1009"/>
    <d v="2011-03-08T00:00:00"/>
    <x v="2"/>
    <s v="AB-10015"/>
    <s v="Aaron Bergman"/>
    <x v="0"/>
    <s v="United States"/>
    <s v="Seattle"/>
    <x v="4"/>
    <n v="98103"/>
    <x v="1"/>
    <s v="OFF-AR-10001427"/>
    <x v="1"/>
    <x v="6"/>
    <x v="248"/>
    <n v="17.940000000000001"/>
    <n v="3"/>
    <x v="0"/>
    <n v="4.6643999999999997"/>
  </r>
  <r>
    <n v="4964"/>
    <x v="2455"/>
    <x v="2"/>
    <x v="1009"/>
    <d v="2011-03-08T00:00:00"/>
    <x v="2"/>
    <s v="AB-10015"/>
    <s v="Aaron Bergman"/>
    <x v="0"/>
    <s v="United States"/>
    <s v="Seattle"/>
    <x v="4"/>
    <n v="98103"/>
    <x v="1"/>
    <s v="OFF-ST-10002344"/>
    <x v="1"/>
    <x v="4"/>
    <x v="856"/>
    <n v="242.94"/>
    <n v="3"/>
    <x v="0"/>
    <n v="4.8587999999999996"/>
  </r>
  <r>
    <n v="4965"/>
    <x v="2456"/>
    <x v="0"/>
    <x v="666"/>
    <d v="2013-05-20T00:00:00"/>
    <x v="0"/>
    <s v="DP-13000"/>
    <s v="Darren Powers"/>
    <x v="0"/>
    <s v="United States"/>
    <s v="Fort Lauderdale"/>
    <x v="2"/>
    <n v="33311"/>
    <x v="0"/>
    <s v="OFF-BI-10000301"/>
    <x v="1"/>
    <x v="8"/>
    <x v="619"/>
    <n v="7.7640000000000002"/>
    <n v="4"/>
    <x v="6"/>
    <n v="-5.1760000000000002"/>
  </r>
  <r>
    <n v="4966"/>
    <x v="2457"/>
    <x v="1"/>
    <x v="442"/>
    <d v="2012-05-28T00:00:00"/>
    <x v="0"/>
    <s v="CY-12745"/>
    <s v="Craig Yedwab"/>
    <x v="1"/>
    <s v="United States"/>
    <s v="Columbia"/>
    <x v="18"/>
    <n v="38401"/>
    <x v="0"/>
    <s v="TEC-PH-10001944"/>
    <x v="2"/>
    <x v="7"/>
    <x v="1262"/>
    <n v="467.04"/>
    <n v="4"/>
    <x v="2"/>
    <n v="58.38"/>
  </r>
  <r>
    <n v="4967"/>
    <x v="2458"/>
    <x v="1"/>
    <x v="991"/>
    <d v="2012-08-05T00:00:00"/>
    <x v="0"/>
    <s v="BE-11455"/>
    <s v="Brad Eason"/>
    <x v="2"/>
    <s v="United States"/>
    <s v="Providence"/>
    <x v="34"/>
    <n v="2908"/>
    <x v="3"/>
    <s v="TEC-PH-10001527"/>
    <x v="2"/>
    <x v="7"/>
    <x v="1276"/>
    <n v="128.85"/>
    <n v="3"/>
    <x v="0"/>
    <n v="3.8654999999999999"/>
  </r>
  <r>
    <n v="4968"/>
    <x v="2458"/>
    <x v="1"/>
    <x v="991"/>
    <d v="2012-08-05T00:00:00"/>
    <x v="0"/>
    <s v="BE-11455"/>
    <s v="Brad Eason"/>
    <x v="2"/>
    <s v="United States"/>
    <s v="Providence"/>
    <x v="34"/>
    <n v="2908"/>
    <x v="3"/>
    <s v="OFF-PA-10001307"/>
    <x v="1"/>
    <x v="10"/>
    <x v="784"/>
    <n v="8.4"/>
    <n v="2"/>
    <x v="0"/>
    <n v="4.1159999999999997"/>
  </r>
  <r>
    <n v="4969"/>
    <x v="2458"/>
    <x v="1"/>
    <x v="991"/>
    <d v="2012-08-05T00:00:00"/>
    <x v="0"/>
    <s v="BE-11455"/>
    <s v="Brad Eason"/>
    <x v="2"/>
    <s v="United States"/>
    <s v="Providence"/>
    <x v="34"/>
    <n v="2908"/>
    <x v="3"/>
    <s v="TEC-AC-10004571"/>
    <x v="2"/>
    <x v="11"/>
    <x v="404"/>
    <n v="199.98"/>
    <n v="2"/>
    <x v="0"/>
    <n v="83.991600000000005"/>
  </r>
  <r>
    <n v="4970"/>
    <x v="2458"/>
    <x v="1"/>
    <x v="991"/>
    <d v="2012-08-05T00:00:00"/>
    <x v="0"/>
    <s v="BE-11455"/>
    <s v="Brad Eason"/>
    <x v="2"/>
    <s v="United States"/>
    <s v="Providence"/>
    <x v="34"/>
    <n v="2908"/>
    <x v="3"/>
    <s v="FUR-CH-10001973"/>
    <x v="0"/>
    <x v="1"/>
    <x v="896"/>
    <n v="110.98"/>
    <n v="1"/>
    <x v="0"/>
    <n v="15.5372"/>
  </r>
  <r>
    <n v="4971"/>
    <x v="2459"/>
    <x v="0"/>
    <x v="61"/>
    <d v="2013-11-10T00:00:00"/>
    <x v="2"/>
    <s v="KL-16555"/>
    <s v="Kelly Lampkin"/>
    <x v="1"/>
    <s v="United States"/>
    <s v="Jacksonville"/>
    <x v="2"/>
    <n v="32216"/>
    <x v="0"/>
    <s v="FUR-CH-10000513"/>
    <x v="0"/>
    <x v="1"/>
    <x v="70"/>
    <n v="207.98400000000001"/>
    <n v="2"/>
    <x v="2"/>
    <n v="-28.597799999999999"/>
  </r>
  <r>
    <n v="4972"/>
    <x v="2459"/>
    <x v="0"/>
    <x v="61"/>
    <d v="2013-11-10T00:00:00"/>
    <x v="2"/>
    <s v="KL-16555"/>
    <s v="Kelly Lampkin"/>
    <x v="1"/>
    <s v="United States"/>
    <s v="Jacksonville"/>
    <x v="2"/>
    <n v="32216"/>
    <x v="0"/>
    <s v="OFF-PA-10002421"/>
    <x v="1"/>
    <x v="10"/>
    <x v="1416"/>
    <n v="36.112000000000002"/>
    <n v="2"/>
    <x v="2"/>
    <n v="12.639200000000001"/>
  </r>
  <r>
    <n v="4973"/>
    <x v="2459"/>
    <x v="0"/>
    <x v="61"/>
    <d v="2013-11-10T00:00:00"/>
    <x v="2"/>
    <s v="KL-16555"/>
    <s v="Kelly Lampkin"/>
    <x v="1"/>
    <s v="United States"/>
    <s v="Jacksonville"/>
    <x v="2"/>
    <n v="32216"/>
    <x v="0"/>
    <s v="FUR-FU-10004090"/>
    <x v="0"/>
    <x v="5"/>
    <x v="636"/>
    <n v="35.567999999999998"/>
    <n v="2"/>
    <x v="2"/>
    <n v="5.7797999999999998"/>
  </r>
  <r>
    <n v="4974"/>
    <x v="2459"/>
    <x v="0"/>
    <x v="61"/>
    <d v="2013-11-10T00:00:00"/>
    <x v="2"/>
    <s v="KL-16555"/>
    <s v="Kelly Lampkin"/>
    <x v="1"/>
    <s v="United States"/>
    <s v="Jacksonville"/>
    <x v="2"/>
    <n v="32216"/>
    <x v="0"/>
    <s v="OFF-PA-10004071"/>
    <x v="1"/>
    <x v="10"/>
    <x v="412"/>
    <n v="88.768000000000001"/>
    <n v="2"/>
    <x v="2"/>
    <n v="31.0688"/>
  </r>
  <r>
    <n v="4975"/>
    <x v="2460"/>
    <x v="0"/>
    <x v="77"/>
    <d v="2013-11-13T00:00:00"/>
    <x v="1"/>
    <s v="PS-19045"/>
    <s v="Penelope Sewall"/>
    <x v="2"/>
    <s v="United States"/>
    <s v="Oceanside"/>
    <x v="1"/>
    <n v="92054"/>
    <x v="1"/>
    <s v="OFF-PA-10002246"/>
    <x v="1"/>
    <x v="10"/>
    <x v="1386"/>
    <n v="12.9"/>
    <n v="2"/>
    <x v="0"/>
    <n v="6.3209999999999997"/>
  </r>
  <r>
    <n v="4976"/>
    <x v="2461"/>
    <x v="1"/>
    <x v="227"/>
    <d v="2012-09-23T00:00:00"/>
    <x v="0"/>
    <s v="JR-16210"/>
    <s v="Justin Ritter"/>
    <x v="1"/>
    <s v="United States"/>
    <s v="Jacksonville"/>
    <x v="2"/>
    <n v="32216"/>
    <x v="0"/>
    <s v="TEC-AC-10003198"/>
    <x v="2"/>
    <x v="11"/>
    <x v="761"/>
    <n v="717.12"/>
    <n v="9"/>
    <x v="2"/>
    <n v="152.38800000000001"/>
  </r>
  <r>
    <n v="4977"/>
    <x v="2462"/>
    <x v="1"/>
    <x v="214"/>
    <d v="2012-12-09T00:00:00"/>
    <x v="2"/>
    <s v="AH-10210"/>
    <s v="Alan Hwang"/>
    <x v="0"/>
    <s v="United States"/>
    <s v="New York City"/>
    <x v="15"/>
    <n v="10024"/>
    <x v="3"/>
    <s v="OFF-BI-10001031"/>
    <x v="1"/>
    <x v="8"/>
    <x v="865"/>
    <n v="21.36"/>
    <n v="5"/>
    <x v="2"/>
    <n v="7.2089999999999996"/>
  </r>
  <r>
    <n v="4978"/>
    <x v="2462"/>
    <x v="1"/>
    <x v="214"/>
    <d v="2012-12-09T00:00:00"/>
    <x v="2"/>
    <s v="AH-10210"/>
    <s v="Alan Hwang"/>
    <x v="0"/>
    <s v="United States"/>
    <s v="New York City"/>
    <x v="15"/>
    <n v="10024"/>
    <x v="3"/>
    <s v="OFF-BI-10003727"/>
    <x v="1"/>
    <x v="8"/>
    <x v="797"/>
    <n v="6.6879999999999997"/>
    <n v="2"/>
    <x v="2"/>
    <n v="2.3408000000000002"/>
  </r>
  <r>
    <n v="4979"/>
    <x v="2462"/>
    <x v="1"/>
    <x v="214"/>
    <d v="2012-12-09T00:00:00"/>
    <x v="2"/>
    <s v="AH-10210"/>
    <s v="Alan Hwang"/>
    <x v="0"/>
    <s v="United States"/>
    <s v="New York City"/>
    <x v="15"/>
    <n v="10024"/>
    <x v="3"/>
    <s v="TEC-PH-10001336"/>
    <x v="2"/>
    <x v="7"/>
    <x v="941"/>
    <n v="773.94"/>
    <n v="6"/>
    <x v="0"/>
    <n v="224.4426"/>
  </r>
  <r>
    <n v="4980"/>
    <x v="2463"/>
    <x v="0"/>
    <x v="10"/>
    <d v="2013-12-14T00:00:00"/>
    <x v="0"/>
    <s v="RW-19630"/>
    <s v="Rob Williams"/>
    <x v="1"/>
    <s v="United States"/>
    <s v="Chicago"/>
    <x v="10"/>
    <n v="60610"/>
    <x v="2"/>
    <s v="OFF-SU-10001664"/>
    <x v="1"/>
    <x v="14"/>
    <x v="1232"/>
    <n v="20.568000000000001"/>
    <n v="3"/>
    <x v="2"/>
    <n v="1.5426"/>
  </r>
  <r>
    <n v="4981"/>
    <x v="2463"/>
    <x v="0"/>
    <x v="10"/>
    <d v="2013-12-14T00:00:00"/>
    <x v="0"/>
    <s v="RW-19630"/>
    <s v="Rob Williams"/>
    <x v="1"/>
    <s v="United States"/>
    <s v="Chicago"/>
    <x v="10"/>
    <n v="60610"/>
    <x v="2"/>
    <s v="OFF-AP-10003971"/>
    <x v="1"/>
    <x v="9"/>
    <x v="914"/>
    <n v="4.3559999999999999"/>
    <n v="2"/>
    <x v="3"/>
    <n v="-11.761200000000001"/>
  </r>
  <r>
    <n v="4982"/>
    <x v="2463"/>
    <x v="0"/>
    <x v="10"/>
    <d v="2013-12-14T00:00:00"/>
    <x v="0"/>
    <s v="RW-19630"/>
    <s v="Rob Williams"/>
    <x v="1"/>
    <s v="United States"/>
    <s v="Chicago"/>
    <x v="10"/>
    <n v="60610"/>
    <x v="2"/>
    <s v="TEC-AC-10000199"/>
    <x v="2"/>
    <x v="11"/>
    <x v="1609"/>
    <n v="19.04"/>
    <n v="4"/>
    <x v="2"/>
    <n v="-1.4279999999999999"/>
  </r>
  <r>
    <n v="4983"/>
    <x v="2464"/>
    <x v="2"/>
    <x v="912"/>
    <d v="2011-11-22T00:00:00"/>
    <x v="1"/>
    <s v="AH-10075"/>
    <s v="Adam Hart"/>
    <x v="1"/>
    <s v="United States"/>
    <s v="Huntington Beach"/>
    <x v="1"/>
    <n v="92646"/>
    <x v="1"/>
    <s v="OFF-LA-10001045"/>
    <x v="1"/>
    <x v="2"/>
    <x v="701"/>
    <n v="5.22"/>
    <n v="2"/>
    <x v="0"/>
    <n v="2.4011999999999998"/>
  </r>
  <r>
    <n v="4984"/>
    <x v="2465"/>
    <x v="0"/>
    <x v="61"/>
    <d v="2013-11-11T00:00:00"/>
    <x v="0"/>
    <s v="IM-15070"/>
    <s v="Irene Maddox"/>
    <x v="0"/>
    <s v="United States"/>
    <s v="San Diego"/>
    <x v="1"/>
    <n v="92105"/>
    <x v="1"/>
    <s v="OFF-ST-10003442"/>
    <x v="1"/>
    <x v="4"/>
    <x v="86"/>
    <n v="84.84"/>
    <n v="3"/>
    <x v="0"/>
    <n v="22.9068"/>
  </r>
  <r>
    <n v="4985"/>
    <x v="2466"/>
    <x v="1"/>
    <x v="684"/>
    <d v="2012-09-10T00:00:00"/>
    <x v="1"/>
    <s v="CK-12760"/>
    <s v="Cyma Kinney"/>
    <x v="1"/>
    <s v="United States"/>
    <s v="Nashville"/>
    <x v="18"/>
    <n v="37211"/>
    <x v="0"/>
    <s v="OFF-FA-10003059"/>
    <x v="1"/>
    <x v="13"/>
    <x v="794"/>
    <n v="7.24"/>
    <n v="5"/>
    <x v="2"/>
    <n v="1.1765000000000001"/>
  </r>
  <r>
    <n v="4986"/>
    <x v="2467"/>
    <x v="2"/>
    <x v="1010"/>
    <d v="2011-09-03T00:00:00"/>
    <x v="3"/>
    <s v="AG-10390"/>
    <s v="Allen Goldenen"/>
    <x v="0"/>
    <s v="United States"/>
    <s v="New York City"/>
    <x v="15"/>
    <n v="10009"/>
    <x v="3"/>
    <s v="OFF-LA-10001175"/>
    <x v="1"/>
    <x v="2"/>
    <x v="773"/>
    <n v="14.4"/>
    <n v="5"/>
    <x v="0"/>
    <n v="7.056"/>
  </r>
  <r>
    <n v="4987"/>
    <x v="2468"/>
    <x v="0"/>
    <x v="423"/>
    <d v="2013-04-29T00:00:00"/>
    <x v="1"/>
    <s v="CL-12700"/>
    <s v="Craig Leslie"/>
    <x v="2"/>
    <s v="United States"/>
    <s v="Colorado Springs"/>
    <x v="22"/>
    <n v="80906"/>
    <x v="1"/>
    <s v="OFF-PA-10003441"/>
    <x v="1"/>
    <x v="10"/>
    <x v="485"/>
    <n v="15.552"/>
    <n v="3"/>
    <x v="2"/>
    <n v="5.4432"/>
  </r>
  <r>
    <n v="4988"/>
    <x v="2468"/>
    <x v="0"/>
    <x v="423"/>
    <d v="2013-04-29T00:00:00"/>
    <x v="1"/>
    <s v="CL-12700"/>
    <s v="Craig Leslie"/>
    <x v="2"/>
    <s v="United States"/>
    <s v="Colorado Springs"/>
    <x v="22"/>
    <n v="80906"/>
    <x v="1"/>
    <s v="FUR-CH-10004287"/>
    <x v="0"/>
    <x v="1"/>
    <x v="156"/>
    <n v="1325.76"/>
    <n v="6"/>
    <x v="2"/>
    <n v="149.148"/>
  </r>
  <r>
    <n v="4989"/>
    <x v="2468"/>
    <x v="0"/>
    <x v="423"/>
    <d v="2013-04-29T00:00:00"/>
    <x v="1"/>
    <s v="CL-12700"/>
    <s v="Craig Leslie"/>
    <x v="2"/>
    <s v="United States"/>
    <s v="Colorado Springs"/>
    <x v="22"/>
    <n v="80906"/>
    <x v="1"/>
    <s v="OFF-BI-10004040"/>
    <x v="1"/>
    <x v="8"/>
    <x v="1478"/>
    <n v="3.1080000000000001"/>
    <n v="2"/>
    <x v="6"/>
    <n v="-2.1756000000000002"/>
  </r>
  <r>
    <n v="4990"/>
    <x v="2469"/>
    <x v="3"/>
    <x v="515"/>
    <d v="2014-09-05T00:00:00"/>
    <x v="1"/>
    <s v="AW-10930"/>
    <s v="Arthur Wiediger"/>
    <x v="2"/>
    <s v="United States"/>
    <s v="San Francisco"/>
    <x v="1"/>
    <n v="94110"/>
    <x v="1"/>
    <s v="OFF-BI-10004022"/>
    <x v="1"/>
    <x v="8"/>
    <x v="748"/>
    <n v="6.6719999999999997"/>
    <n v="3"/>
    <x v="2"/>
    <n v="2.1684000000000001"/>
  </r>
  <r>
    <n v="4991"/>
    <x v="2469"/>
    <x v="3"/>
    <x v="515"/>
    <d v="2014-09-05T00:00:00"/>
    <x v="1"/>
    <s v="AW-10930"/>
    <s v="Arthur Wiediger"/>
    <x v="2"/>
    <s v="United States"/>
    <s v="San Francisco"/>
    <x v="1"/>
    <n v="94110"/>
    <x v="1"/>
    <s v="TEC-PH-10002200"/>
    <x v="2"/>
    <x v="7"/>
    <x v="1471"/>
    <n v="689.40800000000002"/>
    <n v="4"/>
    <x v="2"/>
    <n v="77.558400000000006"/>
  </r>
  <r>
    <n v="4992"/>
    <x v="2470"/>
    <x v="3"/>
    <x v="226"/>
    <d v="2014-12-14T00:00:00"/>
    <x v="1"/>
    <s v="HG-14965"/>
    <s v="Henry Goldwyn"/>
    <x v="1"/>
    <s v="United States"/>
    <s v="Chicago"/>
    <x v="10"/>
    <n v="60653"/>
    <x v="2"/>
    <s v="OFF-BI-10001120"/>
    <x v="1"/>
    <x v="8"/>
    <x v="1606"/>
    <n v="1889.99"/>
    <n v="5"/>
    <x v="3"/>
    <n v="-2929.4845"/>
  </r>
  <r>
    <n v="4993"/>
    <x v="2471"/>
    <x v="1"/>
    <x v="217"/>
    <d v="2012-12-25T00:00:00"/>
    <x v="1"/>
    <s v="RB-19645"/>
    <s v="Robert Barroso"/>
    <x v="1"/>
    <s v="United States"/>
    <s v="Memphis"/>
    <x v="18"/>
    <n v="38109"/>
    <x v="0"/>
    <s v="OFF-EN-10000461"/>
    <x v="1"/>
    <x v="12"/>
    <x v="746"/>
    <n v="55.936"/>
    <n v="8"/>
    <x v="2"/>
    <n v="18.878399999999999"/>
  </r>
  <r>
    <n v="4994"/>
    <x v="2471"/>
    <x v="1"/>
    <x v="217"/>
    <d v="2012-12-25T00:00:00"/>
    <x v="1"/>
    <s v="RB-19645"/>
    <s v="Robert Barroso"/>
    <x v="1"/>
    <s v="United States"/>
    <s v="Memphis"/>
    <x v="18"/>
    <n v="38109"/>
    <x v="0"/>
    <s v="OFF-LA-10004008"/>
    <x v="1"/>
    <x v="2"/>
    <x v="1214"/>
    <n v="18.431999999999999"/>
    <n v="8"/>
    <x v="2"/>
    <n v="5.9904000000000002"/>
  </r>
  <r>
    <n v="4995"/>
    <x v="2471"/>
    <x v="1"/>
    <x v="217"/>
    <d v="2012-12-25T00:00:00"/>
    <x v="1"/>
    <s v="RB-19645"/>
    <s v="Robert Barroso"/>
    <x v="1"/>
    <s v="United States"/>
    <s v="Memphis"/>
    <x v="18"/>
    <n v="38109"/>
    <x v="0"/>
    <s v="FUR-FU-10000221"/>
    <x v="0"/>
    <x v="5"/>
    <x v="529"/>
    <n v="20.32"/>
    <n v="5"/>
    <x v="2"/>
    <n v="3.556"/>
  </r>
  <r>
    <n v="4996"/>
    <x v="2472"/>
    <x v="2"/>
    <x v="130"/>
    <d v="2011-11-10T00:00:00"/>
    <x v="1"/>
    <s v="SZ-20035"/>
    <s v="Sam Zeldin"/>
    <x v="2"/>
    <s v="United States"/>
    <s v="New York City"/>
    <x v="15"/>
    <n v="10011"/>
    <x v="3"/>
    <s v="OFF-BI-10000962"/>
    <x v="1"/>
    <x v="8"/>
    <x v="1504"/>
    <n v="52.064"/>
    <n v="4"/>
    <x v="2"/>
    <n v="18.873200000000001"/>
  </r>
  <r>
    <n v="4997"/>
    <x v="2473"/>
    <x v="3"/>
    <x v="434"/>
    <d v="2014-03-16T00:00:00"/>
    <x v="1"/>
    <s v="KS-16300"/>
    <s v="Karen Seio"/>
    <x v="1"/>
    <s v="United States"/>
    <s v="Raleigh"/>
    <x v="3"/>
    <n v="27604"/>
    <x v="0"/>
    <s v="OFF-AP-10000390"/>
    <x v="1"/>
    <x v="9"/>
    <x v="1691"/>
    <n v="48.783999999999999"/>
    <n v="1"/>
    <x v="2"/>
    <n v="3.6587999999999998"/>
  </r>
  <r>
    <n v="4998"/>
    <x v="2473"/>
    <x v="3"/>
    <x v="434"/>
    <d v="2014-03-16T00:00:00"/>
    <x v="1"/>
    <s v="KS-16300"/>
    <s v="Karen Seio"/>
    <x v="1"/>
    <s v="United States"/>
    <s v="Raleigh"/>
    <x v="3"/>
    <n v="27604"/>
    <x v="0"/>
    <s v="OFF-BI-10000014"/>
    <x v="1"/>
    <x v="8"/>
    <x v="628"/>
    <n v="13.092000000000001"/>
    <n v="4"/>
    <x v="6"/>
    <n v="-10.0372"/>
  </r>
  <r>
    <n v="4999"/>
    <x v="2474"/>
    <x v="0"/>
    <x v="1011"/>
    <d v="2013-02-04T00:00:00"/>
    <x v="1"/>
    <s v="SC-20050"/>
    <s v="Sample Company A"/>
    <x v="2"/>
    <s v="United States"/>
    <s v="Los Angeles"/>
    <x v="1"/>
    <n v="90045"/>
    <x v="1"/>
    <s v="TEC-PH-10004120"/>
    <x v="2"/>
    <x v="7"/>
    <x v="1525"/>
    <n v="109.592"/>
    <n v="1"/>
    <x v="2"/>
    <n v="8.2194000000000003"/>
  </r>
  <r>
    <n v="5000"/>
    <x v="2474"/>
    <x v="0"/>
    <x v="1011"/>
    <d v="2013-02-04T00:00:00"/>
    <x v="1"/>
    <s v="SC-20050"/>
    <s v="Sample Company A"/>
    <x v="2"/>
    <s v="United States"/>
    <s v="Los Angeles"/>
    <x v="1"/>
    <n v="90045"/>
    <x v="1"/>
    <s v="OFF-PA-10002764"/>
    <x v="1"/>
    <x v="10"/>
    <x v="33"/>
    <n v="56.7"/>
    <n v="5"/>
    <x v="0"/>
    <n v="27.783000000000001"/>
  </r>
  <r>
    <n v="5001"/>
    <x v="2475"/>
    <x v="3"/>
    <x v="917"/>
    <d v="2014-05-13T00:00:00"/>
    <x v="1"/>
    <s v="AB-10060"/>
    <s v="Adam Bellavance"/>
    <x v="2"/>
    <s v="United States"/>
    <s v="Los Angeles"/>
    <x v="1"/>
    <n v="90004"/>
    <x v="1"/>
    <s v="TEC-AC-10000736"/>
    <x v="2"/>
    <x v="11"/>
    <x v="1085"/>
    <n v="79.989999999999995"/>
    <n v="1"/>
    <x v="0"/>
    <n v="28.796399999999998"/>
  </r>
  <r>
    <n v="5002"/>
    <x v="2476"/>
    <x v="0"/>
    <x v="1012"/>
    <d v="2013-05-25T00:00:00"/>
    <x v="3"/>
    <s v="EH-14125"/>
    <s v="Eugene Hildebrand"/>
    <x v="2"/>
    <s v="United States"/>
    <s v="Newport News"/>
    <x v="17"/>
    <n v="23602"/>
    <x v="0"/>
    <s v="OFF-SU-10000898"/>
    <x v="1"/>
    <x v="14"/>
    <x v="1181"/>
    <n v="69.5"/>
    <n v="5"/>
    <x v="0"/>
    <n v="20.155000000000001"/>
  </r>
  <r>
    <n v="5003"/>
    <x v="2476"/>
    <x v="0"/>
    <x v="1012"/>
    <d v="2013-05-25T00:00:00"/>
    <x v="3"/>
    <s v="EH-14125"/>
    <s v="Eugene Hildebrand"/>
    <x v="2"/>
    <s v="United States"/>
    <s v="Newport News"/>
    <x v="17"/>
    <n v="23602"/>
    <x v="0"/>
    <s v="OFF-PA-10004327"/>
    <x v="1"/>
    <x v="10"/>
    <x v="136"/>
    <n v="191.6"/>
    <n v="4"/>
    <x v="0"/>
    <n v="91.968000000000004"/>
  </r>
  <r>
    <n v="5004"/>
    <x v="2477"/>
    <x v="0"/>
    <x v="877"/>
    <d v="2013-10-13T00:00:00"/>
    <x v="1"/>
    <s v="CC-12475"/>
    <s v="Cindy Chapman"/>
    <x v="0"/>
    <s v="United States"/>
    <s v="Los Angeles"/>
    <x v="1"/>
    <n v="90032"/>
    <x v="1"/>
    <s v="OFF-PA-10000143"/>
    <x v="1"/>
    <x v="10"/>
    <x v="1692"/>
    <n v="10.56"/>
    <n v="2"/>
    <x v="0"/>
    <n v="5.0688000000000004"/>
  </r>
  <r>
    <n v="5005"/>
    <x v="2478"/>
    <x v="2"/>
    <x v="1013"/>
    <d v="2011-05-02T00:00:00"/>
    <x v="0"/>
    <s v="TM-21010"/>
    <s v="Tamara Manning"/>
    <x v="0"/>
    <s v="United States"/>
    <s v="Jackson"/>
    <x v="35"/>
    <n v="39212"/>
    <x v="0"/>
    <s v="TEC-AC-10002550"/>
    <x v="2"/>
    <x v="11"/>
    <x v="1342"/>
    <n v="47.79"/>
    <n v="3"/>
    <x v="0"/>
    <n v="16.2486"/>
  </r>
  <r>
    <n v="5006"/>
    <x v="2479"/>
    <x v="1"/>
    <x v="113"/>
    <d v="2012-11-14T00:00:00"/>
    <x v="0"/>
    <s v="SC-20695"/>
    <s v="Steve Chapman"/>
    <x v="1"/>
    <s v="United States"/>
    <s v="Richmond"/>
    <x v="14"/>
    <n v="47374"/>
    <x v="2"/>
    <s v="OFF-ST-10003306"/>
    <x v="1"/>
    <x v="4"/>
    <x v="380"/>
    <n v="714.3"/>
    <n v="5"/>
    <x v="0"/>
    <n v="207.14699999999999"/>
  </r>
  <r>
    <n v="5007"/>
    <x v="2480"/>
    <x v="1"/>
    <x v="529"/>
    <d v="2012-11-14T00:00:00"/>
    <x v="1"/>
    <s v="Dp-13240"/>
    <s v="Dean percer"/>
    <x v="2"/>
    <s v="United States"/>
    <s v="New York City"/>
    <x v="15"/>
    <n v="10035"/>
    <x v="3"/>
    <s v="TEC-MA-10000045"/>
    <x v="2"/>
    <x v="15"/>
    <x v="1693"/>
    <n v="2321.9"/>
    <n v="2"/>
    <x v="0"/>
    <n v="1114.5119999999999"/>
  </r>
  <r>
    <n v="5008"/>
    <x v="2480"/>
    <x v="1"/>
    <x v="529"/>
    <d v="2012-11-14T00:00:00"/>
    <x v="1"/>
    <s v="Dp-13240"/>
    <s v="Dean percer"/>
    <x v="2"/>
    <s v="United States"/>
    <s v="New York City"/>
    <x v="15"/>
    <n v="10035"/>
    <x v="3"/>
    <s v="OFF-ST-10001505"/>
    <x v="1"/>
    <x v="4"/>
    <x v="1174"/>
    <n v="17.940000000000001"/>
    <n v="3"/>
    <x v="0"/>
    <n v="3.0497999999999998"/>
  </r>
  <r>
    <n v="5009"/>
    <x v="2481"/>
    <x v="1"/>
    <x v="67"/>
    <d v="2012-09-14T00:00:00"/>
    <x v="1"/>
    <s v="LR-17035"/>
    <s v="Lisa Ryan"/>
    <x v="1"/>
    <s v="United States"/>
    <s v="Philadelphia"/>
    <x v="9"/>
    <n v="19134"/>
    <x v="3"/>
    <s v="OFF-BI-10004781"/>
    <x v="1"/>
    <x v="8"/>
    <x v="132"/>
    <n v="9.5220000000000002"/>
    <n v="1"/>
    <x v="6"/>
    <n v="-6.9828000000000001"/>
  </r>
  <r>
    <n v="5010"/>
    <x v="2481"/>
    <x v="1"/>
    <x v="67"/>
    <d v="2012-09-14T00:00:00"/>
    <x v="1"/>
    <s v="LR-17035"/>
    <s v="Lisa Ryan"/>
    <x v="1"/>
    <s v="United States"/>
    <s v="Philadelphia"/>
    <x v="9"/>
    <n v="19134"/>
    <x v="3"/>
    <s v="TEC-PH-10002680"/>
    <x v="2"/>
    <x v="7"/>
    <x v="415"/>
    <n v="791.96400000000006"/>
    <n v="6"/>
    <x v="10"/>
    <n v="-131.994"/>
  </r>
  <r>
    <n v="5011"/>
    <x v="2481"/>
    <x v="1"/>
    <x v="67"/>
    <d v="2012-09-14T00:00:00"/>
    <x v="1"/>
    <s v="LR-17035"/>
    <s v="Lisa Ryan"/>
    <x v="1"/>
    <s v="United States"/>
    <s v="Philadelphia"/>
    <x v="9"/>
    <n v="19134"/>
    <x v="3"/>
    <s v="OFF-BI-10000848"/>
    <x v="1"/>
    <x v="8"/>
    <x v="515"/>
    <n v="4.923"/>
    <n v="3"/>
    <x v="6"/>
    <n v="-3.9384000000000001"/>
  </r>
  <r>
    <n v="5012"/>
    <x v="2482"/>
    <x v="3"/>
    <x v="943"/>
    <d v="2014-05-14T00:00:00"/>
    <x v="2"/>
    <s v="TS-21370"/>
    <s v="Todd Sumrall"/>
    <x v="1"/>
    <s v="United States"/>
    <s v="Phoenix"/>
    <x v="16"/>
    <n v="85023"/>
    <x v="1"/>
    <s v="FUR-BO-10004467"/>
    <x v="0"/>
    <x v="0"/>
    <x v="883"/>
    <n v="209.97900000000001"/>
    <n v="7"/>
    <x v="6"/>
    <n v="-356.96429999999998"/>
  </r>
  <r>
    <n v="5013"/>
    <x v="2483"/>
    <x v="3"/>
    <x v="246"/>
    <d v="2014-07-27T00:00:00"/>
    <x v="1"/>
    <s v="SW-20350"/>
    <s v="Sean Wendt"/>
    <x v="2"/>
    <s v="United States"/>
    <s v="Cleveland"/>
    <x v="24"/>
    <n v="44105"/>
    <x v="3"/>
    <s v="OFF-BI-10001670"/>
    <x v="1"/>
    <x v="8"/>
    <x v="438"/>
    <n v="33.93"/>
    <n v="3"/>
    <x v="6"/>
    <n v="-22.62"/>
  </r>
  <r>
    <n v="5014"/>
    <x v="2483"/>
    <x v="3"/>
    <x v="246"/>
    <d v="2014-07-27T00:00:00"/>
    <x v="1"/>
    <s v="SW-20350"/>
    <s v="Sean Wendt"/>
    <x v="2"/>
    <s v="United States"/>
    <s v="Cleveland"/>
    <x v="24"/>
    <n v="44105"/>
    <x v="3"/>
    <s v="OFF-ST-10000136"/>
    <x v="1"/>
    <x v="4"/>
    <x v="1694"/>
    <n v="222.32"/>
    <n v="7"/>
    <x v="2"/>
    <n v="25.010999999999999"/>
  </r>
  <r>
    <n v="5015"/>
    <x v="2483"/>
    <x v="3"/>
    <x v="246"/>
    <d v="2014-07-27T00:00:00"/>
    <x v="1"/>
    <s v="SW-20350"/>
    <s v="Sean Wendt"/>
    <x v="2"/>
    <s v="United States"/>
    <s v="Cleveland"/>
    <x v="24"/>
    <n v="44105"/>
    <x v="3"/>
    <s v="TEC-PH-10004522"/>
    <x v="2"/>
    <x v="7"/>
    <x v="1695"/>
    <n v="210.56399999999999"/>
    <n v="6"/>
    <x v="10"/>
    <n v="-52.640999999999998"/>
  </r>
  <r>
    <n v="5016"/>
    <x v="2484"/>
    <x v="2"/>
    <x v="156"/>
    <d v="2011-11-29T00:00:00"/>
    <x v="1"/>
    <s v="TH-21100"/>
    <s v="Thea Hendricks"/>
    <x v="0"/>
    <s v="United States"/>
    <s v="Toledo"/>
    <x v="24"/>
    <n v="43615"/>
    <x v="3"/>
    <s v="FUR-FU-10002960"/>
    <x v="0"/>
    <x v="5"/>
    <x v="190"/>
    <n v="35.167999999999999"/>
    <n v="7"/>
    <x v="2"/>
    <n v="9.6712000000000007"/>
  </r>
  <r>
    <n v="5017"/>
    <x v="2484"/>
    <x v="2"/>
    <x v="156"/>
    <d v="2011-11-29T00:00:00"/>
    <x v="1"/>
    <s v="TH-21100"/>
    <s v="Thea Hendricks"/>
    <x v="0"/>
    <s v="United States"/>
    <s v="Toledo"/>
    <x v="24"/>
    <n v="43615"/>
    <x v="3"/>
    <s v="TEC-PH-10002584"/>
    <x v="2"/>
    <x v="7"/>
    <x v="1696"/>
    <n v="1502.376"/>
    <n v="4"/>
    <x v="10"/>
    <n v="-250.39599999999999"/>
  </r>
  <r>
    <n v="5018"/>
    <x v="2485"/>
    <x v="2"/>
    <x v="647"/>
    <d v="2011-11-18T00:00:00"/>
    <x v="2"/>
    <s v="SS-20410"/>
    <s v="Shahid Shariari"/>
    <x v="0"/>
    <s v="United States"/>
    <s v="Los Angeles"/>
    <x v="1"/>
    <n v="90008"/>
    <x v="1"/>
    <s v="FUR-FU-10002505"/>
    <x v="0"/>
    <x v="5"/>
    <x v="222"/>
    <n v="10.11"/>
    <n v="3"/>
    <x v="0"/>
    <n v="3.2351999999999999"/>
  </r>
  <r>
    <n v="5019"/>
    <x v="2485"/>
    <x v="2"/>
    <x v="647"/>
    <d v="2011-11-18T00:00:00"/>
    <x v="2"/>
    <s v="SS-20410"/>
    <s v="Shahid Shariari"/>
    <x v="0"/>
    <s v="United States"/>
    <s v="Los Angeles"/>
    <x v="1"/>
    <n v="90008"/>
    <x v="1"/>
    <s v="TEC-AC-10003832"/>
    <x v="2"/>
    <x v="11"/>
    <x v="216"/>
    <n v="772.47"/>
    <n v="3"/>
    <x v="0"/>
    <n v="146.76929999999999"/>
  </r>
  <r>
    <n v="5020"/>
    <x v="2485"/>
    <x v="2"/>
    <x v="647"/>
    <d v="2011-11-18T00:00:00"/>
    <x v="2"/>
    <s v="SS-20410"/>
    <s v="Shahid Shariari"/>
    <x v="0"/>
    <s v="United States"/>
    <s v="Los Angeles"/>
    <x v="1"/>
    <n v="90008"/>
    <x v="1"/>
    <s v="OFF-SU-10002537"/>
    <x v="1"/>
    <x v="14"/>
    <x v="676"/>
    <n v="20.46"/>
    <n v="2"/>
    <x v="0"/>
    <n v="5.3196000000000003"/>
  </r>
  <r>
    <n v="5021"/>
    <x v="2486"/>
    <x v="3"/>
    <x v="721"/>
    <d v="2014-03-26T00:00:00"/>
    <x v="0"/>
    <s v="MZ-17515"/>
    <s v="Mary Zewe"/>
    <x v="1"/>
    <s v="United States"/>
    <s v="New York City"/>
    <x v="15"/>
    <n v="10011"/>
    <x v="3"/>
    <s v="OFF-SU-10003505"/>
    <x v="1"/>
    <x v="14"/>
    <x v="408"/>
    <n v="347.58"/>
    <n v="3"/>
    <x v="0"/>
    <n v="17.379000000000001"/>
  </r>
  <r>
    <n v="5022"/>
    <x v="2487"/>
    <x v="0"/>
    <x v="122"/>
    <d v="2013-12-25T00:00:00"/>
    <x v="1"/>
    <s v="JE-15475"/>
    <s v="Jeremy Ellison"/>
    <x v="0"/>
    <s v="United States"/>
    <s v="San Diego"/>
    <x v="1"/>
    <n v="92037"/>
    <x v="1"/>
    <s v="TEC-AC-10001465"/>
    <x v="2"/>
    <x v="11"/>
    <x v="473"/>
    <n v="72.64"/>
    <n v="2"/>
    <x v="0"/>
    <n v="21.792000000000002"/>
  </r>
  <r>
    <n v="5023"/>
    <x v="2487"/>
    <x v="0"/>
    <x v="122"/>
    <d v="2013-12-25T00:00:00"/>
    <x v="1"/>
    <s v="JE-15475"/>
    <s v="Jeremy Ellison"/>
    <x v="0"/>
    <s v="United States"/>
    <s v="San Diego"/>
    <x v="1"/>
    <n v="92037"/>
    <x v="1"/>
    <s v="TEC-AC-10003832"/>
    <x v="2"/>
    <x v="11"/>
    <x v="216"/>
    <n v="772.47"/>
    <n v="3"/>
    <x v="0"/>
    <n v="146.76929999999999"/>
  </r>
  <r>
    <n v="5024"/>
    <x v="2487"/>
    <x v="0"/>
    <x v="122"/>
    <d v="2013-12-25T00:00:00"/>
    <x v="1"/>
    <s v="JE-15475"/>
    <s v="Jeremy Ellison"/>
    <x v="0"/>
    <s v="United States"/>
    <s v="San Diego"/>
    <x v="1"/>
    <n v="92037"/>
    <x v="1"/>
    <s v="FUR-FU-10003731"/>
    <x v="0"/>
    <x v="5"/>
    <x v="1593"/>
    <n v="39.92"/>
    <n v="4"/>
    <x v="0"/>
    <n v="11.1776"/>
  </r>
  <r>
    <n v="5025"/>
    <x v="2488"/>
    <x v="3"/>
    <x v="570"/>
    <d v="2014-08-04T00:00:00"/>
    <x v="1"/>
    <s v="RF-19735"/>
    <s v="Roland Fjeld"/>
    <x v="0"/>
    <s v="United States"/>
    <s v="Oklahoma City"/>
    <x v="26"/>
    <n v="73120"/>
    <x v="2"/>
    <s v="OFF-BI-10004828"/>
    <x v="1"/>
    <x v="8"/>
    <x v="1578"/>
    <n v="33.479999999999997"/>
    <n v="2"/>
    <x v="0"/>
    <n v="16.405200000000001"/>
  </r>
  <r>
    <n v="5026"/>
    <x v="2488"/>
    <x v="3"/>
    <x v="570"/>
    <d v="2014-08-04T00:00:00"/>
    <x v="1"/>
    <s v="RF-19735"/>
    <s v="Roland Fjeld"/>
    <x v="0"/>
    <s v="United States"/>
    <s v="Oklahoma City"/>
    <x v="26"/>
    <n v="73120"/>
    <x v="2"/>
    <s v="TEC-PH-10003012"/>
    <x v="2"/>
    <x v="7"/>
    <x v="344"/>
    <n v="461.97"/>
    <n v="3"/>
    <x v="0"/>
    <n v="133.97130000000001"/>
  </r>
  <r>
    <n v="5027"/>
    <x v="2488"/>
    <x v="3"/>
    <x v="570"/>
    <d v="2014-08-04T00:00:00"/>
    <x v="1"/>
    <s v="RF-19735"/>
    <s v="Roland Fjeld"/>
    <x v="0"/>
    <s v="United States"/>
    <s v="Oklahoma City"/>
    <x v="26"/>
    <n v="73120"/>
    <x v="2"/>
    <s v="OFF-AP-10002311"/>
    <x v="1"/>
    <x v="9"/>
    <x v="14"/>
    <n v="137.62"/>
    <n v="2"/>
    <x v="0"/>
    <n v="60.552799999999998"/>
  </r>
  <r>
    <n v="5028"/>
    <x v="2488"/>
    <x v="3"/>
    <x v="570"/>
    <d v="2014-08-04T00:00:00"/>
    <x v="1"/>
    <s v="RF-19735"/>
    <s v="Roland Fjeld"/>
    <x v="0"/>
    <s v="United States"/>
    <s v="Oklahoma City"/>
    <x v="26"/>
    <n v="73120"/>
    <x v="2"/>
    <s v="FUR-CH-10004626"/>
    <x v="0"/>
    <x v="1"/>
    <x v="1697"/>
    <n v="302.67"/>
    <n v="3"/>
    <x v="0"/>
    <n v="72.640799999999999"/>
  </r>
  <r>
    <n v="5029"/>
    <x v="2489"/>
    <x v="2"/>
    <x v="814"/>
    <d v="2011-09-07T00:00:00"/>
    <x v="0"/>
    <s v="CV-12295"/>
    <s v="Christina VanderZanden"/>
    <x v="0"/>
    <s v="United States"/>
    <s v="Chicago"/>
    <x v="10"/>
    <n v="60653"/>
    <x v="2"/>
    <s v="TEC-AC-10001606"/>
    <x v="2"/>
    <x v="11"/>
    <x v="585"/>
    <n v="239.976"/>
    <n v="3"/>
    <x v="2"/>
    <n v="53.994599999999998"/>
  </r>
  <r>
    <n v="5030"/>
    <x v="2490"/>
    <x v="3"/>
    <x v="926"/>
    <d v="2014-02-03T00:00:00"/>
    <x v="1"/>
    <s v="VG-21790"/>
    <s v="Vivek Gonzalez"/>
    <x v="0"/>
    <s v="United States"/>
    <s v="San Francisco"/>
    <x v="1"/>
    <n v="94109"/>
    <x v="1"/>
    <s v="OFF-AR-10001216"/>
    <x v="1"/>
    <x v="6"/>
    <x v="1455"/>
    <n v="8.34"/>
    <n v="3"/>
    <x v="0"/>
    <n v="2.1684000000000001"/>
  </r>
  <r>
    <n v="5031"/>
    <x v="2490"/>
    <x v="3"/>
    <x v="926"/>
    <d v="2014-02-03T00:00:00"/>
    <x v="1"/>
    <s v="VG-21790"/>
    <s v="Vivek Gonzalez"/>
    <x v="0"/>
    <s v="United States"/>
    <s v="San Francisco"/>
    <x v="1"/>
    <n v="94109"/>
    <x v="1"/>
    <s v="OFF-SU-10001664"/>
    <x v="1"/>
    <x v="14"/>
    <x v="1232"/>
    <n v="8.57"/>
    <n v="1"/>
    <x v="0"/>
    <n v="2.2282000000000002"/>
  </r>
  <r>
    <n v="5032"/>
    <x v="2490"/>
    <x v="3"/>
    <x v="926"/>
    <d v="2014-02-03T00:00:00"/>
    <x v="1"/>
    <s v="VG-21790"/>
    <s v="Vivek Gonzalez"/>
    <x v="0"/>
    <s v="United States"/>
    <s v="San Francisco"/>
    <x v="1"/>
    <n v="94109"/>
    <x v="1"/>
    <s v="OFF-BI-10002498"/>
    <x v="1"/>
    <x v="8"/>
    <x v="435"/>
    <n v="119.616"/>
    <n v="8"/>
    <x v="2"/>
    <n v="40.370399999999997"/>
  </r>
  <r>
    <n v="5033"/>
    <x v="2491"/>
    <x v="0"/>
    <x v="482"/>
    <d v="2014-01-03T00:00:00"/>
    <x v="1"/>
    <s v="BB-11545"/>
    <s v="Brenda Bowman"/>
    <x v="1"/>
    <s v="United States"/>
    <s v="Vineland"/>
    <x v="30"/>
    <n v="8360"/>
    <x v="3"/>
    <s v="FUR-CH-10003968"/>
    <x v="0"/>
    <x v="1"/>
    <x v="56"/>
    <n v="212.94"/>
    <n v="3"/>
    <x v="0"/>
    <n v="25.552800000000001"/>
  </r>
  <r>
    <n v="5034"/>
    <x v="2491"/>
    <x v="0"/>
    <x v="482"/>
    <d v="2014-01-03T00:00:00"/>
    <x v="1"/>
    <s v="BB-11545"/>
    <s v="Brenda Bowman"/>
    <x v="1"/>
    <s v="United States"/>
    <s v="Vineland"/>
    <x v="30"/>
    <n v="8360"/>
    <x v="3"/>
    <s v="OFF-AP-10002765"/>
    <x v="1"/>
    <x v="9"/>
    <x v="1252"/>
    <n v="26.49"/>
    <n v="1"/>
    <x v="0"/>
    <n v="7.4172000000000002"/>
  </r>
  <r>
    <n v="5035"/>
    <x v="2492"/>
    <x v="1"/>
    <x v="101"/>
    <d v="2012-08-13T00:00:00"/>
    <x v="0"/>
    <s v="HR-14770"/>
    <s v="Hallie Redmond"/>
    <x v="2"/>
    <s v="United States"/>
    <s v="Milwaukee"/>
    <x v="6"/>
    <n v="53209"/>
    <x v="2"/>
    <s v="FUR-BO-10004690"/>
    <x v="0"/>
    <x v="0"/>
    <x v="1636"/>
    <n v="687.4"/>
    <n v="5"/>
    <x v="0"/>
    <n v="48.118000000000002"/>
  </r>
  <r>
    <n v="5036"/>
    <x v="2493"/>
    <x v="2"/>
    <x v="322"/>
    <d v="2011-04-12T00:00:00"/>
    <x v="1"/>
    <s v="SC-20260"/>
    <s v="Scott Cohen"/>
    <x v="1"/>
    <s v="United States"/>
    <s v="Seattle"/>
    <x v="4"/>
    <n v="98115"/>
    <x v="1"/>
    <s v="FUR-TA-10000688"/>
    <x v="0"/>
    <x v="3"/>
    <x v="556"/>
    <n v="653.54999999999995"/>
    <n v="3"/>
    <x v="0"/>
    <n v="111.1035"/>
  </r>
  <r>
    <n v="5037"/>
    <x v="2493"/>
    <x v="2"/>
    <x v="322"/>
    <d v="2011-04-12T00:00:00"/>
    <x v="1"/>
    <s v="SC-20260"/>
    <s v="Scott Cohen"/>
    <x v="1"/>
    <s v="United States"/>
    <s v="Seattle"/>
    <x v="4"/>
    <n v="98115"/>
    <x v="1"/>
    <s v="TEC-AC-10003441"/>
    <x v="2"/>
    <x v="11"/>
    <x v="652"/>
    <n v="33.9"/>
    <n v="2"/>
    <x v="0"/>
    <n v="2.0339999999999998"/>
  </r>
  <r>
    <n v="5038"/>
    <x v="2494"/>
    <x v="3"/>
    <x v="701"/>
    <d v="2014-11-22T00:00:00"/>
    <x v="0"/>
    <s v="EG-13900"/>
    <s v="Emily Grady"/>
    <x v="0"/>
    <s v="United States"/>
    <s v="Naperville"/>
    <x v="10"/>
    <n v="60540"/>
    <x v="2"/>
    <s v="TEC-AC-10003610"/>
    <x v="2"/>
    <x v="11"/>
    <x v="598"/>
    <n v="239.96"/>
    <n v="5"/>
    <x v="2"/>
    <n v="83.986000000000004"/>
  </r>
  <r>
    <n v="5039"/>
    <x v="2495"/>
    <x v="1"/>
    <x v="655"/>
    <d v="2012-07-12T00:00:00"/>
    <x v="2"/>
    <s v="TS-21370"/>
    <s v="Todd Sumrall"/>
    <x v="1"/>
    <s v="United States"/>
    <s v="Wilmington"/>
    <x v="13"/>
    <n v="19805"/>
    <x v="3"/>
    <s v="FUR-TA-10001520"/>
    <x v="0"/>
    <x v="3"/>
    <x v="711"/>
    <n v="199.83600000000001"/>
    <n v="4"/>
    <x v="4"/>
    <n v="-37.112400000000001"/>
  </r>
  <r>
    <n v="5040"/>
    <x v="2495"/>
    <x v="1"/>
    <x v="655"/>
    <d v="2012-07-12T00:00:00"/>
    <x v="2"/>
    <s v="TS-21370"/>
    <s v="Todd Sumrall"/>
    <x v="1"/>
    <s v="United States"/>
    <s v="Wilmington"/>
    <x v="13"/>
    <n v="19805"/>
    <x v="3"/>
    <s v="TEC-PH-10001817"/>
    <x v="2"/>
    <x v="7"/>
    <x v="1097"/>
    <n v="716"/>
    <n v="2"/>
    <x v="0"/>
    <n v="193.32"/>
  </r>
  <r>
    <n v="5041"/>
    <x v="2495"/>
    <x v="1"/>
    <x v="655"/>
    <d v="2012-07-12T00:00:00"/>
    <x v="2"/>
    <s v="TS-21370"/>
    <s v="Todd Sumrall"/>
    <x v="1"/>
    <s v="United States"/>
    <s v="Wilmington"/>
    <x v="13"/>
    <n v="19805"/>
    <x v="3"/>
    <s v="OFF-BI-10004492"/>
    <x v="1"/>
    <x v="8"/>
    <x v="347"/>
    <n v="221.06"/>
    <n v="7"/>
    <x v="0"/>
    <n v="103.8982"/>
  </r>
  <r>
    <n v="5042"/>
    <x v="2496"/>
    <x v="0"/>
    <x v="338"/>
    <d v="2013-11-14T00:00:00"/>
    <x v="0"/>
    <s v="AI-10855"/>
    <s v="Arianne Irving"/>
    <x v="0"/>
    <s v="United States"/>
    <s v="Los Angeles"/>
    <x v="1"/>
    <n v="90036"/>
    <x v="1"/>
    <s v="OFF-PA-10002421"/>
    <x v="1"/>
    <x v="10"/>
    <x v="1416"/>
    <n v="67.709999999999994"/>
    <n v="3"/>
    <x v="0"/>
    <n v="32.500799999999998"/>
  </r>
  <r>
    <n v="5043"/>
    <x v="2496"/>
    <x v="0"/>
    <x v="338"/>
    <d v="2013-11-14T00:00:00"/>
    <x v="0"/>
    <s v="AI-10855"/>
    <s v="Arianne Irving"/>
    <x v="0"/>
    <s v="United States"/>
    <s v="Los Angeles"/>
    <x v="1"/>
    <n v="90036"/>
    <x v="1"/>
    <s v="OFF-AP-10000055"/>
    <x v="1"/>
    <x v="9"/>
    <x v="781"/>
    <n v="129.91999999999999"/>
    <n v="4"/>
    <x v="0"/>
    <n v="38.975999999999999"/>
  </r>
  <r>
    <n v="5044"/>
    <x v="2496"/>
    <x v="0"/>
    <x v="338"/>
    <d v="2013-11-14T00:00:00"/>
    <x v="0"/>
    <s v="AI-10855"/>
    <s v="Arianne Irving"/>
    <x v="0"/>
    <s v="United States"/>
    <s v="Los Angeles"/>
    <x v="1"/>
    <n v="90036"/>
    <x v="1"/>
    <s v="FUR-FU-10000965"/>
    <x v="0"/>
    <x v="5"/>
    <x v="682"/>
    <n v="467.46"/>
    <n v="9"/>
    <x v="0"/>
    <n v="191.65860000000001"/>
  </r>
  <r>
    <n v="5045"/>
    <x v="2496"/>
    <x v="0"/>
    <x v="338"/>
    <d v="2013-11-14T00:00:00"/>
    <x v="0"/>
    <s v="AI-10855"/>
    <s v="Arianne Irving"/>
    <x v="0"/>
    <s v="United States"/>
    <s v="Los Angeles"/>
    <x v="1"/>
    <n v="90036"/>
    <x v="1"/>
    <s v="OFF-PA-10001363"/>
    <x v="1"/>
    <x v="10"/>
    <x v="1616"/>
    <n v="61.4"/>
    <n v="5"/>
    <x v="0"/>
    <n v="28.858000000000001"/>
  </r>
  <r>
    <n v="5046"/>
    <x v="2496"/>
    <x v="0"/>
    <x v="338"/>
    <d v="2013-11-14T00:00:00"/>
    <x v="0"/>
    <s v="AI-10855"/>
    <s v="Arianne Irving"/>
    <x v="0"/>
    <s v="United States"/>
    <s v="Los Angeles"/>
    <x v="1"/>
    <n v="90036"/>
    <x v="1"/>
    <s v="OFF-ST-10001496"/>
    <x v="1"/>
    <x v="4"/>
    <x v="726"/>
    <n v="720.76"/>
    <n v="4"/>
    <x v="0"/>
    <n v="187.39760000000001"/>
  </r>
  <r>
    <n v="5047"/>
    <x v="2496"/>
    <x v="0"/>
    <x v="338"/>
    <d v="2013-11-14T00:00:00"/>
    <x v="0"/>
    <s v="AI-10855"/>
    <s v="Arianne Irving"/>
    <x v="0"/>
    <s v="United States"/>
    <s v="Los Angeles"/>
    <x v="1"/>
    <n v="90036"/>
    <x v="1"/>
    <s v="OFF-BI-10004656"/>
    <x v="1"/>
    <x v="8"/>
    <x v="855"/>
    <n v="5.1840000000000002"/>
    <n v="3"/>
    <x v="2"/>
    <n v="1.8144"/>
  </r>
  <r>
    <n v="5048"/>
    <x v="2496"/>
    <x v="0"/>
    <x v="338"/>
    <d v="2013-11-14T00:00:00"/>
    <x v="0"/>
    <s v="AI-10855"/>
    <s v="Arianne Irving"/>
    <x v="0"/>
    <s v="United States"/>
    <s v="Los Angeles"/>
    <x v="1"/>
    <n v="90036"/>
    <x v="1"/>
    <s v="OFF-AR-10001227"/>
    <x v="1"/>
    <x v="6"/>
    <x v="1611"/>
    <n v="14.7"/>
    <n v="5"/>
    <x v="0"/>
    <n v="3.9689999999999999"/>
  </r>
  <r>
    <n v="5049"/>
    <x v="2497"/>
    <x v="2"/>
    <x v="691"/>
    <d v="2011-04-04T00:00:00"/>
    <x v="1"/>
    <s v="DD-13570"/>
    <s v="Dorothy Dickinson"/>
    <x v="0"/>
    <s v="United States"/>
    <s v="Chicago"/>
    <x v="10"/>
    <n v="60610"/>
    <x v="2"/>
    <s v="OFF-BI-10002071"/>
    <x v="1"/>
    <x v="8"/>
    <x v="692"/>
    <n v="8.1340000000000003"/>
    <n v="7"/>
    <x v="3"/>
    <n v="-13.8278"/>
  </r>
  <r>
    <n v="5050"/>
    <x v="2497"/>
    <x v="2"/>
    <x v="691"/>
    <d v="2011-04-04T00:00:00"/>
    <x v="1"/>
    <s v="DD-13570"/>
    <s v="Dorothy Dickinson"/>
    <x v="0"/>
    <s v="United States"/>
    <s v="Chicago"/>
    <x v="10"/>
    <n v="60610"/>
    <x v="2"/>
    <s v="TEC-AC-10004901"/>
    <x v="2"/>
    <x v="11"/>
    <x v="642"/>
    <n v="79.983999999999995"/>
    <n v="2"/>
    <x v="2"/>
    <n v="13.997199999999999"/>
  </r>
  <r>
    <n v="5051"/>
    <x v="2498"/>
    <x v="1"/>
    <x v="227"/>
    <d v="2012-09-24T00:00:00"/>
    <x v="1"/>
    <s v="AB-10060"/>
    <s v="Adam Bellavance"/>
    <x v="2"/>
    <s v="United States"/>
    <s v="Des Moines"/>
    <x v="4"/>
    <n v="98198"/>
    <x v="1"/>
    <s v="OFF-PA-10001776"/>
    <x v="1"/>
    <x v="10"/>
    <x v="1263"/>
    <n v="18.54"/>
    <n v="2"/>
    <x v="0"/>
    <n v="8.7138000000000009"/>
  </r>
  <r>
    <n v="5052"/>
    <x v="2499"/>
    <x v="1"/>
    <x v="209"/>
    <d v="2012-11-11T00:00:00"/>
    <x v="1"/>
    <s v="KB-16240"/>
    <s v="Karen Bern"/>
    <x v="1"/>
    <s v="United States"/>
    <s v="Philadelphia"/>
    <x v="9"/>
    <n v="19140"/>
    <x v="3"/>
    <s v="OFF-EN-10000483"/>
    <x v="1"/>
    <x v="12"/>
    <x v="369"/>
    <n v="24.4"/>
    <n v="2"/>
    <x v="2"/>
    <n v="7.93"/>
  </r>
  <r>
    <n v="5053"/>
    <x v="2500"/>
    <x v="3"/>
    <x v="240"/>
    <d v="2014-05-20T00:00:00"/>
    <x v="3"/>
    <s v="JC-15775"/>
    <s v="John Castell"/>
    <x v="0"/>
    <s v="United States"/>
    <s v="Atlanta"/>
    <x v="32"/>
    <n v="30318"/>
    <x v="0"/>
    <s v="OFF-PA-10003129"/>
    <x v="1"/>
    <x v="10"/>
    <x v="1137"/>
    <n v="195.64"/>
    <n v="4"/>
    <x v="0"/>
    <n v="91.950800000000001"/>
  </r>
  <r>
    <n v="5054"/>
    <x v="2501"/>
    <x v="1"/>
    <x v="928"/>
    <d v="2012-01-08T00:00:00"/>
    <x v="0"/>
    <s v="AH-10465"/>
    <s v="Amy Hunt"/>
    <x v="0"/>
    <s v="United States"/>
    <s v="Dallas"/>
    <x v="5"/>
    <n v="75217"/>
    <x v="2"/>
    <s v="TEC-AC-10003198"/>
    <x v="2"/>
    <x v="11"/>
    <x v="761"/>
    <n v="398.4"/>
    <n v="5"/>
    <x v="2"/>
    <n v="84.66"/>
  </r>
  <r>
    <n v="5055"/>
    <x v="2501"/>
    <x v="1"/>
    <x v="928"/>
    <d v="2012-01-08T00:00:00"/>
    <x v="0"/>
    <s v="AH-10465"/>
    <s v="Amy Hunt"/>
    <x v="0"/>
    <s v="United States"/>
    <s v="Dallas"/>
    <x v="5"/>
    <n v="75217"/>
    <x v="2"/>
    <s v="OFF-AR-10001246"/>
    <x v="1"/>
    <x v="6"/>
    <x v="450"/>
    <n v="7.056"/>
    <n v="3"/>
    <x v="2"/>
    <n v="0.79379999999999995"/>
  </r>
  <r>
    <n v="5056"/>
    <x v="2501"/>
    <x v="1"/>
    <x v="928"/>
    <d v="2012-01-08T00:00:00"/>
    <x v="0"/>
    <s v="AH-10465"/>
    <s v="Amy Hunt"/>
    <x v="0"/>
    <s v="United States"/>
    <s v="Dallas"/>
    <x v="5"/>
    <n v="75217"/>
    <x v="2"/>
    <s v="FUR-BO-10003272"/>
    <x v="0"/>
    <x v="0"/>
    <x v="582"/>
    <n v="1352.3976"/>
    <n v="9"/>
    <x v="8"/>
    <n v="-437.54039999999998"/>
  </r>
  <r>
    <n v="5057"/>
    <x v="2502"/>
    <x v="1"/>
    <x v="1014"/>
    <d v="2012-09-11T00:00:00"/>
    <x v="2"/>
    <s v="NM-18520"/>
    <s v="Neoma Murray"/>
    <x v="0"/>
    <s v="United States"/>
    <s v="Moreno Valley"/>
    <x v="1"/>
    <n v="92553"/>
    <x v="1"/>
    <s v="OFF-PA-10002606"/>
    <x v="1"/>
    <x v="10"/>
    <x v="1592"/>
    <n v="26.4"/>
    <n v="5"/>
    <x v="0"/>
    <n v="11.88"/>
  </r>
  <r>
    <n v="5058"/>
    <x v="2502"/>
    <x v="1"/>
    <x v="1014"/>
    <d v="2012-09-11T00:00:00"/>
    <x v="2"/>
    <s v="NM-18520"/>
    <s v="Neoma Murray"/>
    <x v="0"/>
    <s v="United States"/>
    <s v="Moreno Valley"/>
    <x v="1"/>
    <n v="92553"/>
    <x v="1"/>
    <s v="OFF-ST-10002486"/>
    <x v="1"/>
    <x v="4"/>
    <x v="693"/>
    <n v="41.88"/>
    <n v="6"/>
    <x v="0"/>
    <n v="0.83760000000000001"/>
  </r>
  <r>
    <n v="5059"/>
    <x v="2503"/>
    <x v="0"/>
    <x v="1015"/>
    <d v="2013-04-08T00:00:00"/>
    <x v="1"/>
    <s v="CS-11950"/>
    <s v="Carlos Soltero"/>
    <x v="0"/>
    <s v="United States"/>
    <s v="Philadelphia"/>
    <x v="9"/>
    <n v="19140"/>
    <x v="3"/>
    <s v="OFF-BI-10004330"/>
    <x v="1"/>
    <x v="8"/>
    <x v="795"/>
    <n v="99.846000000000004"/>
    <n v="9"/>
    <x v="6"/>
    <n v="-83.204999999999998"/>
  </r>
  <r>
    <n v="5060"/>
    <x v="2504"/>
    <x v="0"/>
    <x v="5"/>
    <d v="2013-12-08T00:00:00"/>
    <x v="0"/>
    <s v="TP-21130"/>
    <s v="Theone Pippenger"/>
    <x v="0"/>
    <s v="United States"/>
    <s v="Georgetown"/>
    <x v="0"/>
    <n v="40324"/>
    <x v="0"/>
    <s v="TEC-PH-10000560"/>
    <x v="2"/>
    <x v="7"/>
    <x v="745"/>
    <n v="699.98"/>
    <n v="2"/>
    <x v="0"/>
    <n v="195.99440000000001"/>
  </r>
  <r>
    <n v="5061"/>
    <x v="2504"/>
    <x v="0"/>
    <x v="5"/>
    <d v="2013-12-08T00:00:00"/>
    <x v="0"/>
    <s v="TP-21130"/>
    <s v="Theone Pippenger"/>
    <x v="0"/>
    <s v="United States"/>
    <s v="Georgetown"/>
    <x v="0"/>
    <n v="40324"/>
    <x v="0"/>
    <s v="OFF-ST-10000060"/>
    <x v="1"/>
    <x v="4"/>
    <x v="387"/>
    <n v="584.82000000000005"/>
    <n v="9"/>
    <x v="0"/>
    <n v="70.178399999999996"/>
  </r>
  <r>
    <n v="5062"/>
    <x v="2505"/>
    <x v="1"/>
    <x v="412"/>
    <d v="2012-05-12T00:00:00"/>
    <x v="1"/>
    <s v="DL-12925"/>
    <s v="Daniel Lacy"/>
    <x v="0"/>
    <s v="United States"/>
    <s v="Minneapolis"/>
    <x v="11"/>
    <n v="55407"/>
    <x v="2"/>
    <s v="OFF-BI-10003684"/>
    <x v="1"/>
    <x v="8"/>
    <x v="707"/>
    <n v="43.98"/>
    <n v="2"/>
    <x v="0"/>
    <n v="21.99"/>
  </r>
  <r>
    <n v="5063"/>
    <x v="2505"/>
    <x v="1"/>
    <x v="412"/>
    <d v="2012-05-12T00:00:00"/>
    <x v="1"/>
    <s v="DL-12925"/>
    <s v="Daniel Lacy"/>
    <x v="0"/>
    <s v="United States"/>
    <s v="Minneapolis"/>
    <x v="11"/>
    <n v="55407"/>
    <x v="2"/>
    <s v="TEC-PH-10000441"/>
    <x v="2"/>
    <x v="7"/>
    <x v="1046"/>
    <n v="377.97"/>
    <n v="3"/>
    <x v="0"/>
    <n v="105.83159999999999"/>
  </r>
  <r>
    <n v="5064"/>
    <x v="2505"/>
    <x v="1"/>
    <x v="412"/>
    <d v="2012-05-12T00:00:00"/>
    <x v="1"/>
    <s v="DL-12925"/>
    <s v="Daniel Lacy"/>
    <x v="0"/>
    <s v="United States"/>
    <s v="Minneapolis"/>
    <x v="11"/>
    <n v="55407"/>
    <x v="2"/>
    <s v="FUR-FU-10000723"/>
    <x v="0"/>
    <x v="5"/>
    <x v="475"/>
    <n v="123.96"/>
    <n v="3"/>
    <x v="0"/>
    <n v="11.1564"/>
  </r>
  <r>
    <n v="5065"/>
    <x v="2506"/>
    <x v="3"/>
    <x v="585"/>
    <d v="2014-09-25T00:00:00"/>
    <x v="2"/>
    <s v="CA-12265"/>
    <s v="Christina Anderson"/>
    <x v="0"/>
    <s v="United States"/>
    <s v="Wilmington"/>
    <x v="13"/>
    <n v="19805"/>
    <x v="3"/>
    <s v="TEC-PH-10004977"/>
    <x v="2"/>
    <x v="7"/>
    <x v="34"/>
    <n v="391.98"/>
    <n v="2"/>
    <x v="0"/>
    <n v="113.6742"/>
  </r>
  <r>
    <n v="5066"/>
    <x v="2507"/>
    <x v="3"/>
    <x v="329"/>
    <d v="2014-12-08T00:00:00"/>
    <x v="1"/>
    <s v="SC-20380"/>
    <s v="Shahid Collister"/>
    <x v="0"/>
    <s v="United States"/>
    <s v="Burlington"/>
    <x v="3"/>
    <n v="27217"/>
    <x v="0"/>
    <s v="TEC-AC-10002001"/>
    <x v="2"/>
    <x v="11"/>
    <x v="262"/>
    <n v="383.976"/>
    <n v="3"/>
    <x v="2"/>
    <n v="81.594899999999996"/>
  </r>
  <r>
    <n v="5067"/>
    <x v="2507"/>
    <x v="3"/>
    <x v="329"/>
    <d v="2014-12-08T00:00:00"/>
    <x v="1"/>
    <s v="SC-20380"/>
    <s v="Shahid Collister"/>
    <x v="0"/>
    <s v="United States"/>
    <s v="Burlington"/>
    <x v="3"/>
    <n v="27217"/>
    <x v="0"/>
    <s v="FUR-TA-10001889"/>
    <x v="0"/>
    <x v="3"/>
    <x v="406"/>
    <n v="1781.682"/>
    <n v="7"/>
    <x v="10"/>
    <n v="-653.28340000000003"/>
  </r>
  <r>
    <n v="5068"/>
    <x v="2508"/>
    <x v="3"/>
    <x v="787"/>
    <d v="2014-01-20T00:00:00"/>
    <x v="1"/>
    <s v="TT-21460"/>
    <s v="Tonja Turnell"/>
    <x v="2"/>
    <s v="United States"/>
    <s v="Los Angeles"/>
    <x v="1"/>
    <n v="90008"/>
    <x v="1"/>
    <s v="OFF-AR-10003504"/>
    <x v="1"/>
    <x v="6"/>
    <x v="1026"/>
    <n v="21.4"/>
    <n v="5"/>
    <x v="0"/>
    <n v="6.2060000000000004"/>
  </r>
  <r>
    <n v="5069"/>
    <x v="2509"/>
    <x v="2"/>
    <x v="233"/>
    <d v="2011-08-12T00:00:00"/>
    <x v="1"/>
    <s v="MA-17560"/>
    <s v="Matt Abelman"/>
    <x v="2"/>
    <s v="United States"/>
    <s v="Trenton"/>
    <x v="12"/>
    <n v="48183"/>
    <x v="2"/>
    <s v="TEC-CO-10001571"/>
    <x v="2"/>
    <x v="16"/>
    <x v="1554"/>
    <n v="549.99"/>
    <n v="1"/>
    <x v="0"/>
    <n v="274.995"/>
  </r>
  <r>
    <n v="5070"/>
    <x v="2509"/>
    <x v="2"/>
    <x v="233"/>
    <d v="2011-08-12T00:00:00"/>
    <x v="1"/>
    <s v="MA-17560"/>
    <s v="Matt Abelman"/>
    <x v="2"/>
    <s v="United States"/>
    <s v="Trenton"/>
    <x v="12"/>
    <n v="48183"/>
    <x v="2"/>
    <s v="OFF-AP-10002495"/>
    <x v="1"/>
    <x v="9"/>
    <x v="1075"/>
    <n v="167.535"/>
    <n v="3"/>
    <x v="9"/>
    <n v="37.229999999999997"/>
  </r>
  <r>
    <n v="5071"/>
    <x v="2509"/>
    <x v="2"/>
    <x v="233"/>
    <d v="2011-08-12T00:00:00"/>
    <x v="1"/>
    <s v="MA-17560"/>
    <s v="Matt Abelman"/>
    <x v="2"/>
    <s v="United States"/>
    <s v="Trenton"/>
    <x v="12"/>
    <n v="48183"/>
    <x v="2"/>
    <s v="OFF-EN-10002500"/>
    <x v="1"/>
    <x v="12"/>
    <x v="118"/>
    <n v="38.340000000000003"/>
    <n v="3"/>
    <x v="0"/>
    <n v="17.253"/>
  </r>
  <r>
    <n v="5072"/>
    <x v="2509"/>
    <x v="2"/>
    <x v="233"/>
    <d v="2011-08-12T00:00:00"/>
    <x v="1"/>
    <s v="MA-17560"/>
    <s v="Matt Abelman"/>
    <x v="2"/>
    <s v="United States"/>
    <s v="Trenton"/>
    <x v="12"/>
    <n v="48183"/>
    <x v="2"/>
    <s v="FUR-FU-10002088"/>
    <x v="0"/>
    <x v="5"/>
    <x v="1084"/>
    <n v="53.88"/>
    <n v="6"/>
    <x v="0"/>
    <n v="22.6296"/>
  </r>
  <r>
    <n v="5073"/>
    <x v="2509"/>
    <x v="2"/>
    <x v="233"/>
    <d v="2011-08-12T00:00:00"/>
    <x v="1"/>
    <s v="MA-17560"/>
    <s v="Matt Abelman"/>
    <x v="2"/>
    <s v="United States"/>
    <s v="Trenton"/>
    <x v="12"/>
    <n v="48183"/>
    <x v="2"/>
    <s v="TEC-PH-10001128"/>
    <x v="2"/>
    <x v="7"/>
    <x v="1499"/>
    <n v="299.98"/>
    <n v="2"/>
    <x v="0"/>
    <n v="83.994399999999999"/>
  </r>
  <r>
    <n v="5074"/>
    <x v="2510"/>
    <x v="1"/>
    <x v="599"/>
    <d v="2012-11-05T00:00:00"/>
    <x v="3"/>
    <s v="JM-16195"/>
    <s v="Justin MacKendrick"/>
    <x v="0"/>
    <s v="United States"/>
    <s v="San Francisco"/>
    <x v="1"/>
    <n v="94109"/>
    <x v="1"/>
    <s v="OFF-ST-10000649"/>
    <x v="1"/>
    <x v="4"/>
    <x v="937"/>
    <n v="62.8"/>
    <n v="4"/>
    <x v="0"/>
    <n v="15.7"/>
  </r>
  <r>
    <n v="5075"/>
    <x v="2511"/>
    <x v="3"/>
    <x v="1016"/>
    <d v="2014-04-30T00:00:00"/>
    <x v="0"/>
    <s v="MB-18085"/>
    <s v="Mick Brown"/>
    <x v="0"/>
    <s v="United States"/>
    <s v="Los Angeles"/>
    <x v="1"/>
    <n v="90049"/>
    <x v="1"/>
    <s v="OFF-BI-10002103"/>
    <x v="1"/>
    <x v="8"/>
    <x v="525"/>
    <n v="13.904"/>
    <n v="2"/>
    <x v="2"/>
    <n v="4.5187999999999997"/>
  </r>
  <r>
    <n v="5076"/>
    <x v="2512"/>
    <x v="2"/>
    <x v="1017"/>
    <d v="2011-04-22T00:00:00"/>
    <x v="0"/>
    <s v="SV-20365"/>
    <s v="Seth Vernon"/>
    <x v="0"/>
    <s v="United States"/>
    <s v="Houston"/>
    <x v="5"/>
    <n v="77070"/>
    <x v="2"/>
    <s v="FUR-TA-10001705"/>
    <x v="0"/>
    <x v="3"/>
    <x v="213"/>
    <n v="744.1"/>
    <n v="5"/>
    <x v="4"/>
    <n v="-95.67"/>
  </r>
  <r>
    <n v="5077"/>
    <x v="2512"/>
    <x v="2"/>
    <x v="1017"/>
    <d v="2011-04-22T00:00:00"/>
    <x v="0"/>
    <s v="SV-20365"/>
    <s v="Seth Vernon"/>
    <x v="0"/>
    <s v="United States"/>
    <s v="Houston"/>
    <x v="5"/>
    <n v="77070"/>
    <x v="2"/>
    <s v="OFF-ST-10004634"/>
    <x v="1"/>
    <x v="4"/>
    <x v="597"/>
    <n v="44.84"/>
    <n v="5"/>
    <x v="2"/>
    <n v="5.6050000000000004"/>
  </r>
  <r>
    <n v="5078"/>
    <x v="2512"/>
    <x v="2"/>
    <x v="1017"/>
    <d v="2011-04-22T00:00:00"/>
    <x v="0"/>
    <s v="SV-20365"/>
    <s v="Seth Vernon"/>
    <x v="0"/>
    <s v="United States"/>
    <s v="Houston"/>
    <x v="5"/>
    <n v="77070"/>
    <x v="2"/>
    <s v="FUR-TA-10004442"/>
    <x v="0"/>
    <x v="3"/>
    <x v="1645"/>
    <n v="401.59"/>
    <n v="2"/>
    <x v="4"/>
    <n v="-131.95099999999999"/>
  </r>
  <r>
    <n v="5079"/>
    <x v="2513"/>
    <x v="3"/>
    <x v="343"/>
    <d v="2014-11-18T00:00:00"/>
    <x v="1"/>
    <s v="CG-12040"/>
    <s v="Catherine Glotzbach"/>
    <x v="2"/>
    <s v="United States"/>
    <s v="Milwaukee"/>
    <x v="6"/>
    <n v="53209"/>
    <x v="2"/>
    <s v="OFF-BI-10002949"/>
    <x v="1"/>
    <x v="8"/>
    <x v="520"/>
    <n v="18.239999999999998"/>
    <n v="3"/>
    <x v="0"/>
    <n v="8.5728000000000009"/>
  </r>
  <r>
    <n v="5080"/>
    <x v="2514"/>
    <x v="3"/>
    <x v="920"/>
    <d v="2014-11-30T00:00:00"/>
    <x v="1"/>
    <s v="BD-11500"/>
    <s v="Bradley Drucker"/>
    <x v="0"/>
    <s v="United States"/>
    <s v="San Francisco"/>
    <x v="1"/>
    <n v="94122"/>
    <x v="1"/>
    <s v="FUR-BO-10002213"/>
    <x v="0"/>
    <x v="0"/>
    <x v="1325"/>
    <n v="359.49900000000002"/>
    <n v="3"/>
    <x v="11"/>
    <n v="-29.605799999999999"/>
  </r>
  <r>
    <n v="5081"/>
    <x v="2514"/>
    <x v="3"/>
    <x v="920"/>
    <d v="2014-11-30T00:00:00"/>
    <x v="1"/>
    <s v="BD-11500"/>
    <s v="Bradley Drucker"/>
    <x v="0"/>
    <s v="United States"/>
    <s v="San Francisco"/>
    <x v="1"/>
    <n v="94122"/>
    <x v="1"/>
    <s v="OFF-ST-10001325"/>
    <x v="1"/>
    <x v="4"/>
    <x v="466"/>
    <n v="10.48"/>
    <n v="1"/>
    <x v="0"/>
    <n v="2.8296000000000001"/>
  </r>
  <r>
    <n v="5082"/>
    <x v="2515"/>
    <x v="1"/>
    <x v="217"/>
    <d v="2012-12-18T00:00:00"/>
    <x v="3"/>
    <s v="JK-15640"/>
    <s v="Jim Kriz"/>
    <x v="2"/>
    <s v="United States"/>
    <s v="Cleveland"/>
    <x v="24"/>
    <n v="44105"/>
    <x v="3"/>
    <s v="OFF-PA-10003441"/>
    <x v="1"/>
    <x v="10"/>
    <x v="485"/>
    <n v="20.736000000000001"/>
    <n v="4"/>
    <x v="2"/>
    <n v="7.2576000000000001"/>
  </r>
  <r>
    <n v="5083"/>
    <x v="2516"/>
    <x v="0"/>
    <x v="162"/>
    <d v="2013-09-13T00:00:00"/>
    <x v="1"/>
    <s v="JM-15580"/>
    <s v="Jill Matthias"/>
    <x v="0"/>
    <s v="United States"/>
    <s v="Monroe"/>
    <x v="3"/>
    <n v="28110"/>
    <x v="0"/>
    <s v="TEC-AC-10004209"/>
    <x v="2"/>
    <x v="11"/>
    <x v="899"/>
    <n v="35.167999999999999"/>
    <n v="4"/>
    <x v="2"/>
    <n v="8.3523999999999994"/>
  </r>
  <r>
    <n v="5084"/>
    <x v="2516"/>
    <x v="0"/>
    <x v="162"/>
    <d v="2013-09-13T00:00:00"/>
    <x v="1"/>
    <s v="JM-15580"/>
    <s v="Jill Matthias"/>
    <x v="0"/>
    <s v="United States"/>
    <s v="Monroe"/>
    <x v="3"/>
    <n v="28110"/>
    <x v="0"/>
    <s v="OFF-PA-10000501"/>
    <x v="1"/>
    <x v="10"/>
    <x v="966"/>
    <n v="64.703999999999994"/>
    <n v="3"/>
    <x v="2"/>
    <n v="23.455200000000001"/>
  </r>
  <r>
    <n v="5085"/>
    <x v="2517"/>
    <x v="0"/>
    <x v="112"/>
    <d v="2013-06-10T00:00:00"/>
    <x v="0"/>
    <s v="SC-20230"/>
    <s v="Scot Coram"/>
    <x v="1"/>
    <s v="United States"/>
    <s v="Lowell"/>
    <x v="31"/>
    <n v="1852"/>
    <x v="3"/>
    <s v="OFF-PA-10003656"/>
    <x v="1"/>
    <x v="10"/>
    <x v="770"/>
    <n v="105.52"/>
    <n v="4"/>
    <x v="0"/>
    <n v="48.539200000000001"/>
  </r>
  <r>
    <n v="5086"/>
    <x v="2518"/>
    <x v="1"/>
    <x v="974"/>
    <d v="2012-06-23T00:00:00"/>
    <x v="1"/>
    <s v="ME-17320"/>
    <s v="Maria Etezadi"/>
    <x v="2"/>
    <s v="United States"/>
    <s v="Dallas"/>
    <x v="5"/>
    <n v="75081"/>
    <x v="2"/>
    <s v="OFF-BI-10001107"/>
    <x v="1"/>
    <x v="8"/>
    <x v="492"/>
    <n v="5.7919999999999998"/>
    <n v="2"/>
    <x v="3"/>
    <n v="-9.5568000000000008"/>
  </r>
  <r>
    <n v="5087"/>
    <x v="2519"/>
    <x v="1"/>
    <x v="616"/>
    <d v="2012-03-09T00:00:00"/>
    <x v="1"/>
    <s v="KN-16390"/>
    <s v="Katherine Nockton"/>
    <x v="1"/>
    <s v="United States"/>
    <s v="Philadelphia"/>
    <x v="9"/>
    <n v="19120"/>
    <x v="3"/>
    <s v="TEC-PH-10000562"/>
    <x v="2"/>
    <x v="7"/>
    <x v="1698"/>
    <n v="466.15800000000002"/>
    <n v="7"/>
    <x v="10"/>
    <n v="-93.2316"/>
  </r>
  <r>
    <n v="5088"/>
    <x v="2519"/>
    <x v="1"/>
    <x v="616"/>
    <d v="2012-03-09T00:00:00"/>
    <x v="1"/>
    <s v="KN-16390"/>
    <s v="Katherine Nockton"/>
    <x v="1"/>
    <s v="United States"/>
    <s v="Philadelphia"/>
    <x v="9"/>
    <n v="19120"/>
    <x v="3"/>
    <s v="TEC-AC-10001101"/>
    <x v="2"/>
    <x v="11"/>
    <x v="547"/>
    <n v="10.311999999999999"/>
    <n v="1"/>
    <x v="2"/>
    <n v="-1.2889999999999999"/>
  </r>
  <r>
    <n v="5089"/>
    <x v="2519"/>
    <x v="1"/>
    <x v="616"/>
    <d v="2012-03-09T00:00:00"/>
    <x v="1"/>
    <s v="KN-16390"/>
    <s v="Katherine Nockton"/>
    <x v="1"/>
    <s v="United States"/>
    <s v="Philadelphia"/>
    <x v="9"/>
    <n v="19120"/>
    <x v="3"/>
    <s v="OFF-BI-10003529"/>
    <x v="1"/>
    <x v="8"/>
    <x v="788"/>
    <n v="2.556"/>
    <n v="3"/>
    <x v="6"/>
    <n v="-1.7891999999999999"/>
  </r>
  <r>
    <n v="5090"/>
    <x v="2520"/>
    <x v="3"/>
    <x v="1018"/>
    <d v="2014-08-08T00:00:00"/>
    <x v="2"/>
    <s v="HM-14860"/>
    <s v="Harry Marie"/>
    <x v="1"/>
    <s v="United States"/>
    <s v="Loveland"/>
    <x v="22"/>
    <n v="80538"/>
    <x v="1"/>
    <s v="OFF-PA-10001752"/>
    <x v="1"/>
    <x v="10"/>
    <x v="1360"/>
    <n v="7.968"/>
    <n v="2"/>
    <x v="2"/>
    <n v="2.8883999999999999"/>
  </r>
  <r>
    <n v="5091"/>
    <x v="2520"/>
    <x v="3"/>
    <x v="1018"/>
    <d v="2014-08-08T00:00:00"/>
    <x v="2"/>
    <s v="HM-14860"/>
    <s v="Harry Marie"/>
    <x v="1"/>
    <s v="United States"/>
    <s v="Loveland"/>
    <x v="22"/>
    <n v="80538"/>
    <x v="1"/>
    <s v="OFF-EN-10001141"/>
    <x v="1"/>
    <x v="12"/>
    <x v="593"/>
    <n v="8.7840000000000007"/>
    <n v="1"/>
    <x v="2"/>
    <n v="3.1842000000000001"/>
  </r>
  <r>
    <n v="5092"/>
    <x v="2521"/>
    <x v="3"/>
    <x v="247"/>
    <d v="2015-01-04T00:00:00"/>
    <x v="1"/>
    <s v="JM-15580"/>
    <s v="Jill Matthias"/>
    <x v="0"/>
    <s v="United States"/>
    <s v="Loveland"/>
    <x v="22"/>
    <n v="80538"/>
    <x v="1"/>
    <s v="OFF-FA-10003472"/>
    <x v="1"/>
    <x v="13"/>
    <x v="240"/>
    <n v="3.024"/>
    <n v="3"/>
    <x v="2"/>
    <n v="-0.6048"/>
  </r>
  <r>
    <n v="5093"/>
    <x v="2522"/>
    <x v="1"/>
    <x v="293"/>
    <d v="2012-05-27T00:00:00"/>
    <x v="1"/>
    <s v="KH-16690"/>
    <s v="Kristen Hastings"/>
    <x v="1"/>
    <s v="United States"/>
    <s v="Woonsocket"/>
    <x v="34"/>
    <n v="2895"/>
    <x v="3"/>
    <s v="OFF-ST-10004507"/>
    <x v="1"/>
    <x v="4"/>
    <x v="452"/>
    <n v="51.45"/>
    <n v="3"/>
    <x v="0"/>
    <n v="13.891500000000001"/>
  </r>
  <r>
    <n v="5094"/>
    <x v="2523"/>
    <x v="2"/>
    <x v="776"/>
    <d v="2011-12-10T00:00:00"/>
    <x v="1"/>
    <s v="BK-11260"/>
    <s v="Berenike Kampe"/>
    <x v="0"/>
    <s v="United States"/>
    <s v="Chicago"/>
    <x v="10"/>
    <n v="60610"/>
    <x v="2"/>
    <s v="OFF-AP-10004036"/>
    <x v="1"/>
    <x v="9"/>
    <x v="1273"/>
    <n v="14.016"/>
    <n v="4"/>
    <x v="3"/>
    <n v="-31.536000000000001"/>
  </r>
  <r>
    <n v="5095"/>
    <x v="2523"/>
    <x v="2"/>
    <x v="776"/>
    <d v="2011-12-10T00:00:00"/>
    <x v="1"/>
    <s v="BK-11260"/>
    <s v="Berenike Kampe"/>
    <x v="0"/>
    <s v="United States"/>
    <s v="Chicago"/>
    <x v="10"/>
    <n v="60610"/>
    <x v="2"/>
    <s v="FUR-TA-10004086"/>
    <x v="0"/>
    <x v="3"/>
    <x v="824"/>
    <n v="214.95"/>
    <n v="5"/>
    <x v="5"/>
    <n v="-120.372"/>
  </r>
  <r>
    <n v="5096"/>
    <x v="2523"/>
    <x v="2"/>
    <x v="776"/>
    <d v="2011-12-10T00:00:00"/>
    <x v="1"/>
    <s v="BK-11260"/>
    <s v="Berenike Kampe"/>
    <x v="0"/>
    <s v="United States"/>
    <s v="Chicago"/>
    <x v="10"/>
    <n v="60610"/>
    <x v="2"/>
    <s v="TEC-PH-10000307"/>
    <x v="2"/>
    <x v="7"/>
    <x v="835"/>
    <n v="35.04"/>
    <n v="4"/>
    <x v="2"/>
    <n v="-7.008"/>
  </r>
  <r>
    <n v="5097"/>
    <x v="2523"/>
    <x v="2"/>
    <x v="776"/>
    <d v="2011-12-10T00:00:00"/>
    <x v="1"/>
    <s v="BK-11260"/>
    <s v="Berenike Kampe"/>
    <x v="0"/>
    <s v="United States"/>
    <s v="Chicago"/>
    <x v="10"/>
    <n v="60610"/>
    <x v="2"/>
    <s v="FUR-FU-10002088"/>
    <x v="0"/>
    <x v="5"/>
    <x v="1084"/>
    <n v="10.776"/>
    <n v="3"/>
    <x v="7"/>
    <n v="-4.8491999999999997"/>
  </r>
  <r>
    <n v="5098"/>
    <x v="2523"/>
    <x v="2"/>
    <x v="776"/>
    <d v="2011-12-10T00:00:00"/>
    <x v="1"/>
    <s v="BK-11260"/>
    <s v="Berenike Kampe"/>
    <x v="0"/>
    <s v="United States"/>
    <s v="Chicago"/>
    <x v="10"/>
    <n v="60610"/>
    <x v="2"/>
    <s v="OFF-BI-10004965"/>
    <x v="1"/>
    <x v="8"/>
    <x v="1005"/>
    <n v="4.5999999999999996"/>
    <n v="2"/>
    <x v="3"/>
    <n v="-8.0500000000000007"/>
  </r>
  <r>
    <n v="5099"/>
    <x v="2523"/>
    <x v="2"/>
    <x v="776"/>
    <d v="2011-12-10T00:00:00"/>
    <x v="1"/>
    <s v="BK-11260"/>
    <s v="Berenike Kampe"/>
    <x v="0"/>
    <s v="United States"/>
    <s v="Chicago"/>
    <x v="10"/>
    <n v="60610"/>
    <x v="2"/>
    <s v="OFF-ST-10002485"/>
    <x v="1"/>
    <x v="4"/>
    <x v="209"/>
    <n v="35.167999999999999"/>
    <n v="2"/>
    <x v="2"/>
    <n v="-8.3523999999999994"/>
  </r>
  <r>
    <n v="5100"/>
    <x v="2524"/>
    <x v="1"/>
    <x v="976"/>
    <d v="2012-08-12T00:00:00"/>
    <x v="1"/>
    <s v="PN-18775"/>
    <s v="Parhena Norris"/>
    <x v="2"/>
    <s v="United States"/>
    <s v="Bakersfield"/>
    <x v="1"/>
    <n v="93309"/>
    <x v="1"/>
    <s v="OFF-BI-10002194"/>
    <x v="1"/>
    <x v="8"/>
    <x v="411"/>
    <n v="19.152000000000001"/>
    <n v="3"/>
    <x v="2"/>
    <n v="6.4638"/>
  </r>
  <r>
    <n v="5101"/>
    <x v="2525"/>
    <x v="2"/>
    <x v="461"/>
    <d v="2011-03-17T00:00:00"/>
    <x v="3"/>
    <s v="AZ-10750"/>
    <s v="Annie Zypern"/>
    <x v="0"/>
    <s v="United States"/>
    <s v="Dallas"/>
    <x v="5"/>
    <n v="75217"/>
    <x v="2"/>
    <s v="OFF-AR-10003732"/>
    <x v="1"/>
    <x v="6"/>
    <x v="321"/>
    <n v="4.4480000000000004"/>
    <n v="2"/>
    <x v="2"/>
    <n v="0.33360000000000001"/>
  </r>
  <r>
    <n v="5102"/>
    <x v="2525"/>
    <x v="2"/>
    <x v="461"/>
    <d v="2011-03-17T00:00:00"/>
    <x v="3"/>
    <s v="AZ-10750"/>
    <s v="Annie Zypern"/>
    <x v="0"/>
    <s v="United States"/>
    <s v="Dallas"/>
    <x v="5"/>
    <n v="75217"/>
    <x v="2"/>
    <s v="OFF-PA-10002195"/>
    <x v="1"/>
    <x v="10"/>
    <x v="1543"/>
    <n v="5.1840000000000002"/>
    <n v="1"/>
    <x v="2"/>
    <n v="1.8792"/>
  </r>
  <r>
    <n v="5103"/>
    <x v="2525"/>
    <x v="2"/>
    <x v="461"/>
    <d v="2011-03-17T00:00:00"/>
    <x v="3"/>
    <s v="AZ-10750"/>
    <s v="Annie Zypern"/>
    <x v="0"/>
    <s v="United States"/>
    <s v="Dallas"/>
    <x v="5"/>
    <n v="75217"/>
    <x v="2"/>
    <s v="OFF-PA-10002365"/>
    <x v="1"/>
    <x v="10"/>
    <x v="12"/>
    <n v="15.552"/>
    <n v="3"/>
    <x v="2"/>
    <n v="5.4432"/>
  </r>
  <r>
    <n v="5104"/>
    <x v="2526"/>
    <x v="1"/>
    <x v="514"/>
    <d v="2012-03-30T00:00:00"/>
    <x v="0"/>
    <s v="GM-14500"/>
    <s v="Gene McClure"/>
    <x v="0"/>
    <s v="United States"/>
    <s v="Philadelphia"/>
    <x v="9"/>
    <n v="19140"/>
    <x v="3"/>
    <s v="OFF-PA-10001950"/>
    <x v="1"/>
    <x v="10"/>
    <x v="144"/>
    <n v="40.031999999999996"/>
    <n v="6"/>
    <x v="2"/>
    <n v="12.51"/>
  </r>
  <r>
    <n v="5105"/>
    <x v="2526"/>
    <x v="1"/>
    <x v="514"/>
    <d v="2012-03-30T00:00:00"/>
    <x v="0"/>
    <s v="GM-14500"/>
    <s v="Gene McClure"/>
    <x v="0"/>
    <s v="United States"/>
    <s v="Philadelphia"/>
    <x v="9"/>
    <n v="19140"/>
    <x v="3"/>
    <s v="TEC-AC-10004633"/>
    <x v="2"/>
    <x v="11"/>
    <x v="60"/>
    <n v="16.776"/>
    <n v="3"/>
    <x v="2"/>
    <n v="5.0327999999999999"/>
  </r>
  <r>
    <n v="5106"/>
    <x v="2527"/>
    <x v="2"/>
    <x v="637"/>
    <d v="2011-12-20T00:00:00"/>
    <x v="1"/>
    <s v="BM-11785"/>
    <s v="Bryan Mills"/>
    <x v="0"/>
    <s v="United States"/>
    <s v="Deltona"/>
    <x v="2"/>
    <n v="32725"/>
    <x v="0"/>
    <s v="FUR-CH-10002439"/>
    <x v="0"/>
    <x v="1"/>
    <x v="1316"/>
    <n v="186.304"/>
    <n v="4"/>
    <x v="2"/>
    <n v="13.972799999999999"/>
  </r>
  <r>
    <n v="5107"/>
    <x v="2528"/>
    <x v="1"/>
    <x v="444"/>
    <d v="2012-09-26T00:00:00"/>
    <x v="1"/>
    <s v="NH-18610"/>
    <s v="Nicole Hansen"/>
    <x v="1"/>
    <s v="United States"/>
    <s v="Columbus"/>
    <x v="32"/>
    <n v="31907"/>
    <x v="0"/>
    <s v="TEC-AC-10000682"/>
    <x v="2"/>
    <x v="11"/>
    <x v="1327"/>
    <n v="66.36"/>
    <n v="4"/>
    <x v="0"/>
    <n v="23.225999999999999"/>
  </r>
  <r>
    <n v="5108"/>
    <x v="2529"/>
    <x v="3"/>
    <x v="1016"/>
    <d v="2014-04-27T00:00:00"/>
    <x v="2"/>
    <s v="PN-18775"/>
    <s v="Parhena Norris"/>
    <x v="2"/>
    <s v="United States"/>
    <s v="Nashville"/>
    <x v="18"/>
    <n v="37211"/>
    <x v="0"/>
    <s v="OFF-AR-10004078"/>
    <x v="1"/>
    <x v="6"/>
    <x v="507"/>
    <n v="42.048000000000002"/>
    <n v="9"/>
    <x v="2"/>
    <n v="5.2560000000000002"/>
  </r>
  <r>
    <n v="5109"/>
    <x v="2529"/>
    <x v="3"/>
    <x v="1016"/>
    <d v="2014-04-27T00:00:00"/>
    <x v="2"/>
    <s v="PN-18775"/>
    <s v="Parhena Norris"/>
    <x v="2"/>
    <s v="United States"/>
    <s v="Nashville"/>
    <x v="18"/>
    <n v="37211"/>
    <x v="0"/>
    <s v="OFF-AR-10001958"/>
    <x v="1"/>
    <x v="6"/>
    <x v="206"/>
    <n v="67.92"/>
    <n v="5"/>
    <x v="2"/>
    <n v="6.7919999999999998"/>
  </r>
  <r>
    <n v="5110"/>
    <x v="2530"/>
    <x v="2"/>
    <x v="638"/>
    <d v="2011-10-22T00:00:00"/>
    <x v="1"/>
    <s v="EH-13765"/>
    <s v="Edward Hooks"/>
    <x v="1"/>
    <s v="United States"/>
    <s v="Philadelphia"/>
    <x v="9"/>
    <n v="19134"/>
    <x v="3"/>
    <s v="OFF-EN-10001335"/>
    <x v="1"/>
    <x v="12"/>
    <x v="462"/>
    <n v="52.512"/>
    <n v="6"/>
    <x v="2"/>
    <n v="19.692"/>
  </r>
  <r>
    <n v="5111"/>
    <x v="2530"/>
    <x v="2"/>
    <x v="638"/>
    <d v="2011-10-22T00:00:00"/>
    <x v="1"/>
    <s v="EH-13765"/>
    <s v="Edward Hooks"/>
    <x v="1"/>
    <s v="United States"/>
    <s v="Philadelphia"/>
    <x v="9"/>
    <n v="19134"/>
    <x v="3"/>
    <s v="OFF-ST-10003479"/>
    <x v="1"/>
    <x v="4"/>
    <x v="41"/>
    <n v="186.91200000000001"/>
    <n v="6"/>
    <x v="2"/>
    <n v="-35.045999999999999"/>
  </r>
  <r>
    <n v="5112"/>
    <x v="2530"/>
    <x v="2"/>
    <x v="638"/>
    <d v="2011-10-22T00:00:00"/>
    <x v="1"/>
    <s v="EH-13765"/>
    <s v="Edward Hooks"/>
    <x v="1"/>
    <s v="United States"/>
    <s v="Philadelphia"/>
    <x v="9"/>
    <n v="19134"/>
    <x v="3"/>
    <s v="OFF-PA-10003016"/>
    <x v="1"/>
    <x v="10"/>
    <x v="1385"/>
    <n v="10.048"/>
    <n v="4"/>
    <x v="2"/>
    <n v="3.14"/>
  </r>
  <r>
    <n v="5113"/>
    <x v="2531"/>
    <x v="1"/>
    <x v="50"/>
    <d v="2012-11-13T00:00:00"/>
    <x v="3"/>
    <s v="HA-14905"/>
    <s v="Helen Abelman"/>
    <x v="0"/>
    <s v="United States"/>
    <s v="Chicago"/>
    <x v="10"/>
    <n v="60610"/>
    <x v="2"/>
    <s v="FUR-FU-10001025"/>
    <x v="0"/>
    <x v="5"/>
    <x v="1699"/>
    <n v="17.495999999999999"/>
    <n v="9"/>
    <x v="7"/>
    <n v="-7.4358000000000004"/>
  </r>
  <r>
    <n v="5114"/>
    <x v="2532"/>
    <x v="0"/>
    <x v="1011"/>
    <d v="2013-02-02T00:00:00"/>
    <x v="0"/>
    <s v="AB-10150"/>
    <s v="Aimee Bixby"/>
    <x v="0"/>
    <s v="United States"/>
    <s v="Dallas"/>
    <x v="5"/>
    <n v="75220"/>
    <x v="2"/>
    <s v="OFF-PA-10003936"/>
    <x v="1"/>
    <x v="10"/>
    <x v="1283"/>
    <n v="15.552"/>
    <n v="3"/>
    <x v="2"/>
    <n v="5.4432"/>
  </r>
  <r>
    <n v="5115"/>
    <x v="2533"/>
    <x v="0"/>
    <x v="1019"/>
    <d v="2013-11-23T00:00:00"/>
    <x v="1"/>
    <s v="MS-17365"/>
    <s v="Maribeth Schnelling"/>
    <x v="0"/>
    <s v="United States"/>
    <s v="Carlsbad"/>
    <x v="27"/>
    <n v="88220"/>
    <x v="1"/>
    <s v="OFF-BI-10004140"/>
    <x v="1"/>
    <x v="8"/>
    <x v="304"/>
    <n v="10.776"/>
    <n v="3"/>
    <x v="2"/>
    <n v="3.3675000000000002"/>
  </r>
  <r>
    <n v="5116"/>
    <x v="2534"/>
    <x v="3"/>
    <x v="800"/>
    <d v="2014-07-30T00:00:00"/>
    <x v="1"/>
    <s v="DD-13570"/>
    <s v="Dorothy Dickinson"/>
    <x v="0"/>
    <s v="United States"/>
    <s v="Philadelphia"/>
    <x v="9"/>
    <n v="19134"/>
    <x v="3"/>
    <s v="OFF-LA-10004178"/>
    <x v="1"/>
    <x v="2"/>
    <x v="1700"/>
    <n v="3.3039999999999998"/>
    <n v="1"/>
    <x v="2"/>
    <n v="1.0738000000000001"/>
  </r>
  <r>
    <n v="5117"/>
    <x v="2535"/>
    <x v="3"/>
    <x v="343"/>
    <d v="2014-11-18T00:00:00"/>
    <x v="1"/>
    <s v="MT-17815"/>
    <s v="Meg Tillman"/>
    <x v="0"/>
    <s v="United States"/>
    <s v="New York City"/>
    <x v="15"/>
    <n v="10009"/>
    <x v="3"/>
    <s v="OFF-ST-10003324"/>
    <x v="1"/>
    <x v="4"/>
    <x v="1014"/>
    <n v="35.479999999999997"/>
    <n v="1"/>
    <x v="0"/>
    <n v="0"/>
  </r>
  <r>
    <n v="5118"/>
    <x v="2536"/>
    <x v="1"/>
    <x v="120"/>
    <d v="2012-10-03T00:00:00"/>
    <x v="1"/>
    <s v="GM-14500"/>
    <s v="Gene McClure"/>
    <x v="0"/>
    <s v="United States"/>
    <s v="Oceanside"/>
    <x v="15"/>
    <n v="11572"/>
    <x v="3"/>
    <s v="OFF-FA-10004854"/>
    <x v="1"/>
    <x v="13"/>
    <x v="268"/>
    <n v="34.44"/>
    <n v="3"/>
    <x v="0"/>
    <n v="16.186800000000002"/>
  </r>
  <r>
    <n v="5119"/>
    <x v="2536"/>
    <x v="1"/>
    <x v="120"/>
    <d v="2012-10-03T00:00:00"/>
    <x v="1"/>
    <s v="GM-14500"/>
    <s v="Gene McClure"/>
    <x v="0"/>
    <s v="United States"/>
    <s v="Oceanside"/>
    <x v="15"/>
    <n v="11572"/>
    <x v="3"/>
    <s v="TEC-MA-10002859"/>
    <x v="2"/>
    <x v="15"/>
    <x v="1527"/>
    <n v="629.92999999999995"/>
    <n v="7"/>
    <x v="0"/>
    <n v="296.06709999999998"/>
  </r>
  <r>
    <n v="5120"/>
    <x v="2536"/>
    <x v="1"/>
    <x v="120"/>
    <d v="2012-10-03T00:00:00"/>
    <x v="1"/>
    <s v="GM-14500"/>
    <s v="Gene McClure"/>
    <x v="0"/>
    <s v="United States"/>
    <s v="Oceanside"/>
    <x v="15"/>
    <n v="11572"/>
    <x v="3"/>
    <s v="OFF-BI-10000088"/>
    <x v="1"/>
    <x v="8"/>
    <x v="1025"/>
    <n v="79.055999999999997"/>
    <n v="9"/>
    <x v="2"/>
    <n v="28.657800000000002"/>
  </r>
  <r>
    <n v="5121"/>
    <x v="2537"/>
    <x v="2"/>
    <x v="527"/>
    <d v="2011-04-08T00:00:00"/>
    <x v="1"/>
    <s v="KB-16585"/>
    <s v="Ken Black"/>
    <x v="1"/>
    <s v="United States"/>
    <s v="Lafayette"/>
    <x v="28"/>
    <n v="70506"/>
    <x v="0"/>
    <s v="OFF-ST-10004180"/>
    <x v="1"/>
    <x v="4"/>
    <x v="241"/>
    <n v="232.55"/>
    <n v="5"/>
    <x v="0"/>
    <n v="9.3019999999999996"/>
  </r>
  <r>
    <n v="5122"/>
    <x v="2537"/>
    <x v="2"/>
    <x v="527"/>
    <d v="2011-04-08T00:00:00"/>
    <x v="1"/>
    <s v="KB-16585"/>
    <s v="Ken Black"/>
    <x v="1"/>
    <s v="United States"/>
    <s v="Lafayette"/>
    <x v="28"/>
    <n v="70506"/>
    <x v="0"/>
    <s v="TEC-AC-10002926"/>
    <x v="2"/>
    <x v="11"/>
    <x v="1114"/>
    <n v="99.98"/>
    <n v="2"/>
    <x v="0"/>
    <n v="42.991399999999999"/>
  </r>
  <r>
    <n v="5123"/>
    <x v="2537"/>
    <x v="2"/>
    <x v="527"/>
    <d v="2011-04-08T00:00:00"/>
    <x v="1"/>
    <s v="KB-16585"/>
    <s v="Ken Black"/>
    <x v="1"/>
    <s v="United States"/>
    <s v="Lafayette"/>
    <x v="28"/>
    <n v="70506"/>
    <x v="0"/>
    <s v="OFF-PA-10003797"/>
    <x v="1"/>
    <x v="10"/>
    <x v="1701"/>
    <n v="19.440000000000001"/>
    <n v="3"/>
    <x v="0"/>
    <n v="9.3312000000000008"/>
  </r>
  <r>
    <n v="5124"/>
    <x v="2537"/>
    <x v="2"/>
    <x v="527"/>
    <d v="2011-04-08T00:00:00"/>
    <x v="1"/>
    <s v="KB-16585"/>
    <s v="Ken Black"/>
    <x v="1"/>
    <s v="United States"/>
    <s v="Lafayette"/>
    <x v="28"/>
    <n v="70506"/>
    <x v="0"/>
    <s v="OFF-PA-10002195"/>
    <x v="1"/>
    <x v="10"/>
    <x v="1543"/>
    <n v="12.96"/>
    <n v="2"/>
    <x v="0"/>
    <n v="6.3503999999999996"/>
  </r>
  <r>
    <n v="5125"/>
    <x v="2538"/>
    <x v="2"/>
    <x v="80"/>
    <d v="2011-09-14T00:00:00"/>
    <x v="3"/>
    <s v="DM-13015"/>
    <s v="Darrin Martin"/>
    <x v="0"/>
    <s v="United States"/>
    <s v="New York City"/>
    <x v="15"/>
    <n v="10009"/>
    <x v="3"/>
    <s v="FUR-TA-10001039"/>
    <x v="0"/>
    <x v="3"/>
    <x v="824"/>
    <n v="464.29199999999997"/>
    <n v="9"/>
    <x v="10"/>
    <n v="-108.3348"/>
  </r>
  <r>
    <n v="5126"/>
    <x v="2538"/>
    <x v="2"/>
    <x v="80"/>
    <d v="2011-09-14T00:00:00"/>
    <x v="3"/>
    <s v="DM-13015"/>
    <s v="Darrin Martin"/>
    <x v="0"/>
    <s v="United States"/>
    <s v="New York City"/>
    <x v="15"/>
    <n v="10009"/>
    <x v="3"/>
    <s v="OFF-EN-10001099"/>
    <x v="1"/>
    <x v="12"/>
    <x v="33"/>
    <n v="68.459999999999994"/>
    <n v="7"/>
    <x v="0"/>
    <n v="31.491599999999998"/>
  </r>
  <r>
    <n v="5127"/>
    <x v="2538"/>
    <x v="2"/>
    <x v="80"/>
    <d v="2011-09-14T00:00:00"/>
    <x v="3"/>
    <s v="DM-13015"/>
    <s v="Darrin Martin"/>
    <x v="0"/>
    <s v="United States"/>
    <s v="New York City"/>
    <x v="15"/>
    <n v="10009"/>
    <x v="3"/>
    <s v="TEC-MA-10003979"/>
    <x v="2"/>
    <x v="15"/>
    <x v="802"/>
    <n v="2799.96"/>
    <n v="4"/>
    <x v="0"/>
    <n v="1371.9803999999999"/>
  </r>
  <r>
    <n v="5128"/>
    <x v="2538"/>
    <x v="2"/>
    <x v="80"/>
    <d v="2011-09-14T00:00:00"/>
    <x v="3"/>
    <s v="DM-13015"/>
    <s v="Darrin Martin"/>
    <x v="0"/>
    <s v="United States"/>
    <s v="New York City"/>
    <x v="15"/>
    <n v="10009"/>
    <x v="3"/>
    <s v="OFF-AP-10002945"/>
    <x v="1"/>
    <x v="9"/>
    <x v="225"/>
    <n v="601.29999999999995"/>
    <n v="2"/>
    <x v="0"/>
    <n v="198.429"/>
  </r>
  <r>
    <n v="5129"/>
    <x v="2538"/>
    <x v="2"/>
    <x v="80"/>
    <d v="2011-09-14T00:00:00"/>
    <x v="3"/>
    <s v="DM-13015"/>
    <s v="Darrin Martin"/>
    <x v="0"/>
    <s v="United States"/>
    <s v="New York City"/>
    <x v="15"/>
    <n v="10009"/>
    <x v="3"/>
    <s v="TEC-PH-10001536"/>
    <x v="2"/>
    <x v="7"/>
    <x v="1234"/>
    <n v="16.989999999999998"/>
    <n v="1"/>
    <x v="0"/>
    <n v="4.4173999999999998"/>
  </r>
  <r>
    <n v="5130"/>
    <x v="2538"/>
    <x v="2"/>
    <x v="80"/>
    <d v="2011-09-14T00:00:00"/>
    <x v="3"/>
    <s v="DM-13015"/>
    <s v="Darrin Martin"/>
    <x v="0"/>
    <s v="United States"/>
    <s v="New York City"/>
    <x v="15"/>
    <n v="10009"/>
    <x v="3"/>
    <s v="TEC-PH-10000526"/>
    <x v="2"/>
    <x v="7"/>
    <x v="1463"/>
    <n v="287.97000000000003"/>
    <n v="3"/>
    <x v="0"/>
    <n v="80.631600000000006"/>
  </r>
  <r>
    <n v="5131"/>
    <x v="2538"/>
    <x v="2"/>
    <x v="80"/>
    <d v="2011-09-14T00:00:00"/>
    <x v="3"/>
    <s v="DM-13015"/>
    <s v="Darrin Martin"/>
    <x v="0"/>
    <s v="United States"/>
    <s v="New York City"/>
    <x v="15"/>
    <n v="10009"/>
    <x v="3"/>
    <s v="OFF-PA-10000213"/>
    <x v="1"/>
    <x v="10"/>
    <x v="1440"/>
    <n v="44.82"/>
    <n v="9"/>
    <x v="0"/>
    <n v="21.0654"/>
  </r>
  <r>
    <n v="5132"/>
    <x v="2539"/>
    <x v="3"/>
    <x v="614"/>
    <d v="2015-01-06T00:00:00"/>
    <x v="1"/>
    <s v="BP-11185"/>
    <s v="Ben Peterman"/>
    <x v="1"/>
    <s v="United States"/>
    <s v="Anaheim"/>
    <x v="1"/>
    <n v="92804"/>
    <x v="1"/>
    <s v="FUR-FU-10002501"/>
    <x v="0"/>
    <x v="5"/>
    <x v="1284"/>
    <n v="101.12"/>
    <n v="8"/>
    <x v="0"/>
    <n v="37.414400000000001"/>
  </r>
  <r>
    <n v="5133"/>
    <x v="2540"/>
    <x v="1"/>
    <x v="1020"/>
    <d v="2012-06-27T00:00:00"/>
    <x v="1"/>
    <s v="EP-13915"/>
    <s v="Emily Phan"/>
    <x v="0"/>
    <s v="United States"/>
    <s v="Deltona"/>
    <x v="2"/>
    <n v="32725"/>
    <x v="0"/>
    <s v="TEC-PH-10001819"/>
    <x v="2"/>
    <x v="7"/>
    <x v="805"/>
    <n v="107.976"/>
    <n v="3"/>
    <x v="2"/>
    <n v="37.791600000000003"/>
  </r>
  <r>
    <n v="5134"/>
    <x v="2541"/>
    <x v="3"/>
    <x v="200"/>
    <d v="2014-12-01T00:00:00"/>
    <x v="1"/>
    <s v="FG-14260"/>
    <s v="Frank Gastineau"/>
    <x v="2"/>
    <s v="United States"/>
    <s v="New York City"/>
    <x v="15"/>
    <n v="10009"/>
    <x v="3"/>
    <s v="OFF-AP-10001962"/>
    <x v="1"/>
    <x v="9"/>
    <x v="1594"/>
    <n v="58.73"/>
    <n v="7"/>
    <x v="0"/>
    <n v="14.682499999999999"/>
  </r>
  <r>
    <n v="5135"/>
    <x v="2541"/>
    <x v="3"/>
    <x v="200"/>
    <d v="2014-12-01T00:00:00"/>
    <x v="1"/>
    <s v="FG-14260"/>
    <s v="Frank Gastineau"/>
    <x v="2"/>
    <s v="United States"/>
    <s v="New York City"/>
    <x v="15"/>
    <n v="10009"/>
    <x v="3"/>
    <s v="OFF-BI-10003364"/>
    <x v="1"/>
    <x v="8"/>
    <x v="698"/>
    <n v="93.343999999999994"/>
    <n v="4"/>
    <x v="2"/>
    <n v="32.670400000000001"/>
  </r>
  <r>
    <n v="5136"/>
    <x v="2542"/>
    <x v="0"/>
    <x v="248"/>
    <d v="2013-10-29T00:00:00"/>
    <x v="1"/>
    <s v="AB-10255"/>
    <s v="Alejandro Ballentine"/>
    <x v="2"/>
    <s v="United States"/>
    <s v="Seattle"/>
    <x v="4"/>
    <n v="98103"/>
    <x v="1"/>
    <s v="OFF-FA-10002983"/>
    <x v="1"/>
    <x v="13"/>
    <x v="260"/>
    <n v="17.05"/>
    <n v="5"/>
    <x v="0"/>
    <n v="8.1839999999999993"/>
  </r>
  <r>
    <n v="5137"/>
    <x v="2543"/>
    <x v="1"/>
    <x v="639"/>
    <d v="2012-12-19T00:00:00"/>
    <x v="1"/>
    <s v="RD-19480"/>
    <s v="Rick Duston"/>
    <x v="0"/>
    <s v="United States"/>
    <s v="San Diego"/>
    <x v="1"/>
    <n v="92105"/>
    <x v="1"/>
    <s v="OFF-BI-10002432"/>
    <x v="1"/>
    <x v="8"/>
    <x v="866"/>
    <n v="8.0960000000000001"/>
    <n v="2"/>
    <x v="2"/>
    <n v="2.7324000000000002"/>
  </r>
  <r>
    <n v="5138"/>
    <x v="2544"/>
    <x v="0"/>
    <x v="373"/>
    <d v="2013-11-18T00:00:00"/>
    <x v="1"/>
    <s v="TS-21430"/>
    <s v="Tom Stivers"/>
    <x v="1"/>
    <s v="United States"/>
    <s v="Oklahoma City"/>
    <x v="26"/>
    <n v="73120"/>
    <x v="2"/>
    <s v="FUR-FU-10003096"/>
    <x v="0"/>
    <x v="5"/>
    <x v="554"/>
    <n v="30.36"/>
    <n v="4"/>
    <x v="0"/>
    <n v="13.0548"/>
  </r>
  <r>
    <n v="5139"/>
    <x v="2545"/>
    <x v="3"/>
    <x v="365"/>
    <d v="2014-10-06T00:00:00"/>
    <x v="1"/>
    <s v="JA-15970"/>
    <s v="Joseph Airdo"/>
    <x v="0"/>
    <s v="United States"/>
    <s v="Mount Vernon"/>
    <x v="15"/>
    <n v="10550"/>
    <x v="3"/>
    <s v="OFF-EN-10001539"/>
    <x v="1"/>
    <x v="12"/>
    <x v="33"/>
    <n v="23.34"/>
    <n v="3"/>
    <x v="0"/>
    <n v="10.969799999999999"/>
  </r>
  <r>
    <n v="5140"/>
    <x v="2545"/>
    <x v="3"/>
    <x v="365"/>
    <d v="2014-10-06T00:00:00"/>
    <x v="1"/>
    <s v="JA-15970"/>
    <s v="Joseph Airdo"/>
    <x v="0"/>
    <s v="United States"/>
    <s v="Mount Vernon"/>
    <x v="15"/>
    <n v="10550"/>
    <x v="3"/>
    <s v="OFF-PA-10004996"/>
    <x v="1"/>
    <x v="10"/>
    <x v="1519"/>
    <n v="51.55"/>
    <n v="5"/>
    <x v="0"/>
    <n v="24.2285"/>
  </r>
  <r>
    <n v="5141"/>
    <x v="2546"/>
    <x v="1"/>
    <x v="627"/>
    <d v="2012-11-12T00:00:00"/>
    <x v="1"/>
    <s v="SW-20455"/>
    <s v="Shaun Weien"/>
    <x v="0"/>
    <s v="United States"/>
    <s v="San Francisco"/>
    <x v="1"/>
    <n v="94109"/>
    <x v="1"/>
    <s v="TEC-AC-10001956"/>
    <x v="2"/>
    <x v="11"/>
    <x v="256"/>
    <n v="119.9"/>
    <n v="2"/>
    <x v="0"/>
    <n v="43.164000000000001"/>
  </r>
  <r>
    <n v="5142"/>
    <x v="2547"/>
    <x v="0"/>
    <x v="178"/>
    <d v="2013-04-06T00:00:00"/>
    <x v="1"/>
    <s v="FP-14320"/>
    <s v="Frank Preis"/>
    <x v="0"/>
    <s v="United States"/>
    <s v="New York City"/>
    <x v="15"/>
    <n v="10009"/>
    <x v="3"/>
    <s v="FUR-CH-10000454"/>
    <x v="0"/>
    <x v="1"/>
    <x v="1"/>
    <n v="1317.492"/>
    <n v="6"/>
    <x v="9"/>
    <n v="292.77600000000001"/>
  </r>
  <r>
    <n v="5143"/>
    <x v="2547"/>
    <x v="0"/>
    <x v="178"/>
    <d v="2013-04-06T00:00:00"/>
    <x v="1"/>
    <s v="FP-14320"/>
    <s v="Frank Preis"/>
    <x v="0"/>
    <s v="United States"/>
    <s v="New York City"/>
    <x v="15"/>
    <n v="10009"/>
    <x v="3"/>
    <s v="OFF-SU-10000946"/>
    <x v="1"/>
    <x v="14"/>
    <x v="33"/>
    <n v="63.84"/>
    <n v="8"/>
    <x v="0"/>
    <n v="18.5136"/>
  </r>
  <r>
    <n v="5144"/>
    <x v="2547"/>
    <x v="0"/>
    <x v="178"/>
    <d v="2013-04-06T00:00:00"/>
    <x v="1"/>
    <s v="FP-14320"/>
    <s v="Frank Preis"/>
    <x v="0"/>
    <s v="United States"/>
    <s v="New York City"/>
    <x v="15"/>
    <n v="10009"/>
    <x v="3"/>
    <s v="OFF-BI-10004140"/>
    <x v="1"/>
    <x v="8"/>
    <x v="304"/>
    <n v="3.5920000000000001"/>
    <n v="1"/>
    <x v="2"/>
    <n v="1.1225000000000001"/>
  </r>
  <r>
    <n v="5145"/>
    <x v="2548"/>
    <x v="3"/>
    <x v="62"/>
    <d v="2014-02-08T00:00:00"/>
    <x v="1"/>
    <s v="JL-15835"/>
    <s v="John Lee"/>
    <x v="0"/>
    <s v="United States"/>
    <s v="Los Angeles"/>
    <x v="1"/>
    <n v="90045"/>
    <x v="1"/>
    <s v="FUR-FU-10003039"/>
    <x v="0"/>
    <x v="5"/>
    <x v="479"/>
    <n v="86.26"/>
    <n v="2"/>
    <x v="0"/>
    <n v="29.328399999999998"/>
  </r>
  <r>
    <n v="5146"/>
    <x v="2548"/>
    <x v="3"/>
    <x v="62"/>
    <d v="2014-02-08T00:00:00"/>
    <x v="1"/>
    <s v="JL-15835"/>
    <s v="John Lee"/>
    <x v="0"/>
    <s v="United States"/>
    <s v="Los Angeles"/>
    <x v="1"/>
    <n v="90045"/>
    <x v="1"/>
    <s v="OFF-ST-10000464"/>
    <x v="1"/>
    <x v="4"/>
    <x v="1135"/>
    <n v="139.04"/>
    <n v="4"/>
    <x v="0"/>
    <n v="38.931199999999997"/>
  </r>
  <r>
    <n v="5147"/>
    <x v="2548"/>
    <x v="3"/>
    <x v="62"/>
    <d v="2014-02-08T00:00:00"/>
    <x v="1"/>
    <s v="JL-15835"/>
    <s v="John Lee"/>
    <x v="0"/>
    <s v="United States"/>
    <s v="Los Angeles"/>
    <x v="1"/>
    <n v="90045"/>
    <x v="1"/>
    <s v="OFF-AP-10000252"/>
    <x v="1"/>
    <x v="9"/>
    <x v="1242"/>
    <n v="46.8"/>
    <n v="4"/>
    <x v="0"/>
    <n v="16.38"/>
  </r>
  <r>
    <n v="5148"/>
    <x v="2549"/>
    <x v="3"/>
    <x v="165"/>
    <d v="2015-01-01T00:00:00"/>
    <x v="1"/>
    <s v="JL-15175"/>
    <s v="James Lanier"/>
    <x v="2"/>
    <s v="United States"/>
    <s v="Chandler"/>
    <x v="16"/>
    <n v="85224"/>
    <x v="1"/>
    <s v="FUR-FU-10001731"/>
    <x v="0"/>
    <x v="5"/>
    <x v="1547"/>
    <n v="8.5440000000000005"/>
    <n v="4"/>
    <x v="2"/>
    <n v="1.9224000000000001"/>
  </r>
  <r>
    <n v="5149"/>
    <x v="2549"/>
    <x v="3"/>
    <x v="165"/>
    <d v="2015-01-01T00:00:00"/>
    <x v="1"/>
    <s v="JL-15175"/>
    <s v="James Lanier"/>
    <x v="2"/>
    <s v="United States"/>
    <s v="Chandler"/>
    <x v="16"/>
    <n v="85224"/>
    <x v="1"/>
    <s v="FUR-CH-10001394"/>
    <x v="0"/>
    <x v="1"/>
    <x v="648"/>
    <n v="842.37599999999998"/>
    <n v="3"/>
    <x v="2"/>
    <n v="105.297"/>
  </r>
  <r>
    <n v="5150"/>
    <x v="2550"/>
    <x v="2"/>
    <x v="261"/>
    <d v="2011-06-21T00:00:00"/>
    <x v="3"/>
    <s v="JG-15160"/>
    <s v="James Galang"/>
    <x v="0"/>
    <s v="United States"/>
    <s v="Long Beach"/>
    <x v="15"/>
    <n v="11561"/>
    <x v="3"/>
    <s v="TEC-PH-10001578"/>
    <x v="2"/>
    <x v="7"/>
    <x v="1221"/>
    <n v="1214.8499999999999"/>
    <n v="3"/>
    <x v="0"/>
    <n v="352.30650000000003"/>
  </r>
  <r>
    <n v="5151"/>
    <x v="2551"/>
    <x v="3"/>
    <x v="904"/>
    <d v="2014-03-11T00:00:00"/>
    <x v="0"/>
    <s v="SH-19975"/>
    <s v="Sally Hughsby"/>
    <x v="1"/>
    <s v="United States"/>
    <s v="San Francisco"/>
    <x v="1"/>
    <n v="94109"/>
    <x v="1"/>
    <s v="OFF-ST-10000675"/>
    <x v="1"/>
    <x v="4"/>
    <x v="295"/>
    <n v="67.78"/>
    <n v="2"/>
    <x v="0"/>
    <n v="16.945"/>
  </r>
  <r>
    <n v="5152"/>
    <x v="2552"/>
    <x v="3"/>
    <x v="145"/>
    <d v="2014-09-29T00:00:00"/>
    <x v="2"/>
    <s v="LS-17200"/>
    <s v="Luke Schmidt"/>
    <x v="1"/>
    <s v="United States"/>
    <s v="Helena"/>
    <x v="37"/>
    <n v="59601"/>
    <x v="1"/>
    <s v="OFF-ST-10002352"/>
    <x v="1"/>
    <x v="4"/>
    <x v="847"/>
    <n v="39.9"/>
    <n v="5"/>
    <x v="0"/>
    <n v="10.374000000000001"/>
  </r>
  <r>
    <n v="5153"/>
    <x v="2553"/>
    <x v="2"/>
    <x v="479"/>
    <d v="2011-07-06T00:00:00"/>
    <x v="1"/>
    <s v="CS-11860"/>
    <s v="Cari Schnelling"/>
    <x v="0"/>
    <s v="United States"/>
    <s v="New York City"/>
    <x v="15"/>
    <n v="10011"/>
    <x v="3"/>
    <s v="OFF-BI-10004528"/>
    <x v="1"/>
    <x v="8"/>
    <x v="468"/>
    <n v="2.6880000000000002"/>
    <n v="1"/>
    <x v="2"/>
    <n v="0.84"/>
  </r>
  <r>
    <n v="5154"/>
    <x v="2553"/>
    <x v="2"/>
    <x v="479"/>
    <d v="2011-07-06T00:00:00"/>
    <x v="1"/>
    <s v="CS-11860"/>
    <s v="Cari Schnelling"/>
    <x v="0"/>
    <s v="United States"/>
    <s v="New York City"/>
    <x v="15"/>
    <n v="10011"/>
    <x v="3"/>
    <s v="OFF-AR-10001026"/>
    <x v="1"/>
    <x v="6"/>
    <x v="207"/>
    <n v="6.6"/>
    <n v="3"/>
    <x v="0"/>
    <n v="2.9039999999999999"/>
  </r>
  <r>
    <n v="5155"/>
    <x v="2554"/>
    <x v="1"/>
    <x v="976"/>
    <d v="2012-08-08T00:00:00"/>
    <x v="2"/>
    <s v="KW-16570"/>
    <s v="Kelly Williams"/>
    <x v="0"/>
    <s v="United States"/>
    <s v="Kirkwood"/>
    <x v="25"/>
    <n v="63122"/>
    <x v="2"/>
    <s v="OFF-BI-10002215"/>
    <x v="1"/>
    <x v="8"/>
    <x v="20"/>
    <n v="28.4"/>
    <n v="4"/>
    <x v="0"/>
    <n v="13.064"/>
  </r>
  <r>
    <n v="5156"/>
    <x v="2554"/>
    <x v="1"/>
    <x v="976"/>
    <d v="2012-08-08T00:00:00"/>
    <x v="2"/>
    <s v="KW-16570"/>
    <s v="Kelly Williams"/>
    <x v="0"/>
    <s v="United States"/>
    <s v="Kirkwood"/>
    <x v="25"/>
    <n v="63122"/>
    <x v="2"/>
    <s v="FUR-FU-10000305"/>
    <x v="0"/>
    <x v="5"/>
    <x v="1437"/>
    <n v="212.94"/>
    <n v="3"/>
    <x v="0"/>
    <n v="34.070399999999999"/>
  </r>
  <r>
    <n v="5157"/>
    <x v="2555"/>
    <x v="3"/>
    <x v="160"/>
    <d v="2014-07-05T00:00:00"/>
    <x v="0"/>
    <s v="GH-14410"/>
    <s v="Gary Hansen"/>
    <x v="2"/>
    <s v="United States"/>
    <s v="Chicago"/>
    <x v="10"/>
    <n v="60653"/>
    <x v="2"/>
    <s v="TEC-PH-10002584"/>
    <x v="2"/>
    <x v="7"/>
    <x v="1696"/>
    <n v="1001.5839999999999"/>
    <n v="2"/>
    <x v="2"/>
    <n v="125.19799999999999"/>
  </r>
  <r>
    <n v="5158"/>
    <x v="2555"/>
    <x v="3"/>
    <x v="160"/>
    <d v="2014-07-05T00:00:00"/>
    <x v="0"/>
    <s v="GH-14410"/>
    <s v="Gary Hansen"/>
    <x v="2"/>
    <s v="United States"/>
    <s v="Chicago"/>
    <x v="10"/>
    <n v="60653"/>
    <x v="2"/>
    <s v="FUR-CH-10000229"/>
    <x v="0"/>
    <x v="1"/>
    <x v="1612"/>
    <n v="569.05799999999999"/>
    <n v="3"/>
    <x v="4"/>
    <n v="-178.8468"/>
  </r>
  <r>
    <n v="5159"/>
    <x v="2555"/>
    <x v="3"/>
    <x v="160"/>
    <d v="2014-07-05T00:00:00"/>
    <x v="0"/>
    <s v="GH-14410"/>
    <s v="Gary Hansen"/>
    <x v="2"/>
    <s v="United States"/>
    <s v="Chicago"/>
    <x v="10"/>
    <n v="60653"/>
    <x v="2"/>
    <s v="FUR-FU-10003799"/>
    <x v="0"/>
    <x v="5"/>
    <x v="90"/>
    <n v="14.224"/>
    <n v="2"/>
    <x v="7"/>
    <n v="-10.3124"/>
  </r>
  <r>
    <n v="5160"/>
    <x v="2556"/>
    <x v="1"/>
    <x v="662"/>
    <d v="2012-10-30T00:00:00"/>
    <x v="0"/>
    <s v="AG-10495"/>
    <s v="Andrew Gjertsen"/>
    <x v="1"/>
    <s v="United States"/>
    <s v="Peoria"/>
    <x v="16"/>
    <n v="85345"/>
    <x v="1"/>
    <s v="TEC-PH-10001700"/>
    <x v="2"/>
    <x v="7"/>
    <x v="193"/>
    <n v="105.584"/>
    <n v="2"/>
    <x v="2"/>
    <n v="9.2385999999999999"/>
  </r>
  <r>
    <n v="5161"/>
    <x v="2556"/>
    <x v="1"/>
    <x v="662"/>
    <d v="2012-10-30T00:00:00"/>
    <x v="0"/>
    <s v="AG-10495"/>
    <s v="Andrew Gjertsen"/>
    <x v="1"/>
    <s v="United States"/>
    <s v="Peoria"/>
    <x v="16"/>
    <n v="85345"/>
    <x v="1"/>
    <s v="TEC-PH-10001527"/>
    <x v="2"/>
    <x v="7"/>
    <x v="1276"/>
    <n v="68.72"/>
    <n v="2"/>
    <x v="2"/>
    <n v="-14.603"/>
  </r>
  <r>
    <n v="5162"/>
    <x v="2557"/>
    <x v="2"/>
    <x v="1021"/>
    <d v="2011-08-05T00:00:00"/>
    <x v="1"/>
    <s v="TS-21430"/>
    <s v="Tom Stivers"/>
    <x v="1"/>
    <s v="United States"/>
    <s v="Seattle"/>
    <x v="4"/>
    <n v="98103"/>
    <x v="1"/>
    <s v="FUR-BO-10002916"/>
    <x v="0"/>
    <x v="0"/>
    <x v="1506"/>
    <n v="1367.84"/>
    <n v="8"/>
    <x v="0"/>
    <n v="259.88959999999997"/>
  </r>
  <r>
    <n v="5163"/>
    <x v="2558"/>
    <x v="0"/>
    <x v="741"/>
    <d v="2013-11-24T00:00:00"/>
    <x v="0"/>
    <s v="AJ-10945"/>
    <s v="Ashley Jarboe"/>
    <x v="0"/>
    <s v="United States"/>
    <s v="Taylor"/>
    <x v="12"/>
    <n v="48180"/>
    <x v="2"/>
    <s v="FUR-CH-10000863"/>
    <x v="0"/>
    <x v="1"/>
    <x v="83"/>
    <n v="301.95999999999998"/>
    <n v="2"/>
    <x v="0"/>
    <n v="33.215600000000002"/>
  </r>
  <r>
    <n v="5164"/>
    <x v="2559"/>
    <x v="1"/>
    <x v="380"/>
    <d v="2012-07-11T00:00:00"/>
    <x v="1"/>
    <s v="SJ-20215"/>
    <s v="Sarah Jordon"/>
    <x v="0"/>
    <s v="United States"/>
    <s v="Pasadena"/>
    <x v="1"/>
    <n v="91104"/>
    <x v="1"/>
    <s v="FUR-CH-10003968"/>
    <x v="0"/>
    <x v="1"/>
    <x v="56"/>
    <n v="170.352"/>
    <n v="3"/>
    <x v="2"/>
    <n v="-17.0352"/>
  </r>
  <r>
    <n v="5165"/>
    <x v="2560"/>
    <x v="2"/>
    <x v="849"/>
    <d v="2011-11-16T00:00:00"/>
    <x v="1"/>
    <s v="SC-20020"/>
    <s v="Sam Craven"/>
    <x v="0"/>
    <s v="United States"/>
    <s v="Midland"/>
    <x v="12"/>
    <n v="48640"/>
    <x v="2"/>
    <s v="OFF-AR-10001149"/>
    <x v="1"/>
    <x v="6"/>
    <x v="1535"/>
    <n v="3.9"/>
    <n v="2"/>
    <x v="0"/>
    <n v="1.5209999999999999"/>
  </r>
  <r>
    <n v="5166"/>
    <x v="2560"/>
    <x v="2"/>
    <x v="849"/>
    <d v="2011-11-16T00:00:00"/>
    <x v="1"/>
    <s v="SC-20020"/>
    <s v="Sam Craven"/>
    <x v="0"/>
    <s v="United States"/>
    <s v="Midland"/>
    <x v="12"/>
    <n v="48640"/>
    <x v="2"/>
    <s v="OFF-PA-10000130"/>
    <x v="1"/>
    <x v="10"/>
    <x v="995"/>
    <n v="12.84"/>
    <n v="3"/>
    <x v="0"/>
    <n v="5.7779999999999996"/>
  </r>
  <r>
    <n v="5167"/>
    <x v="2560"/>
    <x v="2"/>
    <x v="849"/>
    <d v="2011-11-16T00:00:00"/>
    <x v="1"/>
    <s v="SC-20020"/>
    <s v="Sam Craven"/>
    <x v="0"/>
    <s v="United States"/>
    <s v="Midland"/>
    <x v="12"/>
    <n v="48640"/>
    <x v="2"/>
    <s v="OFF-PA-10002479"/>
    <x v="1"/>
    <x v="10"/>
    <x v="217"/>
    <n v="15.84"/>
    <n v="3"/>
    <x v="0"/>
    <n v="7.1280000000000001"/>
  </r>
  <r>
    <n v="5168"/>
    <x v="2560"/>
    <x v="2"/>
    <x v="849"/>
    <d v="2011-11-16T00:00:00"/>
    <x v="1"/>
    <s v="SC-20020"/>
    <s v="Sam Craven"/>
    <x v="0"/>
    <s v="United States"/>
    <s v="Midland"/>
    <x v="12"/>
    <n v="48640"/>
    <x v="2"/>
    <s v="FUR-CH-10004997"/>
    <x v="0"/>
    <x v="1"/>
    <x v="494"/>
    <n v="563.94000000000005"/>
    <n v="3"/>
    <x v="0"/>
    <n v="112.788"/>
  </r>
  <r>
    <n v="5169"/>
    <x v="2560"/>
    <x v="2"/>
    <x v="849"/>
    <d v="2011-11-16T00:00:00"/>
    <x v="1"/>
    <s v="SC-20020"/>
    <s v="Sam Craven"/>
    <x v="0"/>
    <s v="United States"/>
    <s v="Midland"/>
    <x v="12"/>
    <n v="48640"/>
    <x v="2"/>
    <s v="OFF-ST-10004950"/>
    <x v="1"/>
    <x v="4"/>
    <x v="1000"/>
    <n v="62.94"/>
    <n v="3"/>
    <x v="0"/>
    <n v="11.958600000000001"/>
  </r>
  <r>
    <n v="5170"/>
    <x v="2560"/>
    <x v="2"/>
    <x v="849"/>
    <d v="2011-11-16T00:00:00"/>
    <x v="1"/>
    <s v="SC-20020"/>
    <s v="Sam Craven"/>
    <x v="0"/>
    <s v="United States"/>
    <s v="Midland"/>
    <x v="12"/>
    <n v="48640"/>
    <x v="2"/>
    <s v="OFF-ST-10001490"/>
    <x v="1"/>
    <x v="4"/>
    <x v="513"/>
    <n v="535.41"/>
    <n v="3"/>
    <x v="0"/>
    <n v="160.62299999999999"/>
  </r>
  <r>
    <n v="5171"/>
    <x v="2561"/>
    <x v="0"/>
    <x v="1022"/>
    <d v="2013-05-30T00:00:00"/>
    <x v="0"/>
    <s v="LA-16780"/>
    <s v="Laura Armstrong"/>
    <x v="1"/>
    <s v="United States"/>
    <s v="Detroit"/>
    <x v="12"/>
    <n v="48205"/>
    <x v="2"/>
    <s v="FUR-CH-10002024"/>
    <x v="0"/>
    <x v="1"/>
    <x v="478"/>
    <n v="3504.9"/>
    <n v="5"/>
    <x v="0"/>
    <n v="700.98"/>
  </r>
  <r>
    <n v="5172"/>
    <x v="2561"/>
    <x v="0"/>
    <x v="1022"/>
    <d v="2013-05-30T00:00:00"/>
    <x v="0"/>
    <s v="LA-16780"/>
    <s v="Laura Armstrong"/>
    <x v="1"/>
    <s v="United States"/>
    <s v="Detroit"/>
    <x v="12"/>
    <n v="48205"/>
    <x v="2"/>
    <s v="OFF-PA-10001790"/>
    <x v="1"/>
    <x v="10"/>
    <x v="687"/>
    <n v="144.12"/>
    <n v="3"/>
    <x v="0"/>
    <n v="69.177599999999998"/>
  </r>
  <r>
    <n v="5173"/>
    <x v="2561"/>
    <x v="0"/>
    <x v="1022"/>
    <d v="2013-05-30T00:00:00"/>
    <x v="0"/>
    <s v="LA-16780"/>
    <s v="Laura Armstrong"/>
    <x v="1"/>
    <s v="United States"/>
    <s v="Detroit"/>
    <x v="12"/>
    <n v="48205"/>
    <x v="2"/>
    <s v="OFF-PA-10000994"/>
    <x v="1"/>
    <x v="10"/>
    <x v="904"/>
    <n v="314.55"/>
    <n v="3"/>
    <x v="0"/>
    <n v="150.98400000000001"/>
  </r>
  <r>
    <n v="5174"/>
    <x v="2562"/>
    <x v="1"/>
    <x v="936"/>
    <d v="2012-03-10T00:00:00"/>
    <x v="2"/>
    <s v="FC-14335"/>
    <s v="Fred Chung"/>
    <x v="1"/>
    <s v="United States"/>
    <s v="Pueblo"/>
    <x v="22"/>
    <n v="81001"/>
    <x v="1"/>
    <s v="OFF-AR-10002399"/>
    <x v="1"/>
    <x v="6"/>
    <x v="316"/>
    <n v="3.4079999999999999"/>
    <n v="1"/>
    <x v="2"/>
    <n v="0.89459999999999995"/>
  </r>
  <r>
    <n v="5175"/>
    <x v="2563"/>
    <x v="3"/>
    <x v="15"/>
    <d v="2014-10-25T00:00:00"/>
    <x v="1"/>
    <s v="CA-12265"/>
    <s v="Christina Anderson"/>
    <x v="0"/>
    <s v="United States"/>
    <s v="Waco"/>
    <x v="5"/>
    <n v="76706"/>
    <x v="2"/>
    <s v="OFF-BI-10002799"/>
    <x v="1"/>
    <x v="8"/>
    <x v="1450"/>
    <n v="2.0720000000000001"/>
    <n v="2"/>
    <x v="3"/>
    <n v="-3.5224000000000002"/>
  </r>
  <r>
    <n v="5176"/>
    <x v="2563"/>
    <x v="3"/>
    <x v="15"/>
    <d v="2014-10-25T00:00:00"/>
    <x v="1"/>
    <s v="CA-12265"/>
    <s v="Christina Anderson"/>
    <x v="0"/>
    <s v="United States"/>
    <s v="Waco"/>
    <x v="5"/>
    <n v="76706"/>
    <x v="2"/>
    <s v="FUR-BO-10004360"/>
    <x v="0"/>
    <x v="0"/>
    <x v="1608"/>
    <n v="328.39920000000001"/>
    <n v="3"/>
    <x v="8"/>
    <n v="-91.758600000000001"/>
  </r>
  <r>
    <n v="5177"/>
    <x v="2564"/>
    <x v="0"/>
    <x v="732"/>
    <d v="2013-11-09T00:00:00"/>
    <x v="2"/>
    <s v="JH-15985"/>
    <s v="Joseph Holt"/>
    <x v="0"/>
    <s v="United States"/>
    <s v="San Francisco"/>
    <x v="1"/>
    <n v="94109"/>
    <x v="1"/>
    <s v="OFF-BI-10002082"/>
    <x v="1"/>
    <x v="8"/>
    <x v="1173"/>
    <n v="53.247999999999998"/>
    <n v="2"/>
    <x v="2"/>
    <n v="19.968"/>
  </r>
  <r>
    <n v="5178"/>
    <x v="2565"/>
    <x v="0"/>
    <x v="482"/>
    <d v="2013-12-31T00:00:00"/>
    <x v="1"/>
    <s v="AJ-10795"/>
    <s v="Anthony Johnson"/>
    <x v="1"/>
    <s v="United States"/>
    <s v="New York City"/>
    <x v="15"/>
    <n v="10024"/>
    <x v="3"/>
    <s v="OFF-BI-10004967"/>
    <x v="1"/>
    <x v="8"/>
    <x v="253"/>
    <n v="4.992"/>
    <n v="3"/>
    <x v="2"/>
    <n v="1.6848000000000001"/>
  </r>
  <r>
    <n v="5179"/>
    <x v="2566"/>
    <x v="1"/>
    <x v="657"/>
    <d v="2012-04-19T00:00:00"/>
    <x v="1"/>
    <s v="BT-11395"/>
    <s v="Bill Tyler"/>
    <x v="1"/>
    <s v="United States"/>
    <s v="Los Angeles"/>
    <x v="1"/>
    <n v="90036"/>
    <x v="1"/>
    <s v="FUR-FU-10004973"/>
    <x v="0"/>
    <x v="5"/>
    <x v="1134"/>
    <n v="37.68"/>
    <n v="2"/>
    <x v="0"/>
    <n v="15.8256"/>
  </r>
  <r>
    <n v="5180"/>
    <x v="2566"/>
    <x v="1"/>
    <x v="657"/>
    <d v="2012-04-19T00:00:00"/>
    <x v="1"/>
    <s v="BT-11395"/>
    <s v="Bill Tyler"/>
    <x v="1"/>
    <s v="United States"/>
    <s v="Los Angeles"/>
    <x v="1"/>
    <n v="90036"/>
    <x v="1"/>
    <s v="TEC-PH-10003645"/>
    <x v="2"/>
    <x v="7"/>
    <x v="294"/>
    <n v="258.57600000000002"/>
    <n v="2"/>
    <x v="2"/>
    <n v="19.3932"/>
  </r>
  <r>
    <n v="5181"/>
    <x v="2566"/>
    <x v="1"/>
    <x v="657"/>
    <d v="2012-04-19T00:00:00"/>
    <x v="1"/>
    <s v="BT-11395"/>
    <s v="Bill Tyler"/>
    <x v="1"/>
    <s v="United States"/>
    <s v="Los Angeles"/>
    <x v="1"/>
    <n v="90036"/>
    <x v="1"/>
    <s v="OFF-AP-10004980"/>
    <x v="1"/>
    <x v="9"/>
    <x v="967"/>
    <n v="75.84"/>
    <n v="2"/>
    <x v="0"/>
    <n v="29.5776"/>
  </r>
  <r>
    <n v="5182"/>
    <x v="2567"/>
    <x v="3"/>
    <x v="510"/>
    <d v="2014-09-16T00:00:00"/>
    <x v="2"/>
    <s v="DJ-13510"/>
    <s v="Don Jones"/>
    <x v="1"/>
    <s v="United States"/>
    <s v="Woonsocket"/>
    <x v="34"/>
    <n v="2895"/>
    <x v="3"/>
    <s v="OFF-PA-10003797"/>
    <x v="1"/>
    <x v="10"/>
    <x v="1701"/>
    <n v="45.36"/>
    <n v="7"/>
    <x v="0"/>
    <n v="21.7728"/>
  </r>
  <r>
    <n v="5183"/>
    <x v="2567"/>
    <x v="3"/>
    <x v="510"/>
    <d v="2014-09-16T00:00:00"/>
    <x v="2"/>
    <s v="DJ-13510"/>
    <s v="Don Jones"/>
    <x v="1"/>
    <s v="United States"/>
    <s v="Woonsocket"/>
    <x v="34"/>
    <n v="2895"/>
    <x v="3"/>
    <s v="OFF-BI-10003707"/>
    <x v="1"/>
    <x v="8"/>
    <x v="776"/>
    <n v="45.78"/>
    <n v="3"/>
    <x v="0"/>
    <n v="22.89"/>
  </r>
  <r>
    <n v="5184"/>
    <x v="2568"/>
    <x v="3"/>
    <x v="241"/>
    <d v="2014-09-28T00:00:00"/>
    <x v="2"/>
    <s v="AG-10675"/>
    <s v="Anna Gayman"/>
    <x v="0"/>
    <s v="United States"/>
    <s v="Columbus"/>
    <x v="32"/>
    <n v="31907"/>
    <x v="0"/>
    <s v="OFF-ST-10000885"/>
    <x v="1"/>
    <x v="4"/>
    <x v="1657"/>
    <n v="40.29"/>
    <n v="3"/>
    <x v="0"/>
    <n v="10.0725"/>
  </r>
  <r>
    <n v="5185"/>
    <x v="2568"/>
    <x v="3"/>
    <x v="241"/>
    <d v="2014-09-28T00:00:00"/>
    <x v="2"/>
    <s v="AG-10675"/>
    <s v="Anna Gayman"/>
    <x v="0"/>
    <s v="United States"/>
    <s v="Columbus"/>
    <x v="32"/>
    <n v="31907"/>
    <x v="0"/>
    <s v="OFF-BI-10002827"/>
    <x v="1"/>
    <x v="8"/>
    <x v="549"/>
    <n v="38.71"/>
    <n v="7"/>
    <x v="0"/>
    <n v="17.8066"/>
  </r>
  <r>
    <n v="5186"/>
    <x v="2569"/>
    <x v="1"/>
    <x v="998"/>
    <d v="2012-10-15T00:00:00"/>
    <x v="1"/>
    <s v="JD-15790"/>
    <s v="John Dryer"/>
    <x v="0"/>
    <s v="United States"/>
    <s v="Jacksonville"/>
    <x v="2"/>
    <n v="32216"/>
    <x v="0"/>
    <s v="OFF-ST-10004459"/>
    <x v="1"/>
    <x v="4"/>
    <x v="454"/>
    <n v="1801.6320000000001"/>
    <n v="6"/>
    <x v="2"/>
    <n v="-337.80599999999998"/>
  </r>
  <r>
    <n v="5187"/>
    <x v="2570"/>
    <x v="1"/>
    <x v="154"/>
    <d v="2012-12-03T00:00:00"/>
    <x v="1"/>
    <s v="EH-14125"/>
    <s v="Eugene Hildebrand"/>
    <x v="2"/>
    <s v="United States"/>
    <s v="Philadelphia"/>
    <x v="9"/>
    <n v="19140"/>
    <x v="3"/>
    <s v="TEC-PH-10002789"/>
    <x v="2"/>
    <x v="7"/>
    <x v="1577"/>
    <n v="748.75199999999995"/>
    <n v="8"/>
    <x v="10"/>
    <n v="-162.2296"/>
  </r>
  <r>
    <n v="5188"/>
    <x v="2571"/>
    <x v="1"/>
    <x v="1023"/>
    <d v="2012-09-18T00:00:00"/>
    <x v="1"/>
    <s v="ZC-21910"/>
    <s v="Zuschuss Carroll"/>
    <x v="0"/>
    <s v="United States"/>
    <s v="Columbus"/>
    <x v="14"/>
    <n v="47201"/>
    <x v="2"/>
    <s v="TEC-AC-10001314"/>
    <x v="2"/>
    <x v="11"/>
    <x v="943"/>
    <n v="199.96"/>
    <n v="4"/>
    <x v="0"/>
    <n v="15.9968"/>
  </r>
  <r>
    <n v="5189"/>
    <x v="2571"/>
    <x v="1"/>
    <x v="1023"/>
    <d v="2012-09-18T00:00:00"/>
    <x v="1"/>
    <s v="ZC-21910"/>
    <s v="Zuschuss Carroll"/>
    <x v="0"/>
    <s v="United States"/>
    <s v="Columbus"/>
    <x v="14"/>
    <n v="47201"/>
    <x v="2"/>
    <s v="FUR-CH-10000015"/>
    <x v="0"/>
    <x v="1"/>
    <x v="373"/>
    <n v="1516.2"/>
    <n v="7"/>
    <x v="0"/>
    <n v="394.21199999999999"/>
  </r>
  <r>
    <n v="5190"/>
    <x v="2572"/>
    <x v="3"/>
    <x v="237"/>
    <d v="2014-11-19T00:00:00"/>
    <x v="1"/>
    <s v="XP-21865"/>
    <s v="Xylona Preis"/>
    <x v="0"/>
    <s v="United States"/>
    <s v="Pasadena"/>
    <x v="5"/>
    <n v="77506"/>
    <x v="2"/>
    <s v="TEC-AC-10004855"/>
    <x v="2"/>
    <x v="11"/>
    <x v="1047"/>
    <n v="167.952"/>
    <n v="6"/>
    <x v="2"/>
    <n v="-27.292200000000001"/>
  </r>
  <r>
    <n v="5191"/>
    <x v="2572"/>
    <x v="3"/>
    <x v="237"/>
    <d v="2014-11-19T00:00:00"/>
    <x v="1"/>
    <s v="XP-21865"/>
    <s v="Xylona Preis"/>
    <x v="0"/>
    <s v="United States"/>
    <s v="Pasadena"/>
    <x v="5"/>
    <n v="77506"/>
    <x v="2"/>
    <s v="OFF-AR-10003582"/>
    <x v="1"/>
    <x v="6"/>
    <x v="1451"/>
    <n v="45.04"/>
    <n v="2"/>
    <x v="2"/>
    <n v="4.5039999999999996"/>
  </r>
  <r>
    <n v="5192"/>
    <x v="2573"/>
    <x v="3"/>
    <x v="1024"/>
    <d v="2014-05-10T00:00:00"/>
    <x v="1"/>
    <s v="DK-12985"/>
    <s v="Darren Koutras"/>
    <x v="0"/>
    <s v="United States"/>
    <s v="San Francisco"/>
    <x v="1"/>
    <n v="94122"/>
    <x v="1"/>
    <s v="OFF-EN-10003448"/>
    <x v="1"/>
    <x v="12"/>
    <x v="1702"/>
    <n v="23.16"/>
    <n v="2"/>
    <x v="0"/>
    <n v="11.58"/>
  </r>
  <r>
    <n v="5193"/>
    <x v="2574"/>
    <x v="2"/>
    <x v="683"/>
    <d v="2011-12-01T00:00:00"/>
    <x v="0"/>
    <s v="CS-12250"/>
    <s v="Chris Selesnick"/>
    <x v="1"/>
    <s v="United States"/>
    <s v="Columbia"/>
    <x v="20"/>
    <n v="29203"/>
    <x v="0"/>
    <s v="FUR-FU-10003773"/>
    <x v="0"/>
    <x v="5"/>
    <x v="125"/>
    <n v="397.6"/>
    <n v="5"/>
    <x v="0"/>
    <n v="43.735999999999997"/>
  </r>
  <r>
    <n v="5194"/>
    <x v="2574"/>
    <x v="2"/>
    <x v="683"/>
    <d v="2011-12-01T00:00:00"/>
    <x v="0"/>
    <s v="CS-12250"/>
    <s v="Chris Selesnick"/>
    <x v="1"/>
    <s v="United States"/>
    <s v="Columbia"/>
    <x v="20"/>
    <n v="29203"/>
    <x v="0"/>
    <s v="OFF-PA-10001363"/>
    <x v="1"/>
    <x v="10"/>
    <x v="1616"/>
    <n v="85.96"/>
    <n v="7"/>
    <x v="0"/>
    <n v="40.401200000000003"/>
  </r>
  <r>
    <n v="5195"/>
    <x v="2574"/>
    <x v="2"/>
    <x v="683"/>
    <d v="2011-12-01T00:00:00"/>
    <x v="0"/>
    <s v="CS-12250"/>
    <s v="Chris Selesnick"/>
    <x v="1"/>
    <s v="United States"/>
    <s v="Columbia"/>
    <x v="20"/>
    <n v="29203"/>
    <x v="0"/>
    <s v="OFF-AR-10004757"/>
    <x v="1"/>
    <x v="6"/>
    <x v="342"/>
    <n v="13.12"/>
    <n v="4"/>
    <x v="0"/>
    <n v="4.3296000000000001"/>
  </r>
  <r>
    <n v="5196"/>
    <x v="2574"/>
    <x v="2"/>
    <x v="683"/>
    <d v="2011-12-01T00:00:00"/>
    <x v="0"/>
    <s v="CS-12250"/>
    <s v="Chris Selesnick"/>
    <x v="1"/>
    <s v="United States"/>
    <s v="Columbia"/>
    <x v="20"/>
    <n v="29203"/>
    <x v="0"/>
    <s v="OFF-BI-10000309"/>
    <x v="1"/>
    <x v="8"/>
    <x v="334"/>
    <n v="45.66"/>
    <n v="3"/>
    <x v="0"/>
    <n v="22.3734"/>
  </r>
  <r>
    <n v="5197"/>
    <x v="2575"/>
    <x v="2"/>
    <x v="1025"/>
    <d v="2011-05-15T00:00:00"/>
    <x v="1"/>
    <s v="AI-10855"/>
    <s v="Arianne Irving"/>
    <x v="0"/>
    <s v="United States"/>
    <s v="Kent"/>
    <x v="4"/>
    <n v="98031"/>
    <x v="1"/>
    <s v="OFF-EN-10001434"/>
    <x v="1"/>
    <x v="12"/>
    <x v="434"/>
    <n v="158.13"/>
    <n v="3"/>
    <x v="0"/>
    <n v="77.483699999999999"/>
  </r>
  <r>
    <n v="5198"/>
    <x v="2575"/>
    <x v="2"/>
    <x v="1025"/>
    <d v="2011-05-15T00:00:00"/>
    <x v="1"/>
    <s v="AI-10855"/>
    <s v="Arianne Irving"/>
    <x v="0"/>
    <s v="United States"/>
    <s v="Kent"/>
    <x v="4"/>
    <n v="98031"/>
    <x v="1"/>
    <s v="TEC-PH-10003988"/>
    <x v="2"/>
    <x v="7"/>
    <x v="47"/>
    <n v="43.6"/>
    <n v="5"/>
    <x v="2"/>
    <n v="4.3600000000000003"/>
  </r>
  <r>
    <n v="5199"/>
    <x v="2576"/>
    <x v="0"/>
    <x v="840"/>
    <d v="2013-03-09T00:00:00"/>
    <x v="1"/>
    <s v="AA-10315"/>
    <s v="Alex Avila"/>
    <x v="0"/>
    <s v="United States"/>
    <s v="Round Rock"/>
    <x v="5"/>
    <n v="78664"/>
    <x v="2"/>
    <s v="OFF-SU-10000151"/>
    <x v="1"/>
    <x v="14"/>
    <x v="1336"/>
    <n v="3930.0720000000001"/>
    <n v="3"/>
    <x v="2"/>
    <n v="-786.01440000000002"/>
  </r>
  <r>
    <n v="5200"/>
    <x v="2576"/>
    <x v="0"/>
    <x v="840"/>
    <d v="2013-03-09T00:00:00"/>
    <x v="1"/>
    <s v="AA-10315"/>
    <s v="Alex Avila"/>
    <x v="0"/>
    <s v="United States"/>
    <s v="Round Rock"/>
    <x v="5"/>
    <n v="78664"/>
    <x v="2"/>
    <s v="OFF-FA-10001332"/>
    <x v="1"/>
    <x v="13"/>
    <x v="1561"/>
    <n v="2.3039999999999998"/>
    <n v="1"/>
    <x v="2"/>
    <n v="0.77759999999999996"/>
  </r>
  <r>
    <n v="5201"/>
    <x v="2576"/>
    <x v="0"/>
    <x v="840"/>
    <d v="2013-03-09T00:00:00"/>
    <x v="1"/>
    <s v="AA-10315"/>
    <s v="Alex Avila"/>
    <x v="0"/>
    <s v="United States"/>
    <s v="Round Rock"/>
    <x v="5"/>
    <n v="78664"/>
    <x v="2"/>
    <s v="TEC-PH-10000895"/>
    <x v="2"/>
    <x v="7"/>
    <x v="1128"/>
    <n v="431.976"/>
    <n v="3"/>
    <x v="2"/>
    <n v="32.398200000000003"/>
  </r>
  <r>
    <n v="5202"/>
    <x v="2576"/>
    <x v="0"/>
    <x v="840"/>
    <d v="2013-03-09T00:00:00"/>
    <x v="1"/>
    <s v="AA-10315"/>
    <s v="Alex Avila"/>
    <x v="0"/>
    <s v="United States"/>
    <s v="Round Rock"/>
    <x v="5"/>
    <n v="78664"/>
    <x v="2"/>
    <s v="TEC-AC-10002857"/>
    <x v="2"/>
    <x v="11"/>
    <x v="535"/>
    <n v="41.72"/>
    <n v="7"/>
    <x v="2"/>
    <n v="5.7365000000000004"/>
  </r>
  <r>
    <n v="5203"/>
    <x v="2577"/>
    <x v="1"/>
    <x v="762"/>
    <d v="2012-08-19T00:00:00"/>
    <x v="1"/>
    <s v="RE-19450"/>
    <s v="Richard Eichhorn"/>
    <x v="0"/>
    <s v="United States"/>
    <s v="Oakland"/>
    <x v="1"/>
    <n v="94601"/>
    <x v="1"/>
    <s v="FUR-FU-10004018"/>
    <x v="0"/>
    <x v="5"/>
    <x v="927"/>
    <n v="104.23"/>
    <n v="7"/>
    <x v="0"/>
    <n v="28.142099999999999"/>
  </r>
  <r>
    <n v="5204"/>
    <x v="2577"/>
    <x v="1"/>
    <x v="762"/>
    <d v="2012-08-19T00:00:00"/>
    <x v="1"/>
    <s v="RE-19450"/>
    <s v="Richard Eichhorn"/>
    <x v="0"/>
    <s v="United States"/>
    <s v="Oakland"/>
    <x v="1"/>
    <n v="94601"/>
    <x v="1"/>
    <s v="OFF-ST-10003638"/>
    <x v="1"/>
    <x v="4"/>
    <x v="1222"/>
    <n v="70.260000000000005"/>
    <n v="3"/>
    <x v="0"/>
    <n v="18.970199999999998"/>
  </r>
  <r>
    <n v="5205"/>
    <x v="2578"/>
    <x v="1"/>
    <x v="811"/>
    <d v="2012-09-18T00:00:00"/>
    <x v="1"/>
    <s v="TM-21010"/>
    <s v="Tamara Manning"/>
    <x v="0"/>
    <s v="United States"/>
    <s v="Auburn"/>
    <x v="15"/>
    <n v="13021"/>
    <x v="3"/>
    <s v="OFF-AR-10004685"/>
    <x v="1"/>
    <x v="6"/>
    <x v="181"/>
    <n v="9.26"/>
    <n v="2"/>
    <x v="0"/>
    <n v="3.0558000000000001"/>
  </r>
  <r>
    <n v="5206"/>
    <x v="2578"/>
    <x v="1"/>
    <x v="811"/>
    <d v="2012-09-18T00:00:00"/>
    <x v="1"/>
    <s v="TM-21010"/>
    <s v="Tamara Manning"/>
    <x v="0"/>
    <s v="United States"/>
    <s v="Auburn"/>
    <x v="15"/>
    <n v="13021"/>
    <x v="3"/>
    <s v="OFF-ST-10001713"/>
    <x v="1"/>
    <x v="4"/>
    <x v="45"/>
    <n v="105.98"/>
    <n v="2"/>
    <x v="0"/>
    <n v="4.2392000000000003"/>
  </r>
  <r>
    <n v="5207"/>
    <x v="2578"/>
    <x v="1"/>
    <x v="811"/>
    <d v="2012-09-18T00:00:00"/>
    <x v="1"/>
    <s v="TM-21010"/>
    <s v="Tamara Manning"/>
    <x v="0"/>
    <s v="United States"/>
    <s v="Auburn"/>
    <x v="15"/>
    <n v="13021"/>
    <x v="3"/>
    <s v="OFF-FA-10000490"/>
    <x v="1"/>
    <x v="13"/>
    <x v="307"/>
    <n v="1.24"/>
    <n v="1"/>
    <x v="0"/>
    <n v="0.58279999999999998"/>
  </r>
  <r>
    <n v="5208"/>
    <x v="2578"/>
    <x v="1"/>
    <x v="811"/>
    <d v="2012-09-18T00:00:00"/>
    <x v="1"/>
    <s v="TM-21010"/>
    <s v="Tamara Manning"/>
    <x v="0"/>
    <s v="United States"/>
    <s v="Auburn"/>
    <x v="15"/>
    <n v="13021"/>
    <x v="3"/>
    <s v="OFF-LA-10002043"/>
    <x v="1"/>
    <x v="2"/>
    <x v="252"/>
    <n v="20.7"/>
    <n v="2"/>
    <x v="0"/>
    <n v="9.9359999999999999"/>
  </r>
  <r>
    <n v="5209"/>
    <x v="2578"/>
    <x v="1"/>
    <x v="811"/>
    <d v="2012-09-18T00:00:00"/>
    <x v="1"/>
    <s v="TM-21010"/>
    <s v="Tamara Manning"/>
    <x v="0"/>
    <s v="United States"/>
    <s v="Auburn"/>
    <x v="15"/>
    <n v="13021"/>
    <x v="3"/>
    <s v="OFF-PA-10002464"/>
    <x v="1"/>
    <x v="10"/>
    <x v="993"/>
    <n v="28.9"/>
    <n v="5"/>
    <x v="0"/>
    <n v="14.161"/>
  </r>
  <r>
    <n v="5210"/>
    <x v="2578"/>
    <x v="1"/>
    <x v="811"/>
    <d v="2012-09-18T00:00:00"/>
    <x v="1"/>
    <s v="TM-21010"/>
    <s v="Tamara Manning"/>
    <x v="0"/>
    <s v="United States"/>
    <s v="Auburn"/>
    <x v="15"/>
    <n v="13021"/>
    <x v="3"/>
    <s v="OFF-EN-10002504"/>
    <x v="1"/>
    <x v="12"/>
    <x v="113"/>
    <n v="27.18"/>
    <n v="1"/>
    <x v="0"/>
    <n v="12.7746"/>
  </r>
  <r>
    <n v="5211"/>
    <x v="2579"/>
    <x v="1"/>
    <x v="1026"/>
    <d v="2012-01-18T00:00:00"/>
    <x v="1"/>
    <s v="YS-21880"/>
    <s v="Yana Sorensen"/>
    <x v="1"/>
    <s v="United States"/>
    <s v="Newark"/>
    <x v="13"/>
    <n v="19711"/>
    <x v="3"/>
    <s v="OFF-ST-10002615"/>
    <x v="1"/>
    <x v="4"/>
    <x v="1427"/>
    <n v="465.18"/>
    <n v="3"/>
    <x v="0"/>
    <n v="120.9468"/>
  </r>
  <r>
    <n v="5212"/>
    <x v="2580"/>
    <x v="1"/>
    <x v="793"/>
    <d v="2012-05-16T00:00:00"/>
    <x v="0"/>
    <s v="AZ-10750"/>
    <s v="Annie Zypern"/>
    <x v="0"/>
    <s v="United States"/>
    <s v="New York City"/>
    <x v="15"/>
    <n v="10024"/>
    <x v="3"/>
    <s v="OFF-ST-10004258"/>
    <x v="1"/>
    <x v="4"/>
    <x v="754"/>
    <n v="36.630000000000003"/>
    <n v="3"/>
    <x v="0"/>
    <n v="9.8901000000000003"/>
  </r>
  <r>
    <n v="5213"/>
    <x v="2581"/>
    <x v="0"/>
    <x v="182"/>
    <d v="2013-09-27T00:00:00"/>
    <x v="3"/>
    <s v="CM-12445"/>
    <s v="Chuck Magee"/>
    <x v="0"/>
    <s v="United States"/>
    <s v="Redlands"/>
    <x v="1"/>
    <n v="92374"/>
    <x v="1"/>
    <s v="OFF-ST-10004507"/>
    <x v="1"/>
    <x v="4"/>
    <x v="452"/>
    <n v="51.45"/>
    <n v="3"/>
    <x v="0"/>
    <n v="13.891500000000001"/>
  </r>
  <r>
    <n v="5214"/>
    <x v="2581"/>
    <x v="0"/>
    <x v="182"/>
    <d v="2013-09-27T00:00:00"/>
    <x v="3"/>
    <s v="CM-12445"/>
    <s v="Chuck Magee"/>
    <x v="0"/>
    <s v="United States"/>
    <s v="Redlands"/>
    <x v="1"/>
    <n v="92374"/>
    <x v="1"/>
    <s v="OFF-LA-10000262"/>
    <x v="1"/>
    <x v="2"/>
    <x v="932"/>
    <n v="7.83"/>
    <n v="3"/>
    <x v="0"/>
    <n v="3.6017999999999999"/>
  </r>
  <r>
    <n v="5215"/>
    <x v="2581"/>
    <x v="0"/>
    <x v="182"/>
    <d v="2013-09-27T00:00:00"/>
    <x v="3"/>
    <s v="CM-12445"/>
    <s v="Chuck Magee"/>
    <x v="0"/>
    <s v="United States"/>
    <s v="Redlands"/>
    <x v="1"/>
    <n v="92374"/>
    <x v="1"/>
    <s v="OFF-AR-10002445"/>
    <x v="1"/>
    <x v="6"/>
    <x v="1637"/>
    <n v="35.4"/>
    <n v="5"/>
    <x v="0"/>
    <n v="13.452"/>
  </r>
  <r>
    <n v="5216"/>
    <x v="2581"/>
    <x v="0"/>
    <x v="182"/>
    <d v="2013-09-27T00:00:00"/>
    <x v="3"/>
    <s v="CM-12445"/>
    <s v="Chuck Magee"/>
    <x v="0"/>
    <s v="United States"/>
    <s v="Redlands"/>
    <x v="1"/>
    <n v="92374"/>
    <x v="1"/>
    <s v="OFF-PA-10001667"/>
    <x v="1"/>
    <x v="10"/>
    <x v="453"/>
    <n v="29.9"/>
    <n v="5"/>
    <x v="0"/>
    <n v="13.455"/>
  </r>
  <r>
    <n v="5217"/>
    <x v="2582"/>
    <x v="3"/>
    <x v="428"/>
    <d v="2014-09-16T00:00:00"/>
    <x v="1"/>
    <s v="JB-16000"/>
    <s v="Joy Bell-"/>
    <x v="0"/>
    <s v="United States"/>
    <s v="Roseville"/>
    <x v="12"/>
    <n v="48066"/>
    <x v="2"/>
    <s v="OFF-EN-10000461"/>
    <x v="1"/>
    <x v="12"/>
    <x v="746"/>
    <n v="17.48"/>
    <n v="2"/>
    <x v="0"/>
    <n v="8.2156000000000002"/>
  </r>
  <r>
    <n v="5218"/>
    <x v="2583"/>
    <x v="3"/>
    <x v="4"/>
    <d v="2014-04-18T00:00:00"/>
    <x v="0"/>
    <s v="NS-18640"/>
    <s v="Noel Staavos"/>
    <x v="1"/>
    <s v="United States"/>
    <s v="Los Angeles"/>
    <x v="1"/>
    <n v="90049"/>
    <x v="1"/>
    <s v="OFF-PA-10002254"/>
    <x v="1"/>
    <x v="10"/>
    <x v="145"/>
    <n v="79.14"/>
    <n v="3"/>
    <x v="0"/>
    <n v="36.404400000000003"/>
  </r>
  <r>
    <n v="5219"/>
    <x v="2584"/>
    <x v="3"/>
    <x v="193"/>
    <d v="2014-06-15T00:00:00"/>
    <x v="1"/>
    <s v="LC-16930"/>
    <s v="Linda Cazamias"/>
    <x v="1"/>
    <s v="United States"/>
    <s v="New York City"/>
    <x v="15"/>
    <n v="10011"/>
    <x v="3"/>
    <s v="OFF-AR-10001868"/>
    <x v="1"/>
    <x v="6"/>
    <x v="59"/>
    <n v="8.4"/>
    <n v="5"/>
    <x v="0"/>
    <n v="4.2"/>
  </r>
  <r>
    <n v="5220"/>
    <x v="2585"/>
    <x v="3"/>
    <x v="853"/>
    <d v="2014-09-02T00:00:00"/>
    <x v="3"/>
    <s v="CA-12775"/>
    <s v="Cynthia Arntzen"/>
    <x v="0"/>
    <s v="United States"/>
    <s v="Detroit"/>
    <x v="12"/>
    <n v="48205"/>
    <x v="2"/>
    <s v="FUR-CH-10004875"/>
    <x v="0"/>
    <x v="1"/>
    <x v="1436"/>
    <n v="498.26"/>
    <n v="7"/>
    <x v="0"/>
    <n v="134.53020000000001"/>
  </r>
  <r>
    <n v="5221"/>
    <x v="2586"/>
    <x v="2"/>
    <x v="1027"/>
    <d v="2011-06-20T00:00:00"/>
    <x v="1"/>
    <s v="SR-20425"/>
    <s v="Sharelle Roach"/>
    <x v="2"/>
    <s v="United States"/>
    <s v="Detroit"/>
    <x v="12"/>
    <n v="48234"/>
    <x v="2"/>
    <s v="FUR-BO-10000711"/>
    <x v="0"/>
    <x v="0"/>
    <x v="1605"/>
    <n v="212.94"/>
    <n v="3"/>
    <x v="0"/>
    <n v="57.4938"/>
  </r>
  <r>
    <n v="5222"/>
    <x v="2587"/>
    <x v="3"/>
    <x v="796"/>
    <d v="2014-05-23T00:00:00"/>
    <x v="0"/>
    <s v="PP-18955"/>
    <s v="Paul Prost"/>
    <x v="2"/>
    <s v="United States"/>
    <s v="Springfield"/>
    <x v="25"/>
    <n v="65807"/>
    <x v="2"/>
    <s v="OFF-AP-10000938"/>
    <x v="1"/>
    <x v="9"/>
    <x v="1703"/>
    <n v="706.86"/>
    <n v="7"/>
    <x v="0"/>
    <n v="197.92080000000001"/>
  </r>
  <r>
    <n v="5223"/>
    <x v="2587"/>
    <x v="3"/>
    <x v="796"/>
    <d v="2014-05-23T00:00:00"/>
    <x v="0"/>
    <s v="PP-18955"/>
    <s v="Paul Prost"/>
    <x v="2"/>
    <s v="United States"/>
    <s v="Springfield"/>
    <x v="25"/>
    <n v="65807"/>
    <x v="2"/>
    <s v="TEC-PH-10003555"/>
    <x v="2"/>
    <x v="7"/>
    <x v="457"/>
    <n v="114.95"/>
    <n v="5"/>
    <x v="0"/>
    <n v="2.2989999999999999"/>
  </r>
  <r>
    <n v="5224"/>
    <x v="2587"/>
    <x v="3"/>
    <x v="796"/>
    <d v="2014-05-23T00:00:00"/>
    <x v="0"/>
    <s v="PP-18955"/>
    <s v="Paul Prost"/>
    <x v="2"/>
    <s v="United States"/>
    <s v="Springfield"/>
    <x v="25"/>
    <n v="65807"/>
    <x v="2"/>
    <s v="OFF-BI-10001267"/>
    <x v="1"/>
    <x v="8"/>
    <x v="1466"/>
    <n v="43.19"/>
    <n v="7"/>
    <x v="0"/>
    <n v="20.731200000000001"/>
  </r>
  <r>
    <n v="5225"/>
    <x v="2588"/>
    <x v="3"/>
    <x v="510"/>
    <d v="2014-09-18T00:00:00"/>
    <x v="0"/>
    <s v="JM-15865"/>
    <s v="John Murray"/>
    <x v="0"/>
    <s v="United States"/>
    <s v="Los Angeles"/>
    <x v="1"/>
    <n v="90036"/>
    <x v="1"/>
    <s v="OFF-PA-10004071"/>
    <x v="1"/>
    <x v="10"/>
    <x v="412"/>
    <n v="166.44"/>
    <n v="3"/>
    <x v="0"/>
    <n v="79.891199999999998"/>
  </r>
  <r>
    <n v="5226"/>
    <x v="2589"/>
    <x v="0"/>
    <x v="1028"/>
    <d v="2013-06-27T00:00:00"/>
    <x v="1"/>
    <s v="AS-10090"/>
    <s v="Adam Shillingsburg"/>
    <x v="0"/>
    <s v="United States"/>
    <s v="New York City"/>
    <x v="15"/>
    <n v="10011"/>
    <x v="3"/>
    <s v="OFF-BI-10001553"/>
    <x v="1"/>
    <x v="8"/>
    <x v="1293"/>
    <n v="36.56"/>
    <n v="5"/>
    <x v="2"/>
    <n v="12.795999999999999"/>
  </r>
  <r>
    <n v="5227"/>
    <x v="2589"/>
    <x v="0"/>
    <x v="1028"/>
    <d v="2013-06-27T00:00:00"/>
    <x v="1"/>
    <s v="AS-10090"/>
    <s v="Adam Shillingsburg"/>
    <x v="0"/>
    <s v="United States"/>
    <s v="New York City"/>
    <x v="15"/>
    <n v="10011"/>
    <x v="3"/>
    <s v="OFF-BI-10003007"/>
    <x v="1"/>
    <x v="8"/>
    <x v="1542"/>
    <n v="186.14400000000001"/>
    <n v="6"/>
    <x v="2"/>
    <n v="60.4968"/>
  </r>
  <r>
    <n v="5228"/>
    <x v="2589"/>
    <x v="0"/>
    <x v="1028"/>
    <d v="2013-06-27T00:00:00"/>
    <x v="1"/>
    <s v="AS-10090"/>
    <s v="Adam Shillingsburg"/>
    <x v="0"/>
    <s v="United States"/>
    <s v="New York City"/>
    <x v="15"/>
    <n v="10011"/>
    <x v="3"/>
    <s v="FUR-BO-10003272"/>
    <x v="0"/>
    <x v="0"/>
    <x v="582"/>
    <n v="353.56799999999998"/>
    <n v="2"/>
    <x v="2"/>
    <n v="-44.195999999999998"/>
  </r>
  <r>
    <n v="5229"/>
    <x v="2590"/>
    <x v="2"/>
    <x v="35"/>
    <d v="2011-12-01T00:00:00"/>
    <x v="1"/>
    <s v="LS-16975"/>
    <s v="Lindsay Shagiari"/>
    <x v="2"/>
    <s v="United States"/>
    <s v="San Francisco"/>
    <x v="1"/>
    <n v="94109"/>
    <x v="1"/>
    <s v="OFF-PA-10001033"/>
    <x v="1"/>
    <x v="10"/>
    <x v="1500"/>
    <n v="81.98"/>
    <n v="2"/>
    <x v="0"/>
    <n v="40.170200000000001"/>
  </r>
  <r>
    <n v="5230"/>
    <x v="2591"/>
    <x v="3"/>
    <x v="498"/>
    <d v="2014-03-23T00:00:00"/>
    <x v="0"/>
    <s v="SA-20830"/>
    <s v="Sue Ann Reed"/>
    <x v="0"/>
    <s v="United States"/>
    <s v="Fresno"/>
    <x v="1"/>
    <n v="93727"/>
    <x v="1"/>
    <s v="OFF-BI-10001553"/>
    <x v="1"/>
    <x v="8"/>
    <x v="1293"/>
    <n v="14.624000000000001"/>
    <n v="2"/>
    <x v="2"/>
    <n v="5.1184000000000003"/>
  </r>
  <r>
    <n v="5231"/>
    <x v="2591"/>
    <x v="3"/>
    <x v="498"/>
    <d v="2014-03-23T00:00:00"/>
    <x v="0"/>
    <s v="SA-20830"/>
    <s v="Sue Ann Reed"/>
    <x v="0"/>
    <s v="United States"/>
    <s v="Fresno"/>
    <x v="1"/>
    <n v="93727"/>
    <x v="1"/>
    <s v="FUR-TA-10001095"/>
    <x v="0"/>
    <x v="3"/>
    <x v="611"/>
    <n v="697.16"/>
    <n v="5"/>
    <x v="2"/>
    <n v="8.7144999999999992"/>
  </r>
  <r>
    <n v="5232"/>
    <x v="2591"/>
    <x v="3"/>
    <x v="498"/>
    <d v="2014-03-23T00:00:00"/>
    <x v="0"/>
    <s v="SA-20830"/>
    <s v="Sue Ann Reed"/>
    <x v="0"/>
    <s v="United States"/>
    <s v="Fresno"/>
    <x v="1"/>
    <n v="93727"/>
    <x v="1"/>
    <s v="FUR-FU-10001185"/>
    <x v="0"/>
    <x v="5"/>
    <x v="1414"/>
    <n v="30.93"/>
    <n v="1"/>
    <x v="0"/>
    <n v="12.6813"/>
  </r>
  <r>
    <n v="5233"/>
    <x v="2591"/>
    <x v="3"/>
    <x v="498"/>
    <d v="2014-03-23T00:00:00"/>
    <x v="0"/>
    <s v="SA-20830"/>
    <s v="Sue Ann Reed"/>
    <x v="0"/>
    <s v="United States"/>
    <s v="Fresno"/>
    <x v="1"/>
    <n v="93727"/>
    <x v="1"/>
    <s v="OFF-BI-10000343"/>
    <x v="1"/>
    <x v="8"/>
    <x v="184"/>
    <n v="27.495999999999999"/>
    <n v="7"/>
    <x v="2"/>
    <n v="9.2798999999999996"/>
  </r>
  <r>
    <n v="5234"/>
    <x v="2592"/>
    <x v="2"/>
    <x v="638"/>
    <d v="2011-10-22T00:00:00"/>
    <x v="1"/>
    <s v="LS-17200"/>
    <s v="Luke Schmidt"/>
    <x v="1"/>
    <s v="United States"/>
    <s v="Texarkana"/>
    <x v="36"/>
    <n v="71854"/>
    <x v="0"/>
    <s v="FUR-CH-10004626"/>
    <x v="0"/>
    <x v="1"/>
    <x v="1697"/>
    <n v="605.34"/>
    <n v="6"/>
    <x v="0"/>
    <n v="145.2816"/>
  </r>
  <r>
    <n v="5235"/>
    <x v="2593"/>
    <x v="3"/>
    <x v="1029"/>
    <d v="2014-08-24T00:00:00"/>
    <x v="2"/>
    <s v="TM-21490"/>
    <s v="Tony Molinari"/>
    <x v="0"/>
    <s v="United States"/>
    <s v="San Francisco"/>
    <x v="1"/>
    <n v="94110"/>
    <x v="1"/>
    <s v="FUR-TA-10001768"/>
    <x v="0"/>
    <x v="3"/>
    <x v="114"/>
    <n v="210.00800000000001"/>
    <n v="1"/>
    <x v="2"/>
    <n v="2.6251000000000002"/>
  </r>
  <r>
    <n v="5236"/>
    <x v="2594"/>
    <x v="0"/>
    <x v="258"/>
    <d v="2013-11-23T00:00:00"/>
    <x v="2"/>
    <s v="TT-21265"/>
    <s v="Tim Taslimi"/>
    <x v="1"/>
    <s v="United States"/>
    <s v="Indianapolis"/>
    <x v="14"/>
    <n v="46203"/>
    <x v="2"/>
    <s v="OFF-AP-10001947"/>
    <x v="1"/>
    <x v="9"/>
    <x v="1528"/>
    <n v="54.96"/>
    <n v="3"/>
    <x v="0"/>
    <n v="15.9384"/>
  </r>
  <r>
    <n v="5237"/>
    <x v="2595"/>
    <x v="2"/>
    <x v="59"/>
    <d v="2011-09-24T00:00:00"/>
    <x v="1"/>
    <s v="DN-13690"/>
    <s v="Duane Noonan"/>
    <x v="0"/>
    <s v="United States"/>
    <s v="Columbia"/>
    <x v="39"/>
    <n v="21044"/>
    <x v="3"/>
    <s v="FUR-FU-10004952"/>
    <x v="0"/>
    <x v="5"/>
    <x v="845"/>
    <n v="164.22"/>
    <n v="3"/>
    <x v="0"/>
    <n v="50.908200000000001"/>
  </r>
  <r>
    <n v="5238"/>
    <x v="2595"/>
    <x v="2"/>
    <x v="59"/>
    <d v="2011-09-24T00:00:00"/>
    <x v="1"/>
    <s v="DN-13690"/>
    <s v="Duane Noonan"/>
    <x v="0"/>
    <s v="United States"/>
    <s v="Columbia"/>
    <x v="39"/>
    <n v="21044"/>
    <x v="3"/>
    <s v="FUR-BO-10001337"/>
    <x v="0"/>
    <x v="0"/>
    <x v="425"/>
    <n v="362.94"/>
    <n v="3"/>
    <x v="0"/>
    <n v="36.293999999999997"/>
  </r>
  <r>
    <n v="5239"/>
    <x v="2595"/>
    <x v="2"/>
    <x v="59"/>
    <d v="2011-09-24T00:00:00"/>
    <x v="1"/>
    <s v="DN-13690"/>
    <s v="Duane Noonan"/>
    <x v="0"/>
    <s v="United States"/>
    <s v="Columbia"/>
    <x v="39"/>
    <n v="21044"/>
    <x v="3"/>
    <s v="TEC-AC-10003628"/>
    <x v="2"/>
    <x v="11"/>
    <x v="244"/>
    <n v="59.98"/>
    <n v="2"/>
    <x v="0"/>
    <n v="26.391200000000001"/>
  </r>
  <r>
    <n v="5240"/>
    <x v="2596"/>
    <x v="0"/>
    <x v="108"/>
    <d v="2013-09-18T00:00:00"/>
    <x v="1"/>
    <s v="EB-14110"/>
    <s v="Eugene Barchas"/>
    <x v="0"/>
    <s v="United States"/>
    <s v="San Jose"/>
    <x v="1"/>
    <n v="95123"/>
    <x v="1"/>
    <s v="OFF-ST-10004186"/>
    <x v="1"/>
    <x v="4"/>
    <x v="16"/>
    <n v="332.94"/>
    <n v="3"/>
    <x v="0"/>
    <n v="6.6588000000000003"/>
  </r>
  <r>
    <n v="5241"/>
    <x v="2596"/>
    <x v="0"/>
    <x v="108"/>
    <d v="2013-09-18T00:00:00"/>
    <x v="1"/>
    <s v="EB-14110"/>
    <s v="Eugene Barchas"/>
    <x v="0"/>
    <s v="United States"/>
    <s v="San Jose"/>
    <x v="1"/>
    <n v="95123"/>
    <x v="1"/>
    <s v="OFF-BI-10001658"/>
    <x v="1"/>
    <x v="8"/>
    <x v="439"/>
    <n v="39.872"/>
    <n v="2"/>
    <x v="2"/>
    <n v="12.958399999999999"/>
  </r>
  <r>
    <n v="5242"/>
    <x v="2597"/>
    <x v="0"/>
    <x v="713"/>
    <d v="2013-09-27T00:00:00"/>
    <x v="0"/>
    <s v="CM-11815"/>
    <s v="Candace McMahon"/>
    <x v="1"/>
    <s v="United States"/>
    <s v="Seattle"/>
    <x v="4"/>
    <n v="98115"/>
    <x v="1"/>
    <s v="OFF-SU-10004737"/>
    <x v="1"/>
    <x v="14"/>
    <x v="1704"/>
    <n v="13.68"/>
    <n v="2"/>
    <x v="0"/>
    <n v="3.6936"/>
  </r>
  <r>
    <n v="5243"/>
    <x v="2598"/>
    <x v="3"/>
    <x v="1018"/>
    <d v="2014-08-09T00:00:00"/>
    <x v="1"/>
    <s v="HM-14860"/>
    <s v="Harry Marie"/>
    <x v="1"/>
    <s v="United States"/>
    <s v="Carrollton"/>
    <x v="5"/>
    <n v="75007"/>
    <x v="2"/>
    <s v="OFF-BI-10002827"/>
    <x v="1"/>
    <x v="8"/>
    <x v="549"/>
    <n v="3.3180000000000001"/>
    <n v="3"/>
    <x v="3"/>
    <n v="-5.6406000000000001"/>
  </r>
  <r>
    <n v="5244"/>
    <x v="2599"/>
    <x v="0"/>
    <x v="197"/>
    <d v="2013-07-27T00:00:00"/>
    <x v="2"/>
    <s v="KM-16375"/>
    <s v="Katherine Murray"/>
    <x v="2"/>
    <s v="United States"/>
    <s v="Arlington"/>
    <x v="17"/>
    <n v="22204"/>
    <x v="0"/>
    <s v="OFF-BI-10003694"/>
    <x v="1"/>
    <x v="8"/>
    <x v="850"/>
    <n v="10.44"/>
    <n v="1"/>
    <x v="0"/>
    <n v="4.8023999999999996"/>
  </r>
  <r>
    <n v="5245"/>
    <x v="2600"/>
    <x v="0"/>
    <x v="1030"/>
    <d v="2013-08-05T00:00:00"/>
    <x v="0"/>
    <s v="BF-11020"/>
    <s v="Barry Französisch"/>
    <x v="1"/>
    <s v="United States"/>
    <s v="Los Angeles"/>
    <x v="1"/>
    <n v="90032"/>
    <x v="1"/>
    <s v="FUR-TA-10001691"/>
    <x v="0"/>
    <x v="3"/>
    <x v="1705"/>
    <n v="136.464"/>
    <n v="2"/>
    <x v="2"/>
    <n v="15.3522"/>
  </r>
  <r>
    <n v="5246"/>
    <x v="2600"/>
    <x v="0"/>
    <x v="1030"/>
    <d v="2013-08-05T00:00:00"/>
    <x v="0"/>
    <s v="BF-11020"/>
    <s v="Barry Französisch"/>
    <x v="1"/>
    <s v="United States"/>
    <s v="Los Angeles"/>
    <x v="1"/>
    <n v="90032"/>
    <x v="1"/>
    <s v="TEC-PH-10001918"/>
    <x v="2"/>
    <x v="7"/>
    <x v="191"/>
    <n v="333.57600000000002"/>
    <n v="3"/>
    <x v="2"/>
    <n v="33.357599999999998"/>
  </r>
  <r>
    <n v="5247"/>
    <x v="2600"/>
    <x v="0"/>
    <x v="1030"/>
    <d v="2013-08-05T00:00:00"/>
    <x v="0"/>
    <s v="BF-11020"/>
    <s v="Barry Französisch"/>
    <x v="1"/>
    <s v="United States"/>
    <s v="Los Angeles"/>
    <x v="1"/>
    <n v="90032"/>
    <x v="1"/>
    <s v="OFF-BI-10000285"/>
    <x v="1"/>
    <x v="8"/>
    <x v="456"/>
    <n v="12.544"/>
    <n v="2"/>
    <x v="2"/>
    <n v="4.7039999999999997"/>
  </r>
  <r>
    <n v="5248"/>
    <x v="2601"/>
    <x v="1"/>
    <x v="1031"/>
    <d v="2012-05-27T00:00:00"/>
    <x v="1"/>
    <s v="JE-15745"/>
    <s v="Joel Eaton"/>
    <x v="0"/>
    <s v="United States"/>
    <s v="Frankfort"/>
    <x v="10"/>
    <n v="60423"/>
    <x v="2"/>
    <s v="OFF-AP-10000358"/>
    <x v="1"/>
    <x v="9"/>
    <x v="95"/>
    <n v="20.768000000000001"/>
    <n v="8"/>
    <x v="3"/>
    <n v="-52.958399999999997"/>
  </r>
  <r>
    <n v="5249"/>
    <x v="2602"/>
    <x v="3"/>
    <x v="132"/>
    <d v="2014-11-06T00:00:00"/>
    <x v="0"/>
    <s v="EJ-14155"/>
    <s v="Eva Jacobs"/>
    <x v="0"/>
    <s v="United States"/>
    <s v="Seattle"/>
    <x v="4"/>
    <n v="98105"/>
    <x v="1"/>
    <s v="TEC-AC-10002345"/>
    <x v="2"/>
    <x v="11"/>
    <x v="173"/>
    <n v="43.5"/>
    <n v="3"/>
    <x v="0"/>
    <n v="10.875"/>
  </r>
  <r>
    <n v="5250"/>
    <x v="2603"/>
    <x v="1"/>
    <x v="392"/>
    <d v="2012-04-21T00:00:00"/>
    <x v="1"/>
    <s v="BN-11470"/>
    <s v="Brad Norvell"/>
    <x v="1"/>
    <s v="United States"/>
    <s v="Philadelphia"/>
    <x v="9"/>
    <n v="19143"/>
    <x v="3"/>
    <s v="OFF-FA-10001229"/>
    <x v="1"/>
    <x v="13"/>
    <x v="33"/>
    <n v="12.576000000000001"/>
    <n v="4"/>
    <x v="2"/>
    <n v="4.0872000000000002"/>
  </r>
  <r>
    <n v="5251"/>
    <x v="2604"/>
    <x v="0"/>
    <x v="939"/>
    <d v="2013-12-19T00:00:00"/>
    <x v="1"/>
    <s v="EC-14050"/>
    <s v="Erin Creighton"/>
    <x v="0"/>
    <s v="United States"/>
    <s v="Columbus"/>
    <x v="32"/>
    <n v="31907"/>
    <x v="0"/>
    <s v="TEC-AC-10001314"/>
    <x v="2"/>
    <x v="11"/>
    <x v="943"/>
    <n v="249.95"/>
    <n v="5"/>
    <x v="0"/>
    <n v="19.995999999999999"/>
  </r>
  <r>
    <n v="5252"/>
    <x v="2604"/>
    <x v="0"/>
    <x v="939"/>
    <d v="2013-12-19T00:00:00"/>
    <x v="1"/>
    <s v="EC-14050"/>
    <s v="Erin Creighton"/>
    <x v="0"/>
    <s v="United States"/>
    <s v="Columbus"/>
    <x v="32"/>
    <n v="31907"/>
    <x v="0"/>
    <s v="OFF-PA-10004438"/>
    <x v="1"/>
    <x v="10"/>
    <x v="1472"/>
    <n v="49.12"/>
    <n v="4"/>
    <x v="0"/>
    <n v="23.086400000000001"/>
  </r>
  <r>
    <n v="5253"/>
    <x v="2605"/>
    <x v="1"/>
    <x v="628"/>
    <d v="2012-11-02T00:00:00"/>
    <x v="2"/>
    <s v="TT-21220"/>
    <s v="Thomas Thornton"/>
    <x v="0"/>
    <s v="United States"/>
    <s v="Virginia Beach"/>
    <x v="17"/>
    <n v="23464"/>
    <x v="0"/>
    <s v="OFF-AP-10000026"/>
    <x v="1"/>
    <x v="9"/>
    <x v="1282"/>
    <n v="182.91"/>
    <n v="3"/>
    <x v="0"/>
    <n v="53.043900000000001"/>
  </r>
  <r>
    <n v="5254"/>
    <x v="2606"/>
    <x v="2"/>
    <x v="1009"/>
    <d v="2011-03-11T00:00:00"/>
    <x v="0"/>
    <s v="NP-18685"/>
    <s v="Nora Pelletier"/>
    <x v="2"/>
    <s v="United States"/>
    <s v="Des Moines"/>
    <x v="4"/>
    <n v="98198"/>
    <x v="1"/>
    <s v="OFF-BI-10004224"/>
    <x v="1"/>
    <x v="8"/>
    <x v="1061"/>
    <n v="107.648"/>
    <n v="2"/>
    <x v="2"/>
    <n v="33.64"/>
  </r>
  <r>
    <n v="5255"/>
    <x v="2607"/>
    <x v="1"/>
    <x v="616"/>
    <d v="2012-03-07T00:00:00"/>
    <x v="0"/>
    <s v="AH-10195"/>
    <s v="Alan Haines"/>
    <x v="1"/>
    <s v="United States"/>
    <s v="Bethlehem"/>
    <x v="9"/>
    <n v="18018"/>
    <x v="3"/>
    <s v="FUR-CH-10002647"/>
    <x v="0"/>
    <x v="1"/>
    <x v="470"/>
    <n v="99.372"/>
    <n v="2"/>
    <x v="4"/>
    <n v="-7.0979999999999999"/>
  </r>
  <r>
    <n v="5256"/>
    <x v="2607"/>
    <x v="1"/>
    <x v="616"/>
    <d v="2012-03-07T00:00:00"/>
    <x v="0"/>
    <s v="AH-10195"/>
    <s v="Alan Haines"/>
    <x v="1"/>
    <s v="United States"/>
    <s v="Bethlehem"/>
    <x v="9"/>
    <n v="18018"/>
    <x v="3"/>
    <s v="FUR-FU-10003247"/>
    <x v="0"/>
    <x v="5"/>
    <x v="1456"/>
    <n v="33.567999999999998"/>
    <n v="2"/>
    <x v="2"/>
    <n v="-5.4547999999999996"/>
  </r>
  <r>
    <n v="5257"/>
    <x v="2608"/>
    <x v="0"/>
    <x v="590"/>
    <d v="2013-08-15T00:00:00"/>
    <x v="1"/>
    <s v="CC-12145"/>
    <s v="Charles Crestani"/>
    <x v="0"/>
    <s v="United States"/>
    <s v="Oklahoma City"/>
    <x v="26"/>
    <n v="73120"/>
    <x v="2"/>
    <s v="OFF-PA-10003270"/>
    <x v="1"/>
    <x v="10"/>
    <x v="1415"/>
    <n v="10.56"/>
    <n v="2"/>
    <x v="0"/>
    <n v="4.7519999999999998"/>
  </r>
  <r>
    <n v="5258"/>
    <x v="2609"/>
    <x v="3"/>
    <x v="1032"/>
    <d v="2014-01-09T00:00:00"/>
    <x v="1"/>
    <s v="DL-13315"/>
    <s v="Delfina Latchford"/>
    <x v="0"/>
    <s v="United States"/>
    <s v="Rancho Cucamonga"/>
    <x v="1"/>
    <n v="91730"/>
    <x v="1"/>
    <s v="OFF-PA-10004735"/>
    <x v="1"/>
    <x v="10"/>
    <x v="819"/>
    <n v="38.880000000000003"/>
    <n v="6"/>
    <x v="0"/>
    <n v="18.662400000000002"/>
  </r>
  <r>
    <n v="5259"/>
    <x v="2610"/>
    <x v="3"/>
    <x v="449"/>
    <d v="2014-10-12T00:00:00"/>
    <x v="2"/>
    <s v="XP-21865"/>
    <s v="Xylona Preis"/>
    <x v="0"/>
    <s v="United States"/>
    <s v="Los Angeles"/>
    <x v="1"/>
    <n v="90032"/>
    <x v="1"/>
    <s v="OFF-PA-10001745"/>
    <x v="1"/>
    <x v="10"/>
    <x v="720"/>
    <n v="35.200000000000003"/>
    <n v="5"/>
    <x v="0"/>
    <n v="16.544"/>
  </r>
  <r>
    <n v="5260"/>
    <x v="2611"/>
    <x v="3"/>
    <x v="179"/>
    <d v="2014-10-27T00:00:00"/>
    <x v="1"/>
    <s v="MA-17560"/>
    <s v="Matt Abelman"/>
    <x v="2"/>
    <s v="United States"/>
    <s v="Philadelphia"/>
    <x v="9"/>
    <n v="19120"/>
    <x v="3"/>
    <s v="OFF-PA-10000176"/>
    <x v="1"/>
    <x v="10"/>
    <x v="634"/>
    <n v="45.527999999999999"/>
    <n v="3"/>
    <x v="2"/>
    <n v="15.934799999999999"/>
  </r>
  <r>
    <n v="5261"/>
    <x v="2612"/>
    <x v="2"/>
    <x v="557"/>
    <d v="2011-09-10T00:00:00"/>
    <x v="2"/>
    <s v="SZ-20035"/>
    <s v="Sam Zeldin"/>
    <x v="2"/>
    <s v="United States"/>
    <s v="Houston"/>
    <x v="5"/>
    <n v="77036"/>
    <x v="2"/>
    <s v="TEC-PH-10000675"/>
    <x v="2"/>
    <x v="7"/>
    <x v="1338"/>
    <n v="196.77600000000001"/>
    <n v="3"/>
    <x v="2"/>
    <n v="14.7582"/>
  </r>
  <r>
    <n v="5262"/>
    <x v="2612"/>
    <x v="2"/>
    <x v="557"/>
    <d v="2011-09-10T00:00:00"/>
    <x v="2"/>
    <s v="SZ-20035"/>
    <s v="Sam Zeldin"/>
    <x v="2"/>
    <s v="United States"/>
    <s v="Houston"/>
    <x v="5"/>
    <n v="77036"/>
    <x v="2"/>
    <s v="OFF-BI-10000050"/>
    <x v="1"/>
    <x v="8"/>
    <x v="343"/>
    <n v="2.92"/>
    <n v="2"/>
    <x v="3"/>
    <n v="-4.8179999999999996"/>
  </r>
  <r>
    <n v="5263"/>
    <x v="2612"/>
    <x v="2"/>
    <x v="557"/>
    <d v="2011-09-10T00:00:00"/>
    <x v="2"/>
    <s v="SZ-20035"/>
    <s v="Sam Zeldin"/>
    <x v="2"/>
    <s v="United States"/>
    <s v="Houston"/>
    <x v="5"/>
    <n v="77036"/>
    <x v="2"/>
    <s v="FUR-TA-10004154"/>
    <x v="0"/>
    <x v="3"/>
    <x v="730"/>
    <n v="200.79499999999999"/>
    <n v="1"/>
    <x v="4"/>
    <n v="-22.948"/>
  </r>
  <r>
    <n v="5264"/>
    <x v="2612"/>
    <x v="2"/>
    <x v="557"/>
    <d v="2011-09-10T00:00:00"/>
    <x v="2"/>
    <s v="SZ-20035"/>
    <s v="Sam Zeldin"/>
    <x v="2"/>
    <s v="United States"/>
    <s v="Houston"/>
    <x v="5"/>
    <n v="77036"/>
    <x v="2"/>
    <s v="TEC-AC-10002718"/>
    <x v="2"/>
    <x v="11"/>
    <x v="1183"/>
    <n v="46.688000000000002"/>
    <n v="4"/>
    <x v="2"/>
    <n v="-2.9180000000000001"/>
  </r>
  <r>
    <n v="5265"/>
    <x v="2612"/>
    <x v="2"/>
    <x v="557"/>
    <d v="2011-09-10T00:00:00"/>
    <x v="2"/>
    <s v="SZ-20035"/>
    <s v="Sam Zeldin"/>
    <x v="2"/>
    <s v="United States"/>
    <s v="Houston"/>
    <x v="5"/>
    <n v="77036"/>
    <x v="2"/>
    <s v="OFF-AR-10003179"/>
    <x v="1"/>
    <x v="6"/>
    <x v="1565"/>
    <n v="21.864000000000001"/>
    <n v="3"/>
    <x v="2"/>
    <n v="3.5529000000000002"/>
  </r>
  <r>
    <n v="5266"/>
    <x v="2613"/>
    <x v="3"/>
    <x v="1033"/>
    <d v="2014-10-04T00:00:00"/>
    <x v="2"/>
    <s v="CS-11845"/>
    <s v="Cari Sayre"/>
    <x v="1"/>
    <s v="United States"/>
    <s v="Seattle"/>
    <x v="4"/>
    <n v="98103"/>
    <x v="1"/>
    <s v="OFF-PA-10001838"/>
    <x v="1"/>
    <x v="10"/>
    <x v="999"/>
    <n v="11.76"/>
    <n v="2"/>
    <x v="0"/>
    <n v="5.7624000000000004"/>
  </r>
  <r>
    <n v="5267"/>
    <x v="2613"/>
    <x v="3"/>
    <x v="1033"/>
    <d v="2014-10-04T00:00:00"/>
    <x v="2"/>
    <s v="CS-11845"/>
    <s v="Cari Sayre"/>
    <x v="1"/>
    <s v="United States"/>
    <s v="Seattle"/>
    <x v="4"/>
    <n v="98103"/>
    <x v="1"/>
    <s v="OFF-PA-10004039"/>
    <x v="1"/>
    <x v="10"/>
    <x v="1538"/>
    <n v="167.94"/>
    <n v="3"/>
    <x v="0"/>
    <n v="82.290599999999998"/>
  </r>
  <r>
    <n v="5268"/>
    <x v="2613"/>
    <x v="3"/>
    <x v="1033"/>
    <d v="2014-10-04T00:00:00"/>
    <x v="2"/>
    <s v="CS-11845"/>
    <s v="Cari Sayre"/>
    <x v="1"/>
    <s v="United States"/>
    <s v="Seattle"/>
    <x v="4"/>
    <n v="98103"/>
    <x v="1"/>
    <s v="OFF-AP-10001626"/>
    <x v="1"/>
    <x v="9"/>
    <x v="1016"/>
    <n v="3.89"/>
    <n v="1"/>
    <x v="0"/>
    <n v="1.0114000000000001"/>
  </r>
  <r>
    <n v="5269"/>
    <x v="2614"/>
    <x v="3"/>
    <x v="673"/>
    <d v="2014-11-22T00:00:00"/>
    <x v="1"/>
    <s v="MH-18115"/>
    <s v="Mick Hernandez"/>
    <x v="2"/>
    <s v="United States"/>
    <s v="Yonkers"/>
    <x v="15"/>
    <n v="10701"/>
    <x v="3"/>
    <s v="TEC-MA-10003173"/>
    <x v="2"/>
    <x v="15"/>
    <x v="1706"/>
    <n v="52.44"/>
    <n v="4"/>
    <x v="0"/>
    <n v="24.122399999999999"/>
  </r>
  <r>
    <n v="5270"/>
    <x v="2615"/>
    <x v="3"/>
    <x v="220"/>
    <d v="2014-09-12T00:00:00"/>
    <x v="3"/>
    <s v="CB-12025"/>
    <s v="Cassandra Brandow"/>
    <x v="0"/>
    <s v="United States"/>
    <s v="San Francisco"/>
    <x v="1"/>
    <n v="94110"/>
    <x v="1"/>
    <s v="FUR-FU-10000260"/>
    <x v="0"/>
    <x v="5"/>
    <x v="74"/>
    <n v="32.36"/>
    <n v="4"/>
    <x v="0"/>
    <n v="11.6496"/>
  </r>
  <r>
    <n v="5271"/>
    <x v="2615"/>
    <x v="3"/>
    <x v="220"/>
    <d v="2014-09-12T00:00:00"/>
    <x v="3"/>
    <s v="CB-12025"/>
    <s v="Cassandra Brandow"/>
    <x v="0"/>
    <s v="United States"/>
    <s v="San Francisco"/>
    <x v="1"/>
    <n v="94110"/>
    <x v="1"/>
    <s v="OFF-AP-10004487"/>
    <x v="1"/>
    <x v="9"/>
    <x v="715"/>
    <n v="406.6"/>
    <n v="5"/>
    <x v="0"/>
    <n v="113.848"/>
  </r>
  <r>
    <n v="5272"/>
    <x v="2616"/>
    <x v="3"/>
    <x v="1034"/>
    <d v="2014-01-17T00:00:00"/>
    <x v="3"/>
    <s v="JO-15145"/>
    <s v="Jack O'Briant"/>
    <x v="1"/>
    <s v="United States"/>
    <s v="Los Angeles"/>
    <x v="1"/>
    <n v="90008"/>
    <x v="1"/>
    <s v="FUR-FU-10001487"/>
    <x v="0"/>
    <x v="5"/>
    <x v="5"/>
    <n v="27.92"/>
    <n v="4"/>
    <x v="0"/>
    <n v="8.0968"/>
  </r>
  <r>
    <n v="5273"/>
    <x v="2616"/>
    <x v="3"/>
    <x v="1034"/>
    <d v="2014-01-17T00:00:00"/>
    <x v="3"/>
    <s v="JO-15145"/>
    <s v="Jack O'Briant"/>
    <x v="1"/>
    <s v="United States"/>
    <s v="Los Angeles"/>
    <x v="1"/>
    <n v="90008"/>
    <x v="1"/>
    <s v="FUR-TA-10001520"/>
    <x v="0"/>
    <x v="3"/>
    <x v="711"/>
    <n v="399.67200000000003"/>
    <n v="7"/>
    <x v="2"/>
    <n v="-14.9877"/>
  </r>
  <r>
    <n v="5274"/>
    <x v="2617"/>
    <x v="0"/>
    <x v="491"/>
    <d v="2013-11-30T00:00:00"/>
    <x v="2"/>
    <s v="PA-19060"/>
    <s v="Pete Armstrong"/>
    <x v="2"/>
    <s v="United States"/>
    <s v="Miami"/>
    <x v="2"/>
    <n v="33142"/>
    <x v="0"/>
    <s v="OFF-BI-10000145"/>
    <x v="1"/>
    <x v="8"/>
    <x v="735"/>
    <n v="3.7440000000000002"/>
    <n v="4"/>
    <x v="6"/>
    <n v="-2.6208"/>
  </r>
  <r>
    <n v="5275"/>
    <x v="2618"/>
    <x v="1"/>
    <x v="209"/>
    <d v="2012-11-09T00:00:00"/>
    <x v="0"/>
    <s v="SV-20785"/>
    <s v="Stewart Visinsky"/>
    <x v="0"/>
    <s v="United States"/>
    <s v="Burlington"/>
    <x v="42"/>
    <n v="5408"/>
    <x v="3"/>
    <s v="FUR-CH-10000595"/>
    <x v="0"/>
    <x v="1"/>
    <x v="463"/>
    <n v="715.2"/>
    <n v="3"/>
    <x v="0"/>
    <n v="178.8"/>
  </r>
  <r>
    <n v="5276"/>
    <x v="2619"/>
    <x v="3"/>
    <x v="817"/>
    <d v="2014-12-21T00:00:00"/>
    <x v="1"/>
    <s v="KL-16555"/>
    <s v="Kelly Lampkin"/>
    <x v="1"/>
    <s v="United States"/>
    <s v="Fayetteville"/>
    <x v="36"/>
    <n v="72701"/>
    <x v="0"/>
    <s v="TEC-AC-10004469"/>
    <x v="2"/>
    <x v="11"/>
    <x v="238"/>
    <n v="159.80000000000001"/>
    <n v="4"/>
    <x v="0"/>
    <n v="70.311999999999998"/>
  </r>
  <r>
    <n v="5277"/>
    <x v="2619"/>
    <x v="3"/>
    <x v="817"/>
    <d v="2014-12-21T00:00:00"/>
    <x v="1"/>
    <s v="KL-16555"/>
    <s v="Kelly Lampkin"/>
    <x v="1"/>
    <s v="United States"/>
    <s v="Fayetteville"/>
    <x v="36"/>
    <n v="72701"/>
    <x v="0"/>
    <s v="TEC-AC-10003038"/>
    <x v="2"/>
    <x v="11"/>
    <x v="1024"/>
    <n v="44.75"/>
    <n v="5"/>
    <x v="0"/>
    <n v="8.5024999999999995"/>
  </r>
  <r>
    <n v="5278"/>
    <x v="2620"/>
    <x v="2"/>
    <x v="103"/>
    <d v="2011-09-17T00:00:00"/>
    <x v="1"/>
    <s v="BC-11125"/>
    <s v="Becky Castell"/>
    <x v="2"/>
    <s v="United States"/>
    <s v="Odessa"/>
    <x v="5"/>
    <n v="79762"/>
    <x v="2"/>
    <s v="FUR-CH-10004698"/>
    <x v="0"/>
    <x v="1"/>
    <x v="166"/>
    <n v="340.11599999999999"/>
    <n v="6"/>
    <x v="4"/>
    <n v="-9.7175999999999991"/>
  </r>
  <r>
    <n v="5279"/>
    <x v="2621"/>
    <x v="2"/>
    <x v="1035"/>
    <d v="2011-12-13T00:00:00"/>
    <x v="1"/>
    <s v="PO-18850"/>
    <s v="Patrick O'Brill"/>
    <x v="0"/>
    <s v="United States"/>
    <s v="Virginia Beach"/>
    <x v="17"/>
    <n v="23464"/>
    <x v="0"/>
    <s v="OFF-PA-10003641"/>
    <x v="1"/>
    <x v="10"/>
    <x v="938"/>
    <n v="105.52"/>
    <n v="4"/>
    <x v="0"/>
    <n v="48.539200000000001"/>
  </r>
  <r>
    <n v="5280"/>
    <x v="2622"/>
    <x v="3"/>
    <x v="210"/>
    <d v="2014-09-12T00:00:00"/>
    <x v="1"/>
    <s v="AG-10675"/>
    <s v="Anna Gayman"/>
    <x v="0"/>
    <s v="United States"/>
    <s v="Milwaukee"/>
    <x v="6"/>
    <n v="53209"/>
    <x v="2"/>
    <s v="TEC-AC-10002134"/>
    <x v="2"/>
    <x v="11"/>
    <x v="1536"/>
    <n v="13.48"/>
    <n v="1"/>
    <x v="0"/>
    <n v="1.8872"/>
  </r>
  <r>
    <n v="5281"/>
    <x v="2623"/>
    <x v="3"/>
    <x v="566"/>
    <d v="2014-10-13T00:00:00"/>
    <x v="1"/>
    <s v="DB-13210"/>
    <s v="Dean Braden"/>
    <x v="0"/>
    <s v="United States"/>
    <s v="Detroit"/>
    <x v="12"/>
    <n v="48234"/>
    <x v="2"/>
    <s v="OFF-ST-10001837"/>
    <x v="1"/>
    <x v="4"/>
    <x v="1331"/>
    <n v="85.52"/>
    <n v="2"/>
    <x v="0"/>
    <n v="22.235199999999999"/>
  </r>
  <r>
    <n v="5282"/>
    <x v="2624"/>
    <x v="1"/>
    <x v="577"/>
    <d v="2012-09-10T00:00:00"/>
    <x v="1"/>
    <s v="SP-20860"/>
    <s v="Sung Pak"/>
    <x v="1"/>
    <s v="United States"/>
    <s v="Rochester"/>
    <x v="11"/>
    <n v="55901"/>
    <x v="2"/>
    <s v="FUR-FU-10001706"/>
    <x v="0"/>
    <x v="5"/>
    <x v="50"/>
    <n v="6.16"/>
    <n v="2"/>
    <x v="0"/>
    <n v="2.9567999999999999"/>
  </r>
  <r>
    <n v="5283"/>
    <x v="2624"/>
    <x v="1"/>
    <x v="577"/>
    <d v="2012-09-10T00:00:00"/>
    <x v="1"/>
    <s v="SP-20860"/>
    <s v="Sung Pak"/>
    <x v="1"/>
    <s v="United States"/>
    <s v="Rochester"/>
    <x v="11"/>
    <n v="55901"/>
    <x v="2"/>
    <s v="OFF-PA-10001970"/>
    <x v="1"/>
    <x v="10"/>
    <x v="311"/>
    <n v="36.840000000000003"/>
    <n v="3"/>
    <x v="0"/>
    <n v="17.314800000000002"/>
  </r>
  <r>
    <n v="5284"/>
    <x v="2625"/>
    <x v="2"/>
    <x v="809"/>
    <d v="2011-04-04T00:00:00"/>
    <x v="1"/>
    <s v="Dl-13600"/>
    <s v="Dorris liebe"/>
    <x v="1"/>
    <s v="United States"/>
    <s v="Seattle"/>
    <x v="4"/>
    <n v="98105"/>
    <x v="1"/>
    <s v="OFF-ST-10002957"/>
    <x v="1"/>
    <x v="4"/>
    <x v="1483"/>
    <n v="15.84"/>
    <n v="3"/>
    <x v="0"/>
    <n v="0"/>
  </r>
  <r>
    <n v="5285"/>
    <x v="2625"/>
    <x v="2"/>
    <x v="809"/>
    <d v="2011-04-04T00:00:00"/>
    <x v="1"/>
    <s v="Dl-13600"/>
    <s v="Dorris liebe"/>
    <x v="1"/>
    <s v="United States"/>
    <s v="Seattle"/>
    <x v="4"/>
    <n v="98105"/>
    <x v="1"/>
    <s v="OFF-LA-10002312"/>
    <x v="1"/>
    <x v="2"/>
    <x v="574"/>
    <n v="44.4"/>
    <n v="3"/>
    <x v="0"/>
    <n v="22.2"/>
  </r>
  <r>
    <n v="5286"/>
    <x v="2626"/>
    <x v="3"/>
    <x v="1024"/>
    <d v="2014-05-07T00:00:00"/>
    <x v="2"/>
    <s v="LH-17020"/>
    <s v="Lisa Hazard"/>
    <x v="0"/>
    <s v="United States"/>
    <s v="Louisville"/>
    <x v="22"/>
    <n v="80027"/>
    <x v="1"/>
    <s v="OFF-EN-10002600"/>
    <x v="1"/>
    <x v="12"/>
    <x v="111"/>
    <n v="21.24"/>
    <n v="9"/>
    <x v="2"/>
    <n v="7.4340000000000002"/>
  </r>
  <r>
    <n v="5287"/>
    <x v="2626"/>
    <x v="3"/>
    <x v="1024"/>
    <d v="2014-05-07T00:00:00"/>
    <x v="2"/>
    <s v="LH-17020"/>
    <s v="Lisa Hazard"/>
    <x v="0"/>
    <s v="United States"/>
    <s v="Louisville"/>
    <x v="22"/>
    <n v="80027"/>
    <x v="1"/>
    <s v="OFF-BI-10003274"/>
    <x v="1"/>
    <x v="8"/>
    <x v="122"/>
    <n v="9.5519999999999996"/>
    <n v="8"/>
    <x v="6"/>
    <n v="-7.3231999999999999"/>
  </r>
  <r>
    <n v="5288"/>
    <x v="2626"/>
    <x v="3"/>
    <x v="1024"/>
    <d v="2014-05-07T00:00:00"/>
    <x v="2"/>
    <s v="LH-17020"/>
    <s v="Lisa Hazard"/>
    <x v="0"/>
    <s v="United States"/>
    <s v="Louisville"/>
    <x v="22"/>
    <n v="80027"/>
    <x v="1"/>
    <s v="FUR-BO-10004467"/>
    <x v="0"/>
    <x v="0"/>
    <x v="883"/>
    <n v="89.991"/>
    <n v="3"/>
    <x v="6"/>
    <n v="-152.9847"/>
  </r>
  <r>
    <n v="5289"/>
    <x v="2627"/>
    <x v="3"/>
    <x v="504"/>
    <d v="2014-05-06T00:00:00"/>
    <x v="1"/>
    <s v="AD-10180"/>
    <s v="Alan Dominguez"/>
    <x v="2"/>
    <s v="United States"/>
    <s v="San Francisco"/>
    <x v="1"/>
    <n v="94122"/>
    <x v="1"/>
    <s v="OFF-PA-10000675"/>
    <x v="1"/>
    <x v="10"/>
    <x v="1106"/>
    <n v="163.96"/>
    <n v="4"/>
    <x v="0"/>
    <n v="80.340400000000002"/>
  </r>
  <r>
    <n v="5290"/>
    <x v="2628"/>
    <x v="2"/>
    <x v="78"/>
    <d v="2011-09-15T00:00:00"/>
    <x v="1"/>
    <s v="KT-16465"/>
    <s v="Kean Takahito"/>
    <x v="0"/>
    <s v="United States"/>
    <s v="Houston"/>
    <x v="5"/>
    <n v="77036"/>
    <x v="2"/>
    <s v="OFF-PA-10002259"/>
    <x v="1"/>
    <x v="10"/>
    <x v="848"/>
    <n v="17.904"/>
    <n v="2"/>
    <x v="2"/>
    <n v="6.2664"/>
  </r>
  <r>
    <n v="5291"/>
    <x v="2628"/>
    <x v="2"/>
    <x v="78"/>
    <d v="2011-09-15T00:00:00"/>
    <x v="1"/>
    <s v="KT-16465"/>
    <s v="Kean Takahito"/>
    <x v="0"/>
    <s v="United States"/>
    <s v="Houston"/>
    <x v="5"/>
    <n v="77036"/>
    <x v="2"/>
    <s v="FUR-CH-10004287"/>
    <x v="0"/>
    <x v="1"/>
    <x v="156"/>
    <n v="966.7"/>
    <n v="5"/>
    <x v="4"/>
    <n v="-13.81"/>
  </r>
  <r>
    <n v="5292"/>
    <x v="2628"/>
    <x v="2"/>
    <x v="78"/>
    <d v="2011-09-15T00:00:00"/>
    <x v="1"/>
    <s v="KT-16465"/>
    <s v="Kean Takahito"/>
    <x v="0"/>
    <s v="United States"/>
    <s v="Houston"/>
    <x v="5"/>
    <n v="77036"/>
    <x v="2"/>
    <s v="OFF-PA-10000482"/>
    <x v="1"/>
    <x v="10"/>
    <x v="67"/>
    <n v="182.11199999999999"/>
    <n v="6"/>
    <x v="2"/>
    <n v="61.462800000000001"/>
  </r>
  <r>
    <n v="5293"/>
    <x v="2629"/>
    <x v="3"/>
    <x v="308"/>
    <d v="2014-06-24T00:00:00"/>
    <x v="2"/>
    <s v="PJ-19015"/>
    <s v="Pauline Johnson"/>
    <x v="0"/>
    <s v="United States"/>
    <s v="Miami"/>
    <x v="2"/>
    <n v="33180"/>
    <x v="0"/>
    <s v="OFF-ST-10004835"/>
    <x v="1"/>
    <x v="4"/>
    <x v="1406"/>
    <n v="4.4640000000000004"/>
    <n v="1"/>
    <x v="2"/>
    <n v="0.33479999999999999"/>
  </r>
  <r>
    <n v="5294"/>
    <x v="2630"/>
    <x v="1"/>
    <x v="207"/>
    <d v="2012-12-30T00:00:00"/>
    <x v="1"/>
    <s v="MC-18100"/>
    <s v="Mick Crebagga"/>
    <x v="0"/>
    <s v="United States"/>
    <s v="Medina"/>
    <x v="24"/>
    <n v="44256"/>
    <x v="3"/>
    <s v="FUR-TA-10004086"/>
    <x v="0"/>
    <x v="3"/>
    <x v="824"/>
    <n v="51.588000000000001"/>
    <n v="1"/>
    <x v="10"/>
    <n v="-15.4764"/>
  </r>
  <r>
    <n v="5295"/>
    <x v="2631"/>
    <x v="3"/>
    <x v="733"/>
    <d v="2014-08-20T00:00:00"/>
    <x v="1"/>
    <s v="BO-11350"/>
    <s v="Bill Overfelt"/>
    <x v="1"/>
    <s v="United States"/>
    <s v="Roseville"/>
    <x v="11"/>
    <n v="55113"/>
    <x v="2"/>
    <s v="OFF-LA-10000305"/>
    <x v="1"/>
    <x v="2"/>
    <x v="1707"/>
    <n v="50.4"/>
    <n v="8"/>
    <x v="0"/>
    <n v="23.184000000000001"/>
  </r>
  <r>
    <n v="5296"/>
    <x v="2632"/>
    <x v="3"/>
    <x v="168"/>
    <d v="2014-03-10T00:00:00"/>
    <x v="1"/>
    <s v="DP-13000"/>
    <s v="Darren Powers"/>
    <x v="0"/>
    <s v="United States"/>
    <s v="Houston"/>
    <x v="5"/>
    <n v="77041"/>
    <x v="2"/>
    <s v="OFF-PA-10000806"/>
    <x v="1"/>
    <x v="10"/>
    <x v="948"/>
    <n v="89.567999999999998"/>
    <n v="2"/>
    <x v="2"/>
    <n v="32.468400000000003"/>
  </r>
  <r>
    <n v="5297"/>
    <x v="2633"/>
    <x v="3"/>
    <x v="944"/>
    <d v="2014-08-01T00:00:00"/>
    <x v="1"/>
    <s v="TM-21490"/>
    <s v="Tony Molinari"/>
    <x v="0"/>
    <s v="United States"/>
    <s v="Yonkers"/>
    <x v="15"/>
    <n v="10701"/>
    <x v="3"/>
    <s v="FUR-FU-10004018"/>
    <x v="0"/>
    <x v="5"/>
    <x v="927"/>
    <n v="14.89"/>
    <n v="1"/>
    <x v="0"/>
    <n v="4.0202999999999998"/>
  </r>
  <r>
    <n v="5298"/>
    <x v="2633"/>
    <x v="3"/>
    <x v="944"/>
    <d v="2014-08-01T00:00:00"/>
    <x v="1"/>
    <s v="TM-21490"/>
    <s v="Tony Molinari"/>
    <x v="0"/>
    <s v="United States"/>
    <s v="Yonkers"/>
    <x v="15"/>
    <n v="10701"/>
    <x v="3"/>
    <s v="TEC-PH-10002660"/>
    <x v="2"/>
    <x v="7"/>
    <x v="697"/>
    <n v="543.91999999999996"/>
    <n v="8"/>
    <x v="0"/>
    <n v="135.97999999999999"/>
  </r>
  <r>
    <n v="5299"/>
    <x v="2634"/>
    <x v="0"/>
    <x v="713"/>
    <d v="2013-09-27T00:00:00"/>
    <x v="2"/>
    <s v="DV-13045"/>
    <s v="Darrin Van Huff"/>
    <x v="1"/>
    <s v="United States"/>
    <s v="San Diego"/>
    <x v="1"/>
    <n v="92037"/>
    <x v="1"/>
    <s v="OFF-EN-10001509"/>
    <x v="1"/>
    <x v="12"/>
    <x v="29"/>
    <n v="4.08"/>
    <n v="2"/>
    <x v="0"/>
    <n v="1.9176"/>
  </r>
  <r>
    <n v="5300"/>
    <x v="2634"/>
    <x v="0"/>
    <x v="713"/>
    <d v="2013-09-27T00:00:00"/>
    <x v="2"/>
    <s v="DV-13045"/>
    <s v="Darrin Van Huff"/>
    <x v="1"/>
    <s v="United States"/>
    <s v="San Diego"/>
    <x v="1"/>
    <n v="92037"/>
    <x v="1"/>
    <s v="OFF-LA-10003148"/>
    <x v="1"/>
    <x v="2"/>
    <x v="164"/>
    <n v="18.899999999999999"/>
    <n v="3"/>
    <x v="0"/>
    <n v="8.6940000000000008"/>
  </r>
  <r>
    <n v="5301"/>
    <x v="2635"/>
    <x v="0"/>
    <x v="198"/>
    <d v="2013-06-04T00:00:00"/>
    <x v="1"/>
    <s v="AH-10690"/>
    <s v="Anna Häberlin"/>
    <x v="1"/>
    <s v="United States"/>
    <s v="Springfield"/>
    <x v="17"/>
    <n v="22153"/>
    <x v="0"/>
    <s v="FUR-TA-10002645"/>
    <x v="0"/>
    <x v="3"/>
    <x v="1313"/>
    <n v="2275.5"/>
    <n v="10"/>
    <x v="0"/>
    <n v="386.83499999999998"/>
  </r>
  <r>
    <n v="5302"/>
    <x v="2635"/>
    <x v="0"/>
    <x v="198"/>
    <d v="2013-06-04T00:00:00"/>
    <x v="1"/>
    <s v="AH-10690"/>
    <s v="Anna Häberlin"/>
    <x v="1"/>
    <s v="United States"/>
    <s v="Springfield"/>
    <x v="17"/>
    <n v="22153"/>
    <x v="0"/>
    <s v="TEC-AC-10003033"/>
    <x v="2"/>
    <x v="11"/>
    <x v="756"/>
    <n v="1979.7"/>
    <n v="6"/>
    <x v="0"/>
    <n v="653.30100000000004"/>
  </r>
  <r>
    <n v="5303"/>
    <x v="2635"/>
    <x v="0"/>
    <x v="198"/>
    <d v="2013-06-04T00:00:00"/>
    <x v="1"/>
    <s v="AH-10690"/>
    <s v="Anna Häberlin"/>
    <x v="1"/>
    <s v="United States"/>
    <s v="Springfield"/>
    <x v="17"/>
    <n v="22153"/>
    <x v="0"/>
    <s v="OFF-LA-10001297"/>
    <x v="1"/>
    <x v="2"/>
    <x v="483"/>
    <n v="62.1"/>
    <n v="6"/>
    <x v="0"/>
    <n v="29.808"/>
  </r>
  <r>
    <n v="5304"/>
    <x v="2636"/>
    <x v="2"/>
    <x v="912"/>
    <d v="2011-11-20T00:00:00"/>
    <x v="1"/>
    <s v="AB-10165"/>
    <s v="Alan Barnes"/>
    <x v="0"/>
    <s v="United States"/>
    <s v="Decatur"/>
    <x v="10"/>
    <n v="62521"/>
    <x v="2"/>
    <s v="FUR-CH-10002017"/>
    <x v="0"/>
    <x v="1"/>
    <x v="1368"/>
    <n v="37.295999999999999"/>
    <n v="2"/>
    <x v="4"/>
    <n v="-1.0656000000000001"/>
  </r>
  <r>
    <n v="5305"/>
    <x v="2637"/>
    <x v="2"/>
    <x v="158"/>
    <d v="2011-09-23T00:00:00"/>
    <x v="2"/>
    <s v="JS-15940"/>
    <s v="Joni Sundaresam"/>
    <x v="2"/>
    <s v="United States"/>
    <s v="Garland"/>
    <x v="5"/>
    <n v="75043"/>
    <x v="2"/>
    <s v="FUR-FU-10001546"/>
    <x v="0"/>
    <x v="5"/>
    <x v="1423"/>
    <n v="8.5440000000000005"/>
    <n v="2"/>
    <x v="7"/>
    <n v="-7.476"/>
  </r>
  <r>
    <n v="5306"/>
    <x v="2638"/>
    <x v="0"/>
    <x v="823"/>
    <d v="2013-02-26T00:00:00"/>
    <x v="1"/>
    <s v="BV-11245"/>
    <s v="Benjamin Venier"/>
    <x v="1"/>
    <s v="United States"/>
    <s v="Oceanside"/>
    <x v="15"/>
    <n v="11572"/>
    <x v="3"/>
    <s v="FUR-FU-10000629"/>
    <x v="0"/>
    <x v="5"/>
    <x v="93"/>
    <n v="68.95"/>
    <n v="5"/>
    <x v="0"/>
    <n v="28.959"/>
  </r>
  <r>
    <n v="5307"/>
    <x v="2638"/>
    <x v="0"/>
    <x v="823"/>
    <d v="2013-02-26T00:00:00"/>
    <x v="1"/>
    <s v="BV-11245"/>
    <s v="Benjamin Venier"/>
    <x v="1"/>
    <s v="United States"/>
    <s v="Oceanside"/>
    <x v="15"/>
    <n v="11572"/>
    <x v="3"/>
    <s v="OFF-ST-10000036"/>
    <x v="1"/>
    <x v="4"/>
    <x v="590"/>
    <n v="296.37"/>
    <n v="3"/>
    <x v="0"/>
    <n v="80.019900000000007"/>
  </r>
  <r>
    <n v="5308"/>
    <x v="2638"/>
    <x v="0"/>
    <x v="823"/>
    <d v="2013-02-26T00:00:00"/>
    <x v="1"/>
    <s v="BV-11245"/>
    <s v="Benjamin Venier"/>
    <x v="1"/>
    <s v="United States"/>
    <s v="Oceanside"/>
    <x v="15"/>
    <n v="11572"/>
    <x v="3"/>
    <s v="TEC-PH-10002583"/>
    <x v="2"/>
    <x v="7"/>
    <x v="1708"/>
    <n v="39.979999999999997"/>
    <n v="2"/>
    <x v="0"/>
    <n v="1.9990000000000001"/>
  </r>
  <r>
    <n v="5309"/>
    <x v="2639"/>
    <x v="3"/>
    <x v="123"/>
    <d v="2014-11-22T00:00:00"/>
    <x v="2"/>
    <s v="NC-18415"/>
    <s v="Nathan Cano"/>
    <x v="0"/>
    <s v="United States"/>
    <s v="Houston"/>
    <x v="5"/>
    <n v="77095"/>
    <x v="2"/>
    <s v="FUR-CH-10003774"/>
    <x v="0"/>
    <x v="1"/>
    <x v="1185"/>
    <n v="191.05799999999999"/>
    <n v="3"/>
    <x v="4"/>
    <n v="-46.399799999999999"/>
  </r>
  <r>
    <n v="5310"/>
    <x v="2639"/>
    <x v="3"/>
    <x v="123"/>
    <d v="2014-11-22T00:00:00"/>
    <x v="2"/>
    <s v="NC-18415"/>
    <s v="Nathan Cano"/>
    <x v="0"/>
    <s v="United States"/>
    <s v="Houston"/>
    <x v="5"/>
    <n v="77095"/>
    <x v="2"/>
    <s v="OFF-AR-10003876"/>
    <x v="1"/>
    <x v="6"/>
    <x v="1709"/>
    <n v="13.04"/>
    <n v="5"/>
    <x v="2"/>
    <n v="3.9119999999999999"/>
  </r>
  <r>
    <n v="5311"/>
    <x v="2639"/>
    <x v="3"/>
    <x v="123"/>
    <d v="2014-11-22T00:00:00"/>
    <x v="2"/>
    <s v="NC-18415"/>
    <s v="Nathan Cano"/>
    <x v="0"/>
    <s v="United States"/>
    <s v="Houston"/>
    <x v="5"/>
    <n v="77095"/>
    <x v="2"/>
    <s v="OFF-BI-10003527"/>
    <x v="1"/>
    <x v="8"/>
    <x v="446"/>
    <n v="1525.1880000000001"/>
    <n v="6"/>
    <x v="3"/>
    <n v="-2287.7820000000002"/>
  </r>
  <r>
    <n v="5312"/>
    <x v="2640"/>
    <x v="0"/>
    <x v="1036"/>
    <d v="2013-08-28T00:00:00"/>
    <x v="1"/>
    <s v="SU-20665"/>
    <s v="Stephanie Ulpright"/>
    <x v="2"/>
    <s v="United States"/>
    <s v="Greenville"/>
    <x v="3"/>
    <n v="27834"/>
    <x v="0"/>
    <s v="OFF-LA-10004559"/>
    <x v="1"/>
    <x v="2"/>
    <x v="1340"/>
    <n v="9.2159999999999993"/>
    <n v="4"/>
    <x v="2"/>
    <n v="3.3408000000000002"/>
  </r>
  <r>
    <n v="5313"/>
    <x v="2640"/>
    <x v="0"/>
    <x v="1036"/>
    <d v="2013-08-28T00:00:00"/>
    <x v="1"/>
    <s v="SU-20665"/>
    <s v="Stephanie Ulpright"/>
    <x v="2"/>
    <s v="United States"/>
    <s v="Greenville"/>
    <x v="3"/>
    <n v="27834"/>
    <x v="0"/>
    <s v="OFF-SU-10002573"/>
    <x v="1"/>
    <x v="14"/>
    <x v="350"/>
    <n v="28.047999999999998"/>
    <n v="2"/>
    <x v="2"/>
    <n v="3.5059999999999998"/>
  </r>
  <r>
    <n v="5314"/>
    <x v="2641"/>
    <x v="3"/>
    <x v="504"/>
    <d v="2014-05-06T00:00:00"/>
    <x v="1"/>
    <s v="DJ-13510"/>
    <s v="Don Jones"/>
    <x v="1"/>
    <s v="United States"/>
    <s v="San Francisco"/>
    <x v="1"/>
    <n v="94110"/>
    <x v="1"/>
    <s v="FUR-FU-10000222"/>
    <x v="0"/>
    <x v="5"/>
    <x v="591"/>
    <n v="64.959999999999994"/>
    <n v="2"/>
    <x v="0"/>
    <n v="21.436800000000002"/>
  </r>
  <r>
    <n v="5315"/>
    <x v="2641"/>
    <x v="3"/>
    <x v="504"/>
    <d v="2014-05-06T00:00:00"/>
    <x v="1"/>
    <s v="DJ-13510"/>
    <s v="Don Jones"/>
    <x v="1"/>
    <s v="United States"/>
    <s v="San Francisco"/>
    <x v="1"/>
    <n v="94110"/>
    <x v="1"/>
    <s v="OFF-EN-10001219"/>
    <x v="1"/>
    <x v="12"/>
    <x v="583"/>
    <n v="30.56"/>
    <n v="4"/>
    <x v="0"/>
    <n v="14.974399999999999"/>
  </r>
  <r>
    <n v="5316"/>
    <x v="2642"/>
    <x v="0"/>
    <x v="440"/>
    <d v="2013-05-09T00:00:00"/>
    <x v="1"/>
    <s v="DL-12865"/>
    <s v="Dan Lawera"/>
    <x v="0"/>
    <s v="United States"/>
    <s v="Greensboro"/>
    <x v="3"/>
    <n v="27405"/>
    <x v="0"/>
    <s v="FUR-CH-10002304"/>
    <x v="0"/>
    <x v="1"/>
    <x v="782"/>
    <n v="187.05600000000001"/>
    <n v="9"/>
    <x v="2"/>
    <n v="11.691000000000001"/>
  </r>
  <r>
    <n v="5317"/>
    <x v="2643"/>
    <x v="3"/>
    <x v="280"/>
    <d v="2014-10-06T00:00:00"/>
    <x v="2"/>
    <s v="Dp-13240"/>
    <s v="Dean percer"/>
    <x v="2"/>
    <s v="United States"/>
    <s v="Knoxville"/>
    <x v="18"/>
    <n v="37918"/>
    <x v="0"/>
    <s v="FUR-FU-10002364"/>
    <x v="0"/>
    <x v="5"/>
    <x v="1231"/>
    <n v="11.808"/>
    <n v="2"/>
    <x v="2"/>
    <n v="1.3284"/>
  </r>
  <r>
    <n v="5318"/>
    <x v="2643"/>
    <x v="3"/>
    <x v="280"/>
    <d v="2014-10-06T00:00:00"/>
    <x v="2"/>
    <s v="Dp-13240"/>
    <s v="Dean percer"/>
    <x v="2"/>
    <s v="United States"/>
    <s v="Knoxville"/>
    <x v="18"/>
    <n v="37918"/>
    <x v="0"/>
    <s v="FUR-FU-10004864"/>
    <x v="0"/>
    <x v="5"/>
    <x v="1710"/>
    <n v="9.6560000000000006"/>
    <n v="1"/>
    <x v="2"/>
    <n v="1.5690999999999999"/>
  </r>
  <r>
    <n v="5319"/>
    <x v="2643"/>
    <x v="3"/>
    <x v="280"/>
    <d v="2014-10-06T00:00:00"/>
    <x v="2"/>
    <s v="Dp-13240"/>
    <s v="Dean percer"/>
    <x v="2"/>
    <s v="United States"/>
    <s v="Knoxville"/>
    <x v="18"/>
    <n v="37918"/>
    <x v="0"/>
    <s v="OFF-PA-10003172"/>
    <x v="1"/>
    <x v="10"/>
    <x v="846"/>
    <n v="20.736000000000001"/>
    <n v="4"/>
    <x v="2"/>
    <n v="7.2576000000000001"/>
  </r>
  <r>
    <n v="5320"/>
    <x v="2643"/>
    <x v="3"/>
    <x v="280"/>
    <d v="2014-10-06T00:00:00"/>
    <x v="2"/>
    <s v="Dp-13240"/>
    <s v="Dean percer"/>
    <x v="2"/>
    <s v="United States"/>
    <s v="Knoxville"/>
    <x v="18"/>
    <n v="37918"/>
    <x v="0"/>
    <s v="OFF-BI-10000977"/>
    <x v="1"/>
    <x v="8"/>
    <x v="982"/>
    <n v="27.36"/>
    <n v="3"/>
    <x v="6"/>
    <n v="-21.888000000000002"/>
  </r>
  <r>
    <n v="5321"/>
    <x v="2643"/>
    <x v="3"/>
    <x v="280"/>
    <d v="2014-10-06T00:00:00"/>
    <x v="2"/>
    <s v="Dp-13240"/>
    <s v="Dean percer"/>
    <x v="2"/>
    <s v="United States"/>
    <s v="Knoxville"/>
    <x v="18"/>
    <n v="37918"/>
    <x v="0"/>
    <s v="FUR-TA-10000198"/>
    <x v="0"/>
    <x v="3"/>
    <x v="589"/>
    <n v="2314.116"/>
    <n v="7"/>
    <x v="10"/>
    <n v="-1002.7836"/>
  </r>
  <r>
    <n v="5322"/>
    <x v="2643"/>
    <x v="3"/>
    <x v="280"/>
    <d v="2014-10-06T00:00:00"/>
    <x v="2"/>
    <s v="Dp-13240"/>
    <s v="Dean percer"/>
    <x v="2"/>
    <s v="United States"/>
    <s v="Knoxville"/>
    <x v="18"/>
    <n v="37918"/>
    <x v="0"/>
    <s v="OFF-BI-10003984"/>
    <x v="1"/>
    <x v="8"/>
    <x v="690"/>
    <n v="34.235999999999997"/>
    <n v="4"/>
    <x v="6"/>
    <n v="-26.247599999999998"/>
  </r>
  <r>
    <n v="5323"/>
    <x v="2643"/>
    <x v="3"/>
    <x v="280"/>
    <d v="2014-10-06T00:00:00"/>
    <x v="2"/>
    <s v="Dp-13240"/>
    <s v="Dean percer"/>
    <x v="2"/>
    <s v="United States"/>
    <s v="Knoxville"/>
    <x v="18"/>
    <n v="37918"/>
    <x v="0"/>
    <s v="FUR-FU-10003691"/>
    <x v="0"/>
    <x v="5"/>
    <x v="877"/>
    <n v="19.760000000000002"/>
    <n v="2"/>
    <x v="2"/>
    <n v="5.9279999999999999"/>
  </r>
  <r>
    <n v="5324"/>
    <x v="2644"/>
    <x v="3"/>
    <x v="65"/>
    <d v="2014-09-24T00:00:00"/>
    <x v="0"/>
    <s v="TM-21010"/>
    <s v="Tamara Manning"/>
    <x v="0"/>
    <s v="United States"/>
    <s v="Grand Island"/>
    <x v="8"/>
    <n v="68801"/>
    <x v="2"/>
    <s v="OFF-PA-10004082"/>
    <x v="1"/>
    <x v="10"/>
    <x v="224"/>
    <n v="15.96"/>
    <n v="2"/>
    <x v="0"/>
    <n v="7.98"/>
  </r>
  <r>
    <n v="5325"/>
    <x v="2645"/>
    <x v="1"/>
    <x v="784"/>
    <d v="2012-12-09T00:00:00"/>
    <x v="1"/>
    <s v="TZ-21580"/>
    <s v="Tracy Zic"/>
    <x v="0"/>
    <s v="United States"/>
    <s v="Lakewood"/>
    <x v="1"/>
    <n v="90712"/>
    <x v="1"/>
    <s v="OFF-AR-10003723"/>
    <x v="1"/>
    <x v="6"/>
    <x v="1150"/>
    <n v="16.899999999999999"/>
    <n v="5"/>
    <x v="0"/>
    <n v="6.2530000000000001"/>
  </r>
  <r>
    <n v="5326"/>
    <x v="2645"/>
    <x v="1"/>
    <x v="784"/>
    <d v="2012-12-09T00:00:00"/>
    <x v="1"/>
    <s v="TZ-21580"/>
    <s v="Tracy Zic"/>
    <x v="0"/>
    <s v="United States"/>
    <s v="Lakewood"/>
    <x v="1"/>
    <n v="90712"/>
    <x v="1"/>
    <s v="FUR-FU-10004270"/>
    <x v="0"/>
    <x v="5"/>
    <x v="989"/>
    <n v="25.08"/>
    <n v="6"/>
    <x v="0"/>
    <n v="9.0288000000000004"/>
  </r>
  <r>
    <n v="5327"/>
    <x v="2646"/>
    <x v="1"/>
    <x v="184"/>
    <d v="2012-01-22T00:00:00"/>
    <x v="1"/>
    <s v="SC-20260"/>
    <s v="Scott Cohen"/>
    <x v="1"/>
    <s v="United States"/>
    <s v="Lawrence"/>
    <x v="31"/>
    <n v="1841"/>
    <x v="3"/>
    <s v="OFF-AR-10003183"/>
    <x v="1"/>
    <x v="6"/>
    <x v="1390"/>
    <n v="6.68"/>
    <n v="2"/>
    <x v="0"/>
    <n v="2.004"/>
  </r>
  <r>
    <n v="5328"/>
    <x v="2647"/>
    <x v="2"/>
    <x v="1037"/>
    <d v="2011-01-09T00:00:00"/>
    <x v="0"/>
    <s v="LS-17230"/>
    <s v="Lycoris Saunders"/>
    <x v="0"/>
    <s v="United States"/>
    <s v="Los Angeles"/>
    <x v="1"/>
    <n v="90049"/>
    <x v="1"/>
    <s v="OFF-PA-10002005"/>
    <x v="1"/>
    <x v="10"/>
    <x v="505"/>
    <n v="19.440000000000001"/>
    <n v="3"/>
    <x v="0"/>
    <n v="9.3312000000000008"/>
  </r>
  <r>
    <n v="5329"/>
    <x v="2648"/>
    <x v="1"/>
    <x v="616"/>
    <d v="2012-03-09T00:00:00"/>
    <x v="1"/>
    <s v="MV-18190"/>
    <s v="Mike Vittorini"/>
    <x v="0"/>
    <s v="United States"/>
    <s v="Houston"/>
    <x v="5"/>
    <n v="77036"/>
    <x v="2"/>
    <s v="TEC-PH-10000149"/>
    <x v="2"/>
    <x v="7"/>
    <x v="419"/>
    <n v="31.92"/>
    <n v="2"/>
    <x v="2"/>
    <n v="2.3940000000000001"/>
  </r>
  <r>
    <n v="5330"/>
    <x v="2649"/>
    <x v="0"/>
    <x v="591"/>
    <d v="2013-12-29T00:00:00"/>
    <x v="0"/>
    <s v="BD-11620"/>
    <s v="Brian DeCherney"/>
    <x v="0"/>
    <s v="United States"/>
    <s v="New York City"/>
    <x v="15"/>
    <n v="10035"/>
    <x v="3"/>
    <s v="OFF-BI-10001524"/>
    <x v="1"/>
    <x v="8"/>
    <x v="298"/>
    <n v="33.567999999999998"/>
    <n v="2"/>
    <x v="2"/>
    <n v="11.748799999999999"/>
  </r>
  <r>
    <n v="5331"/>
    <x v="2650"/>
    <x v="0"/>
    <x v="913"/>
    <d v="2013-09-09T00:00:00"/>
    <x v="1"/>
    <s v="CV-12295"/>
    <s v="Christina VanderZanden"/>
    <x v="0"/>
    <s v="United States"/>
    <s v="New York City"/>
    <x v="15"/>
    <n v="10011"/>
    <x v="3"/>
    <s v="FUR-FU-10004748"/>
    <x v="0"/>
    <x v="5"/>
    <x v="1243"/>
    <n v="63.94"/>
    <n v="1"/>
    <x v="0"/>
    <n v="24.936599999999999"/>
  </r>
  <r>
    <n v="5332"/>
    <x v="2650"/>
    <x v="0"/>
    <x v="913"/>
    <d v="2013-09-09T00:00:00"/>
    <x v="1"/>
    <s v="CV-12295"/>
    <s v="Christina VanderZanden"/>
    <x v="0"/>
    <s v="United States"/>
    <s v="New York City"/>
    <x v="15"/>
    <n v="10011"/>
    <x v="3"/>
    <s v="OFF-BI-10001460"/>
    <x v="1"/>
    <x v="8"/>
    <x v="58"/>
    <n v="60.6"/>
    <n v="5"/>
    <x v="2"/>
    <n v="20.452500000000001"/>
  </r>
  <r>
    <n v="5333"/>
    <x v="2650"/>
    <x v="0"/>
    <x v="913"/>
    <d v="2013-09-09T00:00:00"/>
    <x v="1"/>
    <s v="CV-12295"/>
    <s v="Christina VanderZanden"/>
    <x v="0"/>
    <s v="United States"/>
    <s v="New York City"/>
    <x v="15"/>
    <n v="10011"/>
    <x v="3"/>
    <s v="OFF-SU-10002503"/>
    <x v="1"/>
    <x v="14"/>
    <x v="669"/>
    <n v="22.72"/>
    <n v="4"/>
    <x v="0"/>
    <n v="6.5888"/>
  </r>
  <r>
    <n v="5334"/>
    <x v="2651"/>
    <x v="2"/>
    <x v="86"/>
    <d v="2011-09-01T00:00:00"/>
    <x v="1"/>
    <s v="KB-16315"/>
    <s v="Karl Braun"/>
    <x v="0"/>
    <s v="United States"/>
    <s v="Newark"/>
    <x v="13"/>
    <n v="19711"/>
    <x v="3"/>
    <s v="FUR-FU-10001731"/>
    <x v="0"/>
    <x v="5"/>
    <x v="1547"/>
    <n v="10.68"/>
    <n v="4"/>
    <x v="0"/>
    <n v="4.0583999999999998"/>
  </r>
  <r>
    <n v="5335"/>
    <x v="2651"/>
    <x v="2"/>
    <x v="86"/>
    <d v="2011-09-01T00:00:00"/>
    <x v="1"/>
    <s v="KB-16315"/>
    <s v="Karl Braun"/>
    <x v="0"/>
    <s v="United States"/>
    <s v="Newark"/>
    <x v="13"/>
    <n v="19711"/>
    <x v="3"/>
    <s v="OFF-PA-10002160"/>
    <x v="1"/>
    <x v="10"/>
    <x v="1190"/>
    <n v="17.34"/>
    <n v="3"/>
    <x v="0"/>
    <n v="8.4966000000000008"/>
  </r>
  <r>
    <n v="5336"/>
    <x v="2651"/>
    <x v="2"/>
    <x v="86"/>
    <d v="2011-09-01T00:00:00"/>
    <x v="1"/>
    <s v="KB-16315"/>
    <s v="Karl Braun"/>
    <x v="0"/>
    <s v="United States"/>
    <s v="Newark"/>
    <x v="13"/>
    <n v="19711"/>
    <x v="3"/>
    <s v="OFF-PA-10002659"/>
    <x v="1"/>
    <x v="10"/>
    <x v="922"/>
    <n v="3.38"/>
    <n v="1"/>
    <x v="0"/>
    <n v="1.5548"/>
  </r>
  <r>
    <n v="5337"/>
    <x v="2652"/>
    <x v="1"/>
    <x v="1031"/>
    <d v="2012-05-25T00:00:00"/>
    <x v="1"/>
    <s v="ME-18010"/>
    <s v="Michelle Ellison"/>
    <x v="1"/>
    <s v="United States"/>
    <s v="Seattle"/>
    <x v="4"/>
    <n v="98105"/>
    <x v="1"/>
    <s v="OFF-BI-10001636"/>
    <x v="1"/>
    <x v="8"/>
    <x v="668"/>
    <n v="26.975999999999999"/>
    <n v="4"/>
    <x v="2"/>
    <n v="8.7672000000000008"/>
  </r>
  <r>
    <n v="5338"/>
    <x v="2653"/>
    <x v="3"/>
    <x v="524"/>
    <d v="2014-10-22T00:00:00"/>
    <x v="1"/>
    <s v="AJ-10780"/>
    <s v="Anthony Jacobs"/>
    <x v="1"/>
    <s v="United States"/>
    <s v="Scottsdale"/>
    <x v="16"/>
    <n v="85254"/>
    <x v="1"/>
    <s v="OFF-PA-10000062"/>
    <x v="1"/>
    <x v="10"/>
    <x v="1375"/>
    <n v="307.77600000000001"/>
    <n v="7"/>
    <x v="2"/>
    <n v="111.5688"/>
  </r>
  <r>
    <n v="5339"/>
    <x v="2654"/>
    <x v="1"/>
    <x v="529"/>
    <d v="2012-11-14T00:00:00"/>
    <x v="0"/>
    <s v="DV-13465"/>
    <s v="Dianna Vittorini"/>
    <x v="0"/>
    <s v="United States"/>
    <s v="Oceanside"/>
    <x v="15"/>
    <n v="11572"/>
    <x v="3"/>
    <s v="OFF-ST-10002554"/>
    <x v="1"/>
    <x v="4"/>
    <x v="1144"/>
    <n v="244.55"/>
    <n v="5"/>
    <x v="0"/>
    <n v="4.891"/>
  </r>
  <r>
    <n v="5340"/>
    <x v="2654"/>
    <x v="1"/>
    <x v="529"/>
    <d v="2012-11-14T00:00:00"/>
    <x v="0"/>
    <s v="DV-13465"/>
    <s v="Dianna Vittorini"/>
    <x v="0"/>
    <s v="United States"/>
    <s v="Oceanside"/>
    <x v="15"/>
    <n v="11572"/>
    <x v="3"/>
    <s v="OFF-EN-10001509"/>
    <x v="1"/>
    <x v="12"/>
    <x v="29"/>
    <n v="12.24"/>
    <n v="6"/>
    <x v="0"/>
    <n v="5.7527999999999997"/>
  </r>
  <r>
    <n v="5341"/>
    <x v="2654"/>
    <x v="1"/>
    <x v="529"/>
    <d v="2012-11-14T00:00:00"/>
    <x v="0"/>
    <s v="DV-13465"/>
    <s v="Dianna Vittorini"/>
    <x v="0"/>
    <s v="United States"/>
    <s v="Oceanside"/>
    <x v="15"/>
    <n v="11572"/>
    <x v="3"/>
    <s v="TEC-AC-10002018"/>
    <x v="2"/>
    <x v="11"/>
    <x v="1674"/>
    <n v="13.98"/>
    <n v="2"/>
    <x v="0"/>
    <n v="6.0114000000000001"/>
  </r>
  <r>
    <n v="5342"/>
    <x v="2654"/>
    <x v="1"/>
    <x v="529"/>
    <d v="2012-11-14T00:00:00"/>
    <x v="0"/>
    <s v="DV-13465"/>
    <s v="Dianna Vittorini"/>
    <x v="0"/>
    <s v="United States"/>
    <s v="Oceanside"/>
    <x v="15"/>
    <n v="11572"/>
    <x v="3"/>
    <s v="TEC-AC-10002637"/>
    <x v="2"/>
    <x v="11"/>
    <x v="1308"/>
    <n v="899.95"/>
    <n v="5"/>
    <x v="0"/>
    <n v="53.997"/>
  </r>
  <r>
    <n v="5343"/>
    <x v="2655"/>
    <x v="2"/>
    <x v="871"/>
    <d v="2011-11-27T00:00:00"/>
    <x v="1"/>
    <s v="JK-15325"/>
    <s v="Jason Klamczynski"/>
    <x v="1"/>
    <s v="United States"/>
    <s v="Dallas"/>
    <x v="5"/>
    <n v="75220"/>
    <x v="2"/>
    <s v="OFF-EN-10001509"/>
    <x v="1"/>
    <x v="12"/>
    <x v="29"/>
    <n v="1.6319999999999999"/>
    <n v="1"/>
    <x v="2"/>
    <n v="0.55079999999999996"/>
  </r>
  <r>
    <n v="5344"/>
    <x v="2655"/>
    <x v="2"/>
    <x v="871"/>
    <d v="2011-11-27T00:00:00"/>
    <x v="1"/>
    <s v="JK-15325"/>
    <s v="Jason Klamczynski"/>
    <x v="1"/>
    <s v="United States"/>
    <s v="Dallas"/>
    <x v="5"/>
    <n v="75220"/>
    <x v="2"/>
    <s v="TEC-PH-10004922"/>
    <x v="2"/>
    <x v="7"/>
    <x v="1067"/>
    <n v="267.95999999999998"/>
    <n v="5"/>
    <x v="2"/>
    <n v="16.747499999999999"/>
  </r>
  <r>
    <n v="5345"/>
    <x v="2656"/>
    <x v="1"/>
    <x v="2"/>
    <d v="2012-10-13T00:00:00"/>
    <x v="0"/>
    <s v="SH-20395"/>
    <s v="Shahid Hopkins"/>
    <x v="0"/>
    <s v="United States"/>
    <s v="Rochester"/>
    <x v="15"/>
    <n v="14609"/>
    <x v="3"/>
    <s v="TEC-AC-10002550"/>
    <x v="2"/>
    <x v="11"/>
    <x v="1539"/>
    <n v="31.95"/>
    <n v="1"/>
    <x v="0"/>
    <n v="2.2364999999999999"/>
  </r>
  <r>
    <n v="5346"/>
    <x v="2657"/>
    <x v="3"/>
    <x v="708"/>
    <d v="2014-03-24T00:00:00"/>
    <x v="0"/>
    <s v="SC-20725"/>
    <s v="Steven Cartwright"/>
    <x v="0"/>
    <s v="United States"/>
    <s v="Los Angeles"/>
    <x v="1"/>
    <n v="90045"/>
    <x v="1"/>
    <s v="OFF-ST-10003208"/>
    <x v="1"/>
    <x v="4"/>
    <x v="243"/>
    <n v="725.84"/>
    <n v="4"/>
    <x v="0"/>
    <n v="210.49359999999999"/>
  </r>
  <r>
    <n v="5347"/>
    <x v="2657"/>
    <x v="3"/>
    <x v="708"/>
    <d v="2014-03-24T00:00:00"/>
    <x v="0"/>
    <s v="SC-20725"/>
    <s v="Steven Cartwright"/>
    <x v="0"/>
    <s v="United States"/>
    <s v="Los Angeles"/>
    <x v="1"/>
    <n v="90045"/>
    <x v="1"/>
    <s v="OFF-BI-10003981"/>
    <x v="1"/>
    <x v="8"/>
    <x v="109"/>
    <n v="10.896000000000001"/>
    <n v="3"/>
    <x v="2"/>
    <n v="3.9498000000000002"/>
  </r>
  <r>
    <n v="5348"/>
    <x v="2657"/>
    <x v="3"/>
    <x v="708"/>
    <d v="2014-03-24T00:00:00"/>
    <x v="0"/>
    <s v="SC-20725"/>
    <s v="Steven Cartwright"/>
    <x v="0"/>
    <s v="United States"/>
    <s v="Los Angeles"/>
    <x v="1"/>
    <n v="90045"/>
    <x v="1"/>
    <s v="OFF-BI-10001031"/>
    <x v="1"/>
    <x v="8"/>
    <x v="865"/>
    <n v="8.5440000000000005"/>
    <n v="2"/>
    <x v="2"/>
    <n v="2.8835999999999999"/>
  </r>
  <r>
    <n v="5349"/>
    <x v="2658"/>
    <x v="1"/>
    <x v="1038"/>
    <d v="2012-01-10T00:00:00"/>
    <x v="1"/>
    <s v="CS-12250"/>
    <s v="Chris Selesnick"/>
    <x v="1"/>
    <s v="United States"/>
    <s v="Woodbury"/>
    <x v="11"/>
    <n v="55125"/>
    <x v="2"/>
    <s v="OFF-BI-10003676"/>
    <x v="1"/>
    <x v="8"/>
    <x v="816"/>
    <n v="32.340000000000003"/>
    <n v="3"/>
    <x v="0"/>
    <n v="15.523199999999999"/>
  </r>
  <r>
    <n v="5350"/>
    <x v="2658"/>
    <x v="1"/>
    <x v="1038"/>
    <d v="2012-01-10T00:00:00"/>
    <x v="1"/>
    <s v="CS-12250"/>
    <s v="Chris Selesnick"/>
    <x v="1"/>
    <s v="United States"/>
    <s v="Woodbury"/>
    <x v="11"/>
    <n v="55125"/>
    <x v="2"/>
    <s v="OFF-PA-10004082"/>
    <x v="1"/>
    <x v="10"/>
    <x v="224"/>
    <n v="39.9"/>
    <n v="5"/>
    <x v="0"/>
    <n v="19.95"/>
  </r>
  <r>
    <n v="5351"/>
    <x v="2659"/>
    <x v="3"/>
    <x v="34"/>
    <d v="2014-12-17T00:00:00"/>
    <x v="1"/>
    <s v="LH-16900"/>
    <s v="Lena Hernandez"/>
    <x v="0"/>
    <s v="United States"/>
    <s v="Park Ridge"/>
    <x v="10"/>
    <n v="60068"/>
    <x v="2"/>
    <s v="OFF-PA-10001019"/>
    <x v="1"/>
    <x v="10"/>
    <x v="675"/>
    <n v="143.85599999999999"/>
    <n v="9"/>
    <x v="2"/>
    <n v="48.551400000000001"/>
  </r>
  <r>
    <n v="5352"/>
    <x v="2660"/>
    <x v="0"/>
    <x v="47"/>
    <d v="2013-09-13T00:00:00"/>
    <x v="1"/>
    <s v="YC-21895"/>
    <s v="Yoseph Carroll"/>
    <x v="1"/>
    <s v="United States"/>
    <s v="Dallas"/>
    <x v="5"/>
    <n v="75217"/>
    <x v="2"/>
    <s v="OFF-PA-10004665"/>
    <x v="1"/>
    <x v="10"/>
    <x v="1380"/>
    <n v="41.92"/>
    <n v="4"/>
    <x v="2"/>
    <n v="15.196"/>
  </r>
  <r>
    <n v="5353"/>
    <x v="2660"/>
    <x v="0"/>
    <x v="47"/>
    <d v="2013-09-13T00:00:00"/>
    <x v="1"/>
    <s v="YC-21895"/>
    <s v="Yoseph Carroll"/>
    <x v="1"/>
    <s v="United States"/>
    <s v="Dallas"/>
    <x v="5"/>
    <n v="75217"/>
    <x v="2"/>
    <s v="TEC-PH-10002447"/>
    <x v="2"/>
    <x v="7"/>
    <x v="53"/>
    <n v="329.584"/>
    <n v="2"/>
    <x v="2"/>
    <n v="37.078200000000002"/>
  </r>
  <r>
    <n v="5354"/>
    <x v="2661"/>
    <x v="0"/>
    <x v="323"/>
    <d v="2013-09-07T00:00:00"/>
    <x v="2"/>
    <s v="CY-12745"/>
    <s v="Craig Yedwab"/>
    <x v="1"/>
    <s v="United States"/>
    <s v="Monroe"/>
    <x v="28"/>
    <n v="71203"/>
    <x v="0"/>
    <s v="OFF-BI-10000014"/>
    <x v="1"/>
    <x v="8"/>
    <x v="628"/>
    <n v="87.28"/>
    <n v="8"/>
    <x v="0"/>
    <n v="41.021599999999999"/>
  </r>
  <r>
    <n v="5355"/>
    <x v="2662"/>
    <x v="2"/>
    <x v="8"/>
    <d v="2011-05-19T00:00:00"/>
    <x v="1"/>
    <s v="AH-10030"/>
    <s v="Aaron Hawkins"/>
    <x v="1"/>
    <s v="United States"/>
    <s v="Los Angeles"/>
    <x v="1"/>
    <n v="90004"/>
    <x v="1"/>
    <s v="FUR-CH-10002439"/>
    <x v="0"/>
    <x v="1"/>
    <x v="1316"/>
    <n v="279.45600000000002"/>
    <n v="6"/>
    <x v="2"/>
    <n v="20.959199999999999"/>
  </r>
  <r>
    <n v="5356"/>
    <x v="2662"/>
    <x v="2"/>
    <x v="8"/>
    <d v="2011-05-19T00:00:00"/>
    <x v="1"/>
    <s v="AH-10030"/>
    <s v="Aaron Hawkins"/>
    <x v="1"/>
    <s v="United States"/>
    <s v="Los Angeles"/>
    <x v="1"/>
    <n v="90004"/>
    <x v="1"/>
    <s v="OFF-PA-10003063"/>
    <x v="1"/>
    <x v="10"/>
    <x v="1711"/>
    <n v="8"/>
    <n v="2"/>
    <x v="0"/>
    <n v="3.84"/>
  </r>
  <r>
    <n v="5357"/>
    <x v="2663"/>
    <x v="0"/>
    <x v="321"/>
    <d v="2013-10-04T00:00:00"/>
    <x v="1"/>
    <s v="AR-10540"/>
    <s v="Andy Reiter"/>
    <x v="0"/>
    <s v="United States"/>
    <s v="San Francisco"/>
    <x v="1"/>
    <n v="94109"/>
    <x v="1"/>
    <s v="OFF-BI-10002982"/>
    <x v="1"/>
    <x v="8"/>
    <x v="1258"/>
    <n v="27.24"/>
    <n v="5"/>
    <x v="2"/>
    <n v="9.5340000000000007"/>
  </r>
  <r>
    <n v="5358"/>
    <x v="2664"/>
    <x v="2"/>
    <x v="79"/>
    <d v="2011-08-11T00:00:00"/>
    <x v="1"/>
    <s v="SS-20590"/>
    <s v="Sonia Sunley"/>
    <x v="0"/>
    <s v="United States"/>
    <s v="San Francisco"/>
    <x v="1"/>
    <n v="94122"/>
    <x v="1"/>
    <s v="TEC-AC-10004510"/>
    <x v="2"/>
    <x v="11"/>
    <x v="944"/>
    <n v="16.36"/>
    <n v="1"/>
    <x v="0"/>
    <n v="1.6359999999999999"/>
  </r>
  <r>
    <n v="5359"/>
    <x v="2664"/>
    <x v="2"/>
    <x v="79"/>
    <d v="2011-08-11T00:00:00"/>
    <x v="1"/>
    <s v="SS-20590"/>
    <s v="Sonia Sunley"/>
    <x v="0"/>
    <s v="United States"/>
    <s v="San Francisco"/>
    <x v="1"/>
    <n v="94122"/>
    <x v="1"/>
    <s v="OFF-ST-10000321"/>
    <x v="1"/>
    <x v="4"/>
    <x v="1534"/>
    <n v="15.78"/>
    <n v="2"/>
    <x v="0"/>
    <n v="0.63119999999999998"/>
  </r>
  <r>
    <n v="5360"/>
    <x v="2664"/>
    <x v="2"/>
    <x v="79"/>
    <d v="2011-08-11T00:00:00"/>
    <x v="1"/>
    <s v="SS-20590"/>
    <s v="Sonia Sunley"/>
    <x v="0"/>
    <s v="United States"/>
    <s v="San Francisco"/>
    <x v="1"/>
    <n v="94122"/>
    <x v="1"/>
    <s v="OFF-AR-10004602"/>
    <x v="1"/>
    <x v="6"/>
    <x v="1217"/>
    <n v="45.98"/>
    <n v="2"/>
    <x v="0"/>
    <n v="12.8744"/>
  </r>
  <r>
    <n v="5361"/>
    <x v="2665"/>
    <x v="3"/>
    <x v="349"/>
    <d v="2014-04-19T00:00:00"/>
    <x v="1"/>
    <s v="DW-13585"/>
    <s v="Dorothy Wardle"/>
    <x v="1"/>
    <s v="United States"/>
    <s v="Fayetteville"/>
    <x v="3"/>
    <n v="28314"/>
    <x v="0"/>
    <s v="FUR-BO-10003433"/>
    <x v="0"/>
    <x v="0"/>
    <x v="911"/>
    <n v="198.27199999999999"/>
    <n v="8"/>
    <x v="2"/>
    <n v="-32.219200000000001"/>
  </r>
  <r>
    <n v="5362"/>
    <x v="2666"/>
    <x v="3"/>
    <x v="255"/>
    <d v="2014-06-11T00:00:00"/>
    <x v="2"/>
    <s v="NC-18625"/>
    <s v="Noah Childs"/>
    <x v="1"/>
    <s v="United States"/>
    <s v="Dallas"/>
    <x v="5"/>
    <n v="75217"/>
    <x v="2"/>
    <s v="OFF-ST-10001496"/>
    <x v="1"/>
    <x v="4"/>
    <x v="726"/>
    <n v="720.76"/>
    <n v="5"/>
    <x v="2"/>
    <n v="54.057000000000002"/>
  </r>
  <r>
    <n v="5363"/>
    <x v="2667"/>
    <x v="0"/>
    <x v="723"/>
    <d v="2014-01-03T00:00:00"/>
    <x v="1"/>
    <s v="CD-11920"/>
    <s v="Carlos Daly"/>
    <x v="0"/>
    <s v="United States"/>
    <s v="Wichita"/>
    <x v="41"/>
    <n v="67212"/>
    <x v="2"/>
    <s v="FUR-FU-10000672"/>
    <x v="0"/>
    <x v="5"/>
    <x v="1508"/>
    <n v="70.56"/>
    <n v="6"/>
    <x v="0"/>
    <n v="23.990400000000001"/>
  </r>
  <r>
    <n v="5364"/>
    <x v="2667"/>
    <x v="0"/>
    <x v="723"/>
    <d v="2014-01-03T00:00:00"/>
    <x v="1"/>
    <s v="CD-11920"/>
    <s v="Carlos Daly"/>
    <x v="0"/>
    <s v="United States"/>
    <s v="Wichita"/>
    <x v="41"/>
    <n v="67212"/>
    <x v="2"/>
    <s v="OFF-AP-10001293"/>
    <x v="1"/>
    <x v="9"/>
    <x v="1337"/>
    <n v="81.96"/>
    <n v="2"/>
    <x v="0"/>
    <n v="22.948799999999999"/>
  </r>
  <r>
    <n v="5365"/>
    <x v="2668"/>
    <x v="2"/>
    <x v="1039"/>
    <d v="2011-01-22T00:00:00"/>
    <x v="0"/>
    <s v="DW-13195"/>
    <s v="David Wiener"/>
    <x v="1"/>
    <s v="United States"/>
    <s v="Springfield"/>
    <x v="21"/>
    <n v="97477"/>
    <x v="1"/>
    <s v="OFF-AP-10000692"/>
    <x v="1"/>
    <x v="9"/>
    <x v="1241"/>
    <n v="64.864000000000004"/>
    <n v="4"/>
    <x v="2"/>
    <n v="6.4863999999999997"/>
  </r>
  <r>
    <n v="5366"/>
    <x v="2669"/>
    <x v="0"/>
    <x v="73"/>
    <d v="2013-11-25T00:00:00"/>
    <x v="1"/>
    <s v="EH-13990"/>
    <s v="Erica Hackney"/>
    <x v="0"/>
    <s v="United States"/>
    <s v="Houston"/>
    <x v="5"/>
    <n v="77041"/>
    <x v="2"/>
    <s v="TEC-PH-10004539"/>
    <x v="2"/>
    <x v="7"/>
    <x v="852"/>
    <n v="151.19200000000001"/>
    <n v="1"/>
    <x v="2"/>
    <n v="13.2293"/>
  </r>
  <r>
    <n v="5367"/>
    <x v="2670"/>
    <x v="3"/>
    <x v="193"/>
    <d v="2014-06-16T00:00:00"/>
    <x v="1"/>
    <s v="BD-11320"/>
    <s v="Bill Donatelli"/>
    <x v="0"/>
    <s v="United States"/>
    <s v="Seattle"/>
    <x v="4"/>
    <n v="98103"/>
    <x v="1"/>
    <s v="TEC-PH-10002923"/>
    <x v="2"/>
    <x v="7"/>
    <x v="680"/>
    <n v="88.775999999999996"/>
    <n v="3"/>
    <x v="2"/>
    <n v="7.7679"/>
  </r>
  <r>
    <n v="5368"/>
    <x v="2670"/>
    <x v="3"/>
    <x v="193"/>
    <d v="2014-06-16T00:00:00"/>
    <x v="1"/>
    <s v="BD-11320"/>
    <s v="Bill Donatelli"/>
    <x v="0"/>
    <s v="United States"/>
    <s v="Seattle"/>
    <x v="4"/>
    <n v="98103"/>
    <x v="1"/>
    <s v="OFF-LA-10004689"/>
    <x v="1"/>
    <x v="2"/>
    <x v="261"/>
    <n v="11.56"/>
    <n v="4"/>
    <x v="0"/>
    <n v="5.4332000000000003"/>
  </r>
  <r>
    <n v="5369"/>
    <x v="2670"/>
    <x v="3"/>
    <x v="193"/>
    <d v="2014-06-16T00:00:00"/>
    <x v="1"/>
    <s v="BD-11320"/>
    <s v="Bill Donatelli"/>
    <x v="0"/>
    <s v="United States"/>
    <s v="Seattle"/>
    <x v="4"/>
    <n v="98103"/>
    <x v="1"/>
    <s v="OFF-ST-10001228"/>
    <x v="1"/>
    <x v="4"/>
    <x v="445"/>
    <n v="15.58"/>
    <n v="1"/>
    <x v="0"/>
    <n v="3.895"/>
  </r>
  <r>
    <n v="5370"/>
    <x v="2671"/>
    <x v="3"/>
    <x v="18"/>
    <d v="2014-09-14T00:00:00"/>
    <x v="2"/>
    <s v="KH-16630"/>
    <s v="Ken Heidel"/>
    <x v="1"/>
    <s v="United States"/>
    <s v="Akron"/>
    <x v="24"/>
    <n v="44312"/>
    <x v="3"/>
    <s v="OFF-PA-10003302"/>
    <x v="1"/>
    <x v="10"/>
    <x v="1712"/>
    <n v="85.055999999999997"/>
    <n v="3"/>
    <x v="2"/>
    <n v="28.706399999999999"/>
  </r>
  <r>
    <n v="5371"/>
    <x v="2672"/>
    <x v="3"/>
    <x v="798"/>
    <d v="2014-04-13T00:00:00"/>
    <x v="1"/>
    <s v="NH-18610"/>
    <s v="Nicole Hansen"/>
    <x v="1"/>
    <s v="United States"/>
    <s v="Oak Park"/>
    <x v="12"/>
    <n v="48237"/>
    <x v="2"/>
    <s v="FUR-FU-10004665"/>
    <x v="0"/>
    <x v="5"/>
    <x v="1345"/>
    <n v="273.95999999999998"/>
    <n v="2"/>
    <x v="0"/>
    <n v="71.229600000000005"/>
  </r>
  <r>
    <n v="5372"/>
    <x v="2672"/>
    <x v="3"/>
    <x v="798"/>
    <d v="2014-04-13T00:00:00"/>
    <x v="1"/>
    <s v="NH-18610"/>
    <s v="Nicole Hansen"/>
    <x v="1"/>
    <s v="United States"/>
    <s v="Oak Park"/>
    <x v="12"/>
    <n v="48237"/>
    <x v="2"/>
    <s v="FUR-FU-10004188"/>
    <x v="0"/>
    <x v="5"/>
    <x v="734"/>
    <n v="306.89999999999998"/>
    <n v="3"/>
    <x v="0"/>
    <n v="79.793999999999997"/>
  </r>
  <r>
    <n v="5373"/>
    <x v="2673"/>
    <x v="1"/>
    <x v="1040"/>
    <d v="2012-10-30T00:00:00"/>
    <x v="1"/>
    <s v="AG-10495"/>
    <s v="Andrew Gjertsen"/>
    <x v="1"/>
    <s v="United States"/>
    <s v="Houston"/>
    <x v="5"/>
    <n v="77041"/>
    <x v="2"/>
    <s v="OFF-PA-10003177"/>
    <x v="1"/>
    <x v="10"/>
    <x v="89"/>
    <n v="15.552"/>
    <n v="3"/>
    <x v="2"/>
    <n v="5.4432"/>
  </r>
  <r>
    <n v="5374"/>
    <x v="2673"/>
    <x v="1"/>
    <x v="1040"/>
    <d v="2012-10-30T00:00:00"/>
    <x v="1"/>
    <s v="AG-10495"/>
    <s v="Andrew Gjertsen"/>
    <x v="1"/>
    <s v="United States"/>
    <s v="Houston"/>
    <x v="5"/>
    <n v="77041"/>
    <x v="2"/>
    <s v="FUR-TA-10002607"/>
    <x v="0"/>
    <x v="3"/>
    <x v="221"/>
    <n v="347.36099999999999"/>
    <n v="7"/>
    <x v="4"/>
    <n v="-69.472200000000001"/>
  </r>
  <r>
    <n v="5375"/>
    <x v="2673"/>
    <x v="1"/>
    <x v="1040"/>
    <d v="2012-10-30T00:00:00"/>
    <x v="1"/>
    <s v="AG-10495"/>
    <s v="Andrew Gjertsen"/>
    <x v="1"/>
    <s v="United States"/>
    <s v="Houston"/>
    <x v="5"/>
    <n v="77041"/>
    <x v="2"/>
    <s v="OFF-PA-10001166"/>
    <x v="1"/>
    <x v="10"/>
    <x v="769"/>
    <n v="10.368"/>
    <n v="2"/>
    <x v="2"/>
    <n v="3.6288"/>
  </r>
  <r>
    <n v="5376"/>
    <x v="2674"/>
    <x v="3"/>
    <x v="837"/>
    <d v="2014-06-01T00:00:00"/>
    <x v="1"/>
    <s v="RP-19855"/>
    <s v="Roy Phan"/>
    <x v="1"/>
    <s v="United States"/>
    <s v="Seattle"/>
    <x v="4"/>
    <n v="98103"/>
    <x v="1"/>
    <s v="TEC-AC-10004510"/>
    <x v="2"/>
    <x v="11"/>
    <x v="944"/>
    <n v="98.16"/>
    <n v="6"/>
    <x v="0"/>
    <n v="9.8160000000000007"/>
  </r>
  <r>
    <n v="5377"/>
    <x v="2674"/>
    <x v="3"/>
    <x v="837"/>
    <d v="2014-06-01T00:00:00"/>
    <x v="1"/>
    <s v="RP-19855"/>
    <s v="Roy Phan"/>
    <x v="1"/>
    <s v="United States"/>
    <s v="Seattle"/>
    <x v="4"/>
    <n v="98103"/>
    <x v="1"/>
    <s v="OFF-AR-10004062"/>
    <x v="1"/>
    <x v="6"/>
    <x v="33"/>
    <n v="31.44"/>
    <n v="3"/>
    <x v="0"/>
    <n v="7.86"/>
  </r>
  <r>
    <n v="5378"/>
    <x v="2675"/>
    <x v="2"/>
    <x v="29"/>
    <d v="2011-12-07T00:00:00"/>
    <x v="2"/>
    <s v="NB-18655"/>
    <s v="Nona Balk"/>
    <x v="1"/>
    <s v="United States"/>
    <s v="Philadelphia"/>
    <x v="9"/>
    <n v="19134"/>
    <x v="3"/>
    <s v="OFF-EN-10000056"/>
    <x v="1"/>
    <x v="12"/>
    <x v="627"/>
    <n v="348.488"/>
    <n v="7"/>
    <x v="2"/>
    <n v="117.6147"/>
  </r>
  <r>
    <n v="5379"/>
    <x v="2675"/>
    <x v="2"/>
    <x v="29"/>
    <d v="2011-12-07T00:00:00"/>
    <x v="2"/>
    <s v="NB-18655"/>
    <s v="Nona Balk"/>
    <x v="1"/>
    <s v="United States"/>
    <s v="Philadelphia"/>
    <x v="9"/>
    <n v="19134"/>
    <x v="3"/>
    <s v="OFF-ST-10001469"/>
    <x v="1"/>
    <x v="4"/>
    <x v="394"/>
    <n v="172.73599999999999"/>
    <n v="4"/>
    <x v="2"/>
    <n v="-30.2288"/>
  </r>
  <r>
    <n v="5380"/>
    <x v="2676"/>
    <x v="0"/>
    <x v="1041"/>
    <d v="2013-08-19T00:00:00"/>
    <x v="1"/>
    <s v="JM-15580"/>
    <s v="Jill Matthias"/>
    <x v="0"/>
    <s v="United States"/>
    <s v="Los Angeles"/>
    <x v="1"/>
    <n v="90045"/>
    <x v="1"/>
    <s v="OFF-PA-10000551"/>
    <x v="1"/>
    <x v="10"/>
    <x v="1237"/>
    <n v="15.54"/>
    <n v="3"/>
    <x v="0"/>
    <n v="7.6146000000000003"/>
  </r>
  <r>
    <n v="5381"/>
    <x v="2676"/>
    <x v="0"/>
    <x v="1041"/>
    <d v="2013-08-19T00:00:00"/>
    <x v="1"/>
    <s v="JM-15580"/>
    <s v="Jill Matthias"/>
    <x v="0"/>
    <s v="United States"/>
    <s v="Los Angeles"/>
    <x v="1"/>
    <n v="90045"/>
    <x v="1"/>
    <s v="TEC-MA-10000423"/>
    <x v="2"/>
    <x v="15"/>
    <x v="1713"/>
    <n v="105.55200000000001"/>
    <n v="6"/>
    <x v="2"/>
    <n v="35.623800000000003"/>
  </r>
  <r>
    <n v="5382"/>
    <x v="2677"/>
    <x v="0"/>
    <x v="64"/>
    <d v="2013-09-08T00:00:00"/>
    <x v="0"/>
    <s v="DM-13525"/>
    <s v="Don Miller"/>
    <x v="1"/>
    <s v="United States"/>
    <s v="Houston"/>
    <x v="5"/>
    <n v="77070"/>
    <x v="2"/>
    <s v="OFF-PA-10001870"/>
    <x v="1"/>
    <x v="10"/>
    <x v="674"/>
    <n v="25.92"/>
    <n v="5"/>
    <x v="2"/>
    <n v="9.0719999999999992"/>
  </r>
  <r>
    <n v="5383"/>
    <x v="2677"/>
    <x v="0"/>
    <x v="64"/>
    <d v="2013-09-08T00:00:00"/>
    <x v="0"/>
    <s v="DM-13525"/>
    <s v="Don Miller"/>
    <x v="1"/>
    <s v="United States"/>
    <s v="Houston"/>
    <x v="5"/>
    <n v="77070"/>
    <x v="2"/>
    <s v="OFF-FA-10001843"/>
    <x v="1"/>
    <x v="13"/>
    <x v="33"/>
    <n v="15.808"/>
    <n v="8"/>
    <x v="2"/>
    <n v="5.3352000000000004"/>
  </r>
  <r>
    <n v="5384"/>
    <x v="2677"/>
    <x v="0"/>
    <x v="64"/>
    <d v="2013-09-08T00:00:00"/>
    <x v="0"/>
    <s v="DM-13525"/>
    <s v="Don Miller"/>
    <x v="1"/>
    <s v="United States"/>
    <s v="Houston"/>
    <x v="5"/>
    <n v="77070"/>
    <x v="2"/>
    <s v="OFF-PA-10002036"/>
    <x v="1"/>
    <x v="10"/>
    <x v="325"/>
    <n v="10.368"/>
    <n v="2"/>
    <x v="2"/>
    <n v="3.7584"/>
  </r>
  <r>
    <n v="5385"/>
    <x v="2678"/>
    <x v="3"/>
    <x v="335"/>
    <d v="2014-07-04T00:00:00"/>
    <x v="1"/>
    <s v="CC-12220"/>
    <s v="Chris Cortes"/>
    <x v="0"/>
    <s v="United States"/>
    <s v="Philadelphia"/>
    <x v="9"/>
    <n v="19143"/>
    <x v="3"/>
    <s v="TEC-PH-10001760"/>
    <x v="2"/>
    <x v="7"/>
    <x v="254"/>
    <n v="358.2"/>
    <n v="3"/>
    <x v="10"/>
    <n v="41.79"/>
  </r>
  <r>
    <n v="5386"/>
    <x v="2678"/>
    <x v="3"/>
    <x v="335"/>
    <d v="2014-07-04T00:00:00"/>
    <x v="1"/>
    <s v="CC-12220"/>
    <s v="Chris Cortes"/>
    <x v="0"/>
    <s v="United States"/>
    <s v="Philadelphia"/>
    <x v="9"/>
    <n v="19143"/>
    <x v="3"/>
    <s v="TEC-PH-10000673"/>
    <x v="2"/>
    <x v="7"/>
    <x v="1396"/>
    <n v="545.91600000000005"/>
    <n v="14"/>
    <x v="10"/>
    <n v="72.788799999999995"/>
  </r>
  <r>
    <n v="5387"/>
    <x v="2679"/>
    <x v="3"/>
    <x v="846"/>
    <d v="2014-03-18T00:00:00"/>
    <x v="1"/>
    <s v="GA-14725"/>
    <s v="Guy Armstrong"/>
    <x v="0"/>
    <s v="United States"/>
    <s v="Rogers"/>
    <x v="36"/>
    <n v="72756"/>
    <x v="0"/>
    <s v="OFF-BI-10000829"/>
    <x v="1"/>
    <x v="8"/>
    <x v="304"/>
    <n v="40.409999999999997"/>
    <n v="9"/>
    <x v="0"/>
    <n v="18.5886"/>
  </r>
  <r>
    <n v="5388"/>
    <x v="2680"/>
    <x v="3"/>
    <x v="1042"/>
    <d v="2014-02-22T00:00:00"/>
    <x v="0"/>
    <s v="CV-12805"/>
    <s v="Cynthia Voltz"/>
    <x v="1"/>
    <s v="United States"/>
    <s v="Los Angeles"/>
    <x v="1"/>
    <n v="90045"/>
    <x v="1"/>
    <s v="TEC-PH-10001924"/>
    <x v="2"/>
    <x v="7"/>
    <x v="426"/>
    <n v="167.976"/>
    <n v="3"/>
    <x v="2"/>
    <n v="10.4985"/>
  </r>
  <r>
    <n v="5389"/>
    <x v="2680"/>
    <x v="3"/>
    <x v="1042"/>
    <d v="2014-02-22T00:00:00"/>
    <x v="0"/>
    <s v="CV-12805"/>
    <s v="Cynthia Voltz"/>
    <x v="1"/>
    <s v="United States"/>
    <s v="Los Angeles"/>
    <x v="1"/>
    <n v="90045"/>
    <x v="1"/>
    <s v="TEC-AC-10004864"/>
    <x v="2"/>
    <x v="11"/>
    <x v="1289"/>
    <n v="109.53"/>
    <n v="3"/>
    <x v="0"/>
    <n v="47.097900000000003"/>
  </r>
  <r>
    <n v="5390"/>
    <x v="2680"/>
    <x v="3"/>
    <x v="1042"/>
    <d v="2014-02-22T00:00:00"/>
    <x v="0"/>
    <s v="CV-12805"/>
    <s v="Cynthia Voltz"/>
    <x v="1"/>
    <s v="United States"/>
    <s v="Los Angeles"/>
    <x v="1"/>
    <n v="90045"/>
    <x v="1"/>
    <s v="OFF-LA-10004345"/>
    <x v="1"/>
    <x v="2"/>
    <x v="517"/>
    <n v="9.82"/>
    <n v="2"/>
    <x v="0"/>
    <n v="4.8117999999999999"/>
  </r>
  <r>
    <n v="5391"/>
    <x v="2681"/>
    <x v="3"/>
    <x v="468"/>
    <d v="2014-11-13T00:00:00"/>
    <x v="0"/>
    <s v="NC-18535"/>
    <s v="Nick Crebassa"/>
    <x v="1"/>
    <s v="United States"/>
    <s v="Seattle"/>
    <x v="4"/>
    <n v="98105"/>
    <x v="1"/>
    <s v="OFF-BI-10000088"/>
    <x v="1"/>
    <x v="8"/>
    <x v="1025"/>
    <n v="26.352"/>
    <n v="3"/>
    <x v="2"/>
    <n v="9.5526"/>
  </r>
  <r>
    <n v="5392"/>
    <x v="2682"/>
    <x v="2"/>
    <x v="84"/>
    <d v="2011-11-25T00:00:00"/>
    <x v="1"/>
    <s v="GR-14560"/>
    <s v="Georgia Rosenberg"/>
    <x v="1"/>
    <s v="United States"/>
    <s v="Wilmington"/>
    <x v="13"/>
    <n v="19805"/>
    <x v="3"/>
    <s v="OFF-LA-10002787"/>
    <x v="1"/>
    <x v="2"/>
    <x v="542"/>
    <n v="22.5"/>
    <n v="6"/>
    <x v="0"/>
    <n v="10.8"/>
  </r>
  <r>
    <n v="5393"/>
    <x v="2682"/>
    <x v="2"/>
    <x v="84"/>
    <d v="2011-11-25T00:00:00"/>
    <x v="1"/>
    <s v="GR-14560"/>
    <s v="Georgia Rosenberg"/>
    <x v="1"/>
    <s v="United States"/>
    <s v="Wilmington"/>
    <x v="13"/>
    <n v="19805"/>
    <x v="3"/>
    <s v="OFF-LA-10001569"/>
    <x v="1"/>
    <x v="2"/>
    <x v="633"/>
    <n v="9.9600000000000009"/>
    <n v="2"/>
    <x v="0"/>
    <n v="4.5815999999999999"/>
  </r>
  <r>
    <n v="5394"/>
    <x v="2682"/>
    <x v="2"/>
    <x v="84"/>
    <d v="2011-11-25T00:00:00"/>
    <x v="1"/>
    <s v="GR-14560"/>
    <s v="Georgia Rosenberg"/>
    <x v="1"/>
    <s v="United States"/>
    <s v="Wilmington"/>
    <x v="13"/>
    <n v="19805"/>
    <x v="3"/>
    <s v="OFF-BI-10002429"/>
    <x v="1"/>
    <x v="8"/>
    <x v="467"/>
    <n v="213.08"/>
    <n v="7"/>
    <x v="0"/>
    <n v="102.2784"/>
  </r>
  <r>
    <n v="5395"/>
    <x v="2682"/>
    <x v="2"/>
    <x v="84"/>
    <d v="2011-11-25T00:00:00"/>
    <x v="1"/>
    <s v="GR-14560"/>
    <s v="Georgia Rosenberg"/>
    <x v="1"/>
    <s v="United States"/>
    <s v="Wilmington"/>
    <x v="13"/>
    <n v="19805"/>
    <x v="3"/>
    <s v="FUR-BO-10000362"/>
    <x v="0"/>
    <x v="0"/>
    <x v="1037"/>
    <n v="1025.8800000000001"/>
    <n v="6"/>
    <x v="0"/>
    <n v="235.95240000000001"/>
  </r>
  <r>
    <n v="5396"/>
    <x v="2683"/>
    <x v="2"/>
    <x v="728"/>
    <d v="2011-11-21T00:00:00"/>
    <x v="0"/>
    <s v="JG-15805"/>
    <s v="John Grady"/>
    <x v="1"/>
    <s v="United States"/>
    <s v="Provo"/>
    <x v="7"/>
    <n v="84604"/>
    <x v="1"/>
    <s v="OFF-PA-10003016"/>
    <x v="1"/>
    <x v="10"/>
    <x v="1385"/>
    <n v="21.98"/>
    <n v="7"/>
    <x v="0"/>
    <n v="9.891"/>
  </r>
  <r>
    <n v="5397"/>
    <x v="2684"/>
    <x v="0"/>
    <x v="446"/>
    <d v="2013-09-25T00:00:00"/>
    <x v="3"/>
    <s v="EB-13750"/>
    <s v="Edward Becker"/>
    <x v="1"/>
    <s v="United States"/>
    <s v="San Francisco"/>
    <x v="1"/>
    <n v="94110"/>
    <x v="1"/>
    <s v="FUR-FU-10002501"/>
    <x v="0"/>
    <x v="5"/>
    <x v="1284"/>
    <n v="63.2"/>
    <n v="5"/>
    <x v="0"/>
    <n v="23.384"/>
  </r>
  <r>
    <n v="5398"/>
    <x v="2685"/>
    <x v="0"/>
    <x v="73"/>
    <d v="2013-11-28T00:00:00"/>
    <x v="1"/>
    <s v="MC-17605"/>
    <s v="Matt Connell"/>
    <x v="1"/>
    <s v="United States"/>
    <s v="Los Angeles"/>
    <x v="1"/>
    <n v="90004"/>
    <x v="1"/>
    <s v="OFF-AP-10003622"/>
    <x v="1"/>
    <x v="9"/>
    <x v="188"/>
    <n v="39"/>
    <n v="12"/>
    <x v="0"/>
    <n v="11.31"/>
  </r>
  <r>
    <n v="5399"/>
    <x v="2686"/>
    <x v="0"/>
    <x v="720"/>
    <d v="2013-10-03T00:00:00"/>
    <x v="1"/>
    <s v="BM-11650"/>
    <s v="Brian Moss"/>
    <x v="1"/>
    <s v="United States"/>
    <s v="Lancaster"/>
    <x v="24"/>
    <n v="43130"/>
    <x v="3"/>
    <s v="OFF-BI-10002764"/>
    <x v="1"/>
    <x v="8"/>
    <x v="502"/>
    <n v="2.907"/>
    <n v="3"/>
    <x v="6"/>
    <n v="-2.0348999999999999"/>
  </r>
  <r>
    <n v="5400"/>
    <x v="2687"/>
    <x v="0"/>
    <x v="526"/>
    <d v="2013-04-15T00:00:00"/>
    <x v="1"/>
    <s v="HF-14995"/>
    <s v="Herbert Flentye"/>
    <x v="0"/>
    <s v="United States"/>
    <s v="Los Angeles"/>
    <x v="1"/>
    <n v="90004"/>
    <x v="1"/>
    <s v="FUR-BO-10001798"/>
    <x v="0"/>
    <x v="0"/>
    <x v="0"/>
    <n v="556.66499999999996"/>
    <n v="5"/>
    <x v="11"/>
    <n v="6.5490000000000004"/>
  </r>
  <r>
    <n v="5401"/>
    <x v="2688"/>
    <x v="3"/>
    <x v="296"/>
    <d v="2014-09-24T00:00:00"/>
    <x v="2"/>
    <s v="ML-18265"/>
    <s v="Muhammed Lee"/>
    <x v="0"/>
    <s v="United States"/>
    <s v="Seattle"/>
    <x v="4"/>
    <n v="98103"/>
    <x v="1"/>
    <s v="TEC-AC-10000158"/>
    <x v="2"/>
    <x v="11"/>
    <x v="353"/>
    <n v="71.98"/>
    <n v="2"/>
    <x v="0"/>
    <n v="15.1158"/>
  </r>
  <r>
    <n v="5402"/>
    <x v="2688"/>
    <x v="3"/>
    <x v="296"/>
    <d v="2014-09-24T00:00:00"/>
    <x v="2"/>
    <s v="ML-18265"/>
    <s v="Muhammed Lee"/>
    <x v="0"/>
    <s v="United States"/>
    <s v="Seattle"/>
    <x v="4"/>
    <n v="98103"/>
    <x v="1"/>
    <s v="TEC-AC-10000303"/>
    <x v="2"/>
    <x v="11"/>
    <x v="429"/>
    <n v="79.98"/>
    <n v="2"/>
    <x v="0"/>
    <n v="26.3934"/>
  </r>
  <r>
    <n v="5403"/>
    <x v="2689"/>
    <x v="3"/>
    <x v="1043"/>
    <d v="2014-08-30T00:00:00"/>
    <x v="1"/>
    <s v="AH-10195"/>
    <s v="Alan Haines"/>
    <x v="1"/>
    <s v="United States"/>
    <s v="New York City"/>
    <x v="15"/>
    <n v="10024"/>
    <x v="3"/>
    <s v="OFF-BI-10003910"/>
    <x v="1"/>
    <x v="8"/>
    <x v="8"/>
    <n v="24.672000000000001"/>
    <n v="4"/>
    <x v="2"/>
    <n v="7.71"/>
  </r>
  <r>
    <n v="5404"/>
    <x v="2689"/>
    <x v="3"/>
    <x v="1043"/>
    <d v="2014-08-30T00:00:00"/>
    <x v="1"/>
    <s v="AH-10195"/>
    <s v="Alan Haines"/>
    <x v="1"/>
    <s v="United States"/>
    <s v="New York City"/>
    <x v="15"/>
    <n v="10024"/>
    <x v="3"/>
    <s v="OFF-BI-10000138"/>
    <x v="1"/>
    <x v="8"/>
    <x v="600"/>
    <n v="3.7440000000000002"/>
    <n v="1"/>
    <x v="2"/>
    <n v="1.3104"/>
  </r>
  <r>
    <n v="5405"/>
    <x v="2690"/>
    <x v="0"/>
    <x v="712"/>
    <d v="2013-02-26T00:00:00"/>
    <x v="1"/>
    <s v="TZ-21580"/>
    <s v="Tracy Zic"/>
    <x v="0"/>
    <s v="United States"/>
    <s v="Los Angeles"/>
    <x v="1"/>
    <n v="90045"/>
    <x v="1"/>
    <s v="TEC-PH-10002398"/>
    <x v="2"/>
    <x v="7"/>
    <x v="285"/>
    <n v="445.96"/>
    <n v="5"/>
    <x v="2"/>
    <n v="55.744999999999997"/>
  </r>
  <r>
    <n v="5406"/>
    <x v="2690"/>
    <x v="0"/>
    <x v="712"/>
    <d v="2013-02-26T00:00:00"/>
    <x v="1"/>
    <s v="TZ-21580"/>
    <s v="Tracy Zic"/>
    <x v="0"/>
    <s v="United States"/>
    <s v="Los Angeles"/>
    <x v="1"/>
    <n v="90045"/>
    <x v="1"/>
    <s v="TEC-AC-10003399"/>
    <x v="2"/>
    <x v="11"/>
    <x v="1497"/>
    <n v="36.24"/>
    <n v="1"/>
    <x v="0"/>
    <n v="15.220800000000001"/>
  </r>
  <r>
    <n v="5407"/>
    <x v="2690"/>
    <x v="0"/>
    <x v="712"/>
    <d v="2013-02-26T00:00:00"/>
    <x v="1"/>
    <s v="TZ-21580"/>
    <s v="Tracy Zic"/>
    <x v="0"/>
    <s v="United States"/>
    <s v="Los Angeles"/>
    <x v="1"/>
    <n v="90045"/>
    <x v="1"/>
    <s v="OFF-FA-10000992"/>
    <x v="1"/>
    <x v="13"/>
    <x v="1033"/>
    <n v="10.65"/>
    <n v="3"/>
    <x v="0"/>
    <n v="5.0054999999999996"/>
  </r>
  <r>
    <n v="5408"/>
    <x v="2691"/>
    <x v="3"/>
    <x v="166"/>
    <d v="2014-12-15T00:00:00"/>
    <x v="1"/>
    <s v="DM-13345"/>
    <s v="Denise Monton"/>
    <x v="1"/>
    <s v="United States"/>
    <s v="San Francisco"/>
    <x v="1"/>
    <n v="94109"/>
    <x v="1"/>
    <s v="OFF-PA-10003022"/>
    <x v="1"/>
    <x v="10"/>
    <x v="1714"/>
    <n v="87.92"/>
    <n v="4"/>
    <x v="0"/>
    <n v="40.443199999999997"/>
  </r>
  <r>
    <n v="5409"/>
    <x v="2691"/>
    <x v="3"/>
    <x v="166"/>
    <d v="2014-12-15T00:00:00"/>
    <x v="1"/>
    <s v="DM-13345"/>
    <s v="Denise Monton"/>
    <x v="1"/>
    <s v="United States"/>
    <s v="San Francisco"/>
    <x v="1"/>
    <n v="94109"/>
    <x v="1"/>
    <s v="OFF-BI-10002854"/>
    <x v="1"/>
    <x v="8"/>
    <x v="895"/>
    <n v="22.423999999999999"/>
    <n v="1"/>
    <x v="2"/>
    <n v="8.4090000000000007"/>
  </r>
  <r>
    <n v="5410"/>
    <x v="2691"/>
    <x v="3"/>
    <x v="166"/>
    <d v="2014-12-15T00:00:00"/>
    <x v="1"/>
    <s v="DM-13345"/>
    <s v="Denise Monton"/>
    <x v="1"/>
    <s v="United States"/>
    <s v="San Francisco"/>
    <x v="1"/>
    <n v="94109"/>
    <x v="1"/>
    <s v="OFF-BI-10001670"/>
    <x v="1"/>
    <x v="8"/>
    <x v="438"/>
    <n v="90.48"/>
    <n v="3"/>
    <x v="2"/>
    <n v="33.93"/>
  </r>
  <r>
    <n v="5411"/>
    <x v="2691"/>
    <x v="3"/>
    <x v="166"/>
    <d v="2014-12-15T00:00:00"/>
    <x v="1"/>
    <s v="DM-13345"/>
    <s v="Denise Monton"/>
    <x v="1"/>
    <s v="United States"/>
    <s v="San Francisco"/>
    <x v="1"/>
    <n v="94109"/>
    <x v="1"/>
    <s v="OFF-ST-10001837"/>
    <x v="1"/>
    <x v="4"/>
    <x v="1331"/>
    <n v="42.76"/>
    <n v="1"/>
    <x v="0"/>
    <n v="11.117599999999999"/>
  </r>
  <r>
    <n v="5412"/>
    <x v="2692"/>
    <x v="3"/>
    <x v="65"/>
    <d v="2014-09-23T00:00:00"/>
    <x v="1"/>
    <s v="TS-21505"/>
    <s v="Tony Sayre"/>
    <x v="0"/>
    <s v="United States"/>
    <s v="Clovis"/>
    <x v="27"/>
    <n v="88101"/>
    <x v="1"/>
    <s v="OFF-BI-10002012"/>
    <x v="1"/>
    <x v="8"/>
    <x v="742"/>
    <n v="10.08"/>
    <n v="7"/>
    <x v="2"/>
    <n v="3.528"/>
  </r>
  <r>
    <n v="5413"/>
    <x v="2692"/>
    <x v="3"/>
    <x v="65"/>
    <d v="2014-09-23T00:00:00"/>
    <x v="1"/>
    <s v="TS-21505"/>
    <s v="Tony Sayre"/>
    <x v="0"/>
    <s v="United States"/>
    <s v="Clovis"/>
    <x v="27"/>
    <n v="88101"/>
    <x v="1"/>
    <s v="TEC-AC-10004992"/>
    <x v="2"/>
    <x v="11"/>
    <x v="1715"/>
    <n v="101.34"/>
    <n v="3"/>
    <x v="0"/>
    <n v="8.1072000000000006"/>
  </r>
  <r>
    <n v="5414"/>
    <x v="2693"/>
    <x v="0"/>
    <x v="108"/>
    <d v="2013-09-15T00:00:00"/>
    <x v="2"/>
    <s v="TB-21625"/>
    <s v="Trudy Brown"/>
    <x v="0"/>
    <s v="United States"/>
    <s v="Wichita"/>
    <x v="41"/>
    <n v="67212"/>
    <x v="2"/>
    <s v="TEC-PH-10003171"/>
    <x v="2"/>
    <x v="7"/>
    <x v="1495"/>
    <n v="224.75"/>
    <n v="5"/>
    <x v="0"/>
    <n v="62.93"/>
  </r>
  <r>
    <n v="5415"/>
    <x v="2694"/>
    <x v="3"/>
    <x v="397"/>
    <d v="2014-09-29T00:00:00"/>
    <x v="1"/>
    <s v="LC-16870"/>
    <s v="Lena Cacioppo"/>
    <x v="0"/>
    <s v="United States"/>
    <s v="Chicago"/>
    <x v="10"/>
    <n v="60653"/>
    <x v="2"/>
    <s v="OFF-AP-10000390"/>
    <x v="1"/>
    <x v="9"/>
    <x v="1691"/>
    <n v="73.176000000000002"/>
    <n v="6"/>
    <x v="3"/>
    <n v="-197.5752"/>
  </r>
  <r>
    <n v="5416"/>
    <x v="2694"/>
    <x v="3"/>
    <x v="397"/>
    <d v="2014-09-29T00:00:00"/>
    <x v="1"/>
    <s v="LC-16870"/>
    <s v="Lena Cacioppo"/>
    <x v="0"/>
    <s v="United States"/>
    <s v="Chicago"/>
    <x v="10"/>
    <n v="60653"/>
    <x v="2"/>
    <s v="OFF-PA-10004888"/>
    <x v="1"/>
    <x v="10"/>
    <x v="959"/>
    <n v="20.736000000000001"/>
    <n v="4"/>
    <x v="2"/>
    <n v="7.2576000000000001"/>
  </r>
  <r>
    <n v="5417"/>
    <x v="2694"/>
    <x v="3"/>
    <x v="397"/>
    <d v="2014-09-29T00:00:00"/>
    <x v="1"/>
    <s v="LC-16870"/>
    <s v="Lena Cacioppo"/>
    <x v="0"/>
    <s v="United States"/>
    <s v="Chicago"/>
    <x v="10"/>
    <n v="60653"/>
    <x v="2"/>
    <s v="TEC-PH-10004188"/>
    <x v="2"/>
    <x v="7"/>
    <x v="763"/>
    <n v="39.984000000000002"/>
    <n v="2"/>
    <x v="2"/>
    <n v="-8.9963999999999995"/>
  </r>
  <r>
    <n v="5418"/>
    <x v="2695"/>
    <x v="2"/>
    <x v="191"/>
    <d v="2011-10-08T00:00:00"/>
    <x v="0"/>
    <s v="AM-10360"/>
    <s v="Alice McCarthy"/>
    <x v="1"/>
    <s v="United States"/>
    <s v="Omaha"/>
    <x v="8"/>
    <n v="68104"/>
    <x v="2"/>
    <s v="OFF-BI-10004099"/>
    <x v="1"/>
    <x v="8"/>
    <x v="1716"/>
    <n v="15.36"/>
    <n v="2"/>
    <x v="0"/>
    <n v="7.68"/>
  </r>
  <r>
    <n v="5419"/>
    <x v="2696"/>
    <x v="1"/>
    <x v="924"/>
    <d v="2012-10-26T00:00:00"/>
    <x v="2"/>
    <s v="JE-15715"/>
    <s v="Joe Elijah"/>
    <x v="0"/>
    <s v="United States"/>
    <s v="Houston"/>
    <x v="5"/>
    <n v="77041"/>
    <x v="2"/>
    <s v="OFF-PA-10004621"/>
    <x v="1"/>
    <x v="10"/>
    <x v="738"/>
    <n v="36.287999999999997"/>
    <n v="7"/>
    <x v="2"/>
    <n v="12.700799999999999"/>
  </r>
  <r>
    <n v="5420"/>
    <x v="2696"/>
    <x v="1"/>
    <x v="924"/>
    <d v="2012-10-26T00:00:00"/>
    <x v="2"/>
    <s v="JE-15715"/>
    <s v="Joe Elijah"/>
    <x v="0"/>
    <s v="United States"/>
    <s v="Houston"/>
    <x v="5"/>
    <n v="77041"/>
    <x v="2"/>
    <s v="TEC-PH-10002103"/>
    <x v="2"/>
    <x v="7"/>
    <x v="534"/>
    <n v="150.38399999999999"/>
    <n v="2"/>
    <x v="2"/>
    <n v="15.038399999999999"/>
  </r>
  <r>
    <n v="5421"/>
    <x v="2697"/>
    <x v="0"/>
    <x v="1044"/>
    <d v="2013-04-03T00:00:00"/>
    <x v="0"/>
    <s v="CS-11950"/>
    <s v="Carlos Soltero"/>
    <x v="0"/>
    <s v="United States"/>
    <s v="Philadelphia"/>
    <x v="9"/>
    <n v="19134"/>
    <x v="3"/>
    <s v="TEC-PH-10002789"/>
    <x v="2"/>
    <x v="7"/>
    <x v="1577"/>
    <n v="280.78199999999998"/>
    <n v="3"/>
    <x v="10"/>
    <n v="-60.836100000000002"/>
  </r>
  <r>
    <n v="5422"/>
    <x v="2697"/>
    <x v="0"/>
    <x v="1044"/>
    <d v="2013-04-03T00:00:00"/>
    <x v="0"/>
    <s v="CS-11950"/>
    <s v="Carlos Soltero"/>
    <x v="0"/>
    <s v="United States"/>
    <s v="Philadelphia"/>
    <x v="9"/>
    <n v="19134"/>
    <x v="3"/>
    <s v="TEC-AC-10003289"/>
    <x v="2"/>
    <x v="11"/>
    <x v="1209"/>
    <n v="31.984000000000002"/>
    <n v="2"/>
    <x v="2"/>
    <n v="1.1994"/>
  </r>
  <r>
    <n v="5423"/>
    <x v="2698"/>
    <x v="0"/>
    <x v="723"/>
    <d v="2014-01-03T00:00:00"/>
    <x v="1"/>
    <s v="PF-19225"/>
    <s v="Phillip Flathmann"/>
    <x v="0"/>
    <s v="United States"/>
    <s v="Los Angeles"/>
    <x v="1"/>
    <n v="90045"/>
    <x v="1"/>
    <s v="OFF-BI-10000138"/>
    <x v="1"/>
    <x v="8"/>
    <x v="600"/>
    <n v="11.231999999999999"/>
    <n v="3"/>
    <x v="2"/>
    <n v="3.9312"/>
  </r>
  <r>
    <n v="5424"/>
    <x v="2699"/>
    <x v="3"/>
    <x v="132"/>
    <d v="2014-11-06T00:00:00"/>
    <x v="0"/>
    <s v="PJ-18835"/>
    <s v="Patrick Jones"/>
    <x v="1"/>
    <s v="United States"/>
    <s v="Richmond"/>
    <x v="0"/>
    <n v="40475"/>
    <x v="0"/>
    <s v="OFF-PA-10001215"/>
    <x v="1"/>
    <x v="10"/>
    <x v="1717"/>
    <n v="26.4"/>
    <n v="5"/>
    <x v="0"/>
    <n v="11.88"/>
  </r>
  <r>
    <n v="5425"/>
    <x v="2700"/>
    <x v="3"/>
    <x v="176"/>
    <d v="2014-01-27T00:00:00"/>
    <x v="1"/>
    <s v="JF-15490"/>
    <s v="Jeremy Farry"/>
    <x v="0"/>
    <s v="United States"/>
    <s v="Waterbury"/>
    <x v="29"/>
    <n v="6708"/>
    <x v="3"/>
    <s v="OFF-AR-10001545"/>
    <x v="1"/>
    <x v="6"/>
    <x v="812"/>
    <n v="3.52"/>
    <n v="2"/>
    <x v="0"/>
    <n v="1.0207999999999999"/>
  </r>
  <r>
    <n v="5426"/>
    <x v="2701"/>
    <x v="0"/>
    <x v="275"/>
    <d v="2013-12-07T00:00:00"/>
    <x v="2"/>
    <s v="NM-18520"/>
    <s v="Neoma Murray"/>
    <x v="0"/>
    <s v="United States"/>
    <s v="Los Angeles"/>
    <x v="1"/>
    <n v="90045"/>
    <x v="1"/>
    <s v="TEC-AC-10003870"/>
    <x v="2"/>
    <x v="11"/>
    <x v="1718"/>
    <n v="1649.95"/>
    <n v="5"/>
    <x v="0"/>
    <n v="659.98"/>
  </r>
  <r>
    <n v="5427"/>
    <x v="2701"/>
    <x v="0"/>
    <x v="275"/>
    <d v="2013-12-07T00:00:00"/>
    <x v="2"/>
    <s v="NM-18520"/>
    <s v="Neoma Murray"/>
    <x v="0"/>
    <s v="United States"/>
    <s v="Los Angeles"/>
    <x v="1"/>
    <n v="90045"/>
    <x v="1"/>
    <s v="FUR-FU-10001085"/>
    <x v="0"/>
    <x v="5"/>
    <x v="1590"/>
    <n v="111.9"/>
    <n v="6"/>
    <x v="0"/>
    <n v="51.473999999999997"/>
  </r>
  <r>
    <n v="5428"/>
    <x v="2702"/>
    <x v="0"/>
    <x v="403"/>
    <d v="2013-06-15T00:00:00"/>
    <x v="3"/>
    <s v="MH-17290"/>
    <s v="Marc Harrigan"/>
    <x v="2"/>
    <s v="United States"/>
    <s v="Los Angeles"/>
    <x v="1"/>
    <n v="90036"/>
    <x v="1"/>
    <s v="FUR-BO-10004218"/>
    <x v="0"/>
    <x v="0"/>
    <x v="1584"/>
    <n v="599.16499999999996"/>
    <n v="5"/>
    <x v="11"/>
    <n v="35.244999999999997"/>
  </r>
  <r>
    <n v="5429"/>
    <x v="2703"/>
    <x v="0"/>
    <x v="476"/>
    <d v="2013-09-05T00:00:00"/>
    <x v="2"/>
    <s v="SZ-20035"/>
    <s v="Sam Zeldin"/>
    <x v="2"/>
    <s v="United States"/>
    <s v="San Francisco"/>
    <x v="1"/>
    <n v="94122"/>
    <x v="1"/>
    <s v="OFF-ST-10003455"/>
    <x v="1"/>
    <x v="4"/>
    <x v="169"/>
    <n v="46.53"/>
    <n v="3"/>
    <x v="0"/>
    <n v="12.097799999999999"/>
  </r>
  <r>
    <n v="5430"/>
    <x v="2704"/>
    <x v="2"/>
    <x v="742"/>
    <d v="2011-09-07T00:00:00"/>
    <x v="2"/>
    <s v="PR-18880"/>
    <s v="Patrick Ryan"/>
    <x v="0"/>
    <s v="United States"/>
    <s v="Saint Petersburg"/>
    <x v="2"/>
    <n v="33710"/>
    <x v="0"/>
    <s v="FUR-FU-10001967"/>
    <x v="0"/>
    <x v="5"/>
    <x v="293"/>
    <n v="31.984000000000002"/>
    <n v="2"/>
    <x v="2"/>
    <n v="1.9990000000000001"/>
  </r>
  <r>
    <n v="5431"/>
    <x v="2705"/>
    <x v="3"/>
    <x v="208"/>
    <d v="2014-10-26T00:00:00"/>
    <x v="1"/>
    <s v="FC-14245"/>
    <s v="Frank Carlisle"/>
    <x v="2"/>
    <s v="United States"/>
    <s v="Lakewood"/>
    <x v="24"/>
    <n v="44107"/>
    <x v="3"/>
    <s v="OFF-AP-10000938"/>
    <x v="1"/>
    <x v="9"/>
    <x v="1703"/>
    <n v="161.56800000000001"/>
    <n v="2"/>
    <x v="2"/>
    <n v="16.1568"/>
  </r>
  <r>
    <n v="5432"/>
    <x v="2705"/>
    <x v="3"/>
    <x v="208"/>
    <d v="2014-10-26T00:00:00"/>
    <x v="1"/>
    <s v="FC-14245"/>
    <s v="Frank Carlisle"/>
    <x v="2"/>
    <s v="United States"/>
    <s v="Lakewood"/>
    <x v="24"/>
    <n v="44107"/>
    <x v="3"/>
    <s v="OFF-PA-10002195"/>
    <x v="1"/>
    <x v="10"/>
    <x v="719"/>
    <n v="4.0640000000000001"/>
    <n v="1"/>
    <x v="2"/>
    <n v="1.3715999999999999"/>
  </r>
  <r>
    <n v="5433"/>
    <x v="2705"/>
    <x v="3"/>
    <x v="208"/>
    <d v="2014-10-26T00:00:00"/>
    <x v="1"/>
    <s v="FC-14245"/>
    <s v="Frank Carlisle"/>
    <x v="2"/>
    <s v="United States"/>
    <s v="Lakewood"/>
    <x v="24"/>
    <n v="44107"/>
    <x v="3"/>
    <s v="OFF-BI-10002799"/>
    <x v="1"/>
    <x v="8"/>
    <x v="1450"/>
    <n v="6.2160000000000002"/>
    <n v="4"/>
    <x v="6"/>
    <n v="-4.9728000000000003"/>
  </r>
  <r>
    <n v="5434"/>
    <x v="2706"/>
    <x v="3"/>
    <x v="1016"/>
    <d v="2014-04-30T00:00:00"/>
    <x v="1"/>
    <s v="LH-16750"/>
    <s v="Larry Hughes"/>
    <x v="0"/>
    <s v="United States"/>
    <s v="Chandler"/>
    <x v="16"/>
    <n v="85224"/>
    <x v="1"/>
    <s v="OFF-AR-10000246"/>
    <x v="1"/>
    <x v="6"/>
    <x v="21"/>
    <n v="8.8960000000000008"/>
    <n v="4"/>
    <x v="2"/>
    <n v="0.66720000000000002"/>
  </r>
  <r>
    <n v="5435"/>
    <x v="2707"/>
    <x v="1"/>
    <x v="324"/>
    <d v="2012-10-24T00:00:00"/>
    <x v="1"/>
    <s v="RM-19675"/>
    <s v="Robert Marley"/>
    <x v="2"/>
    <s v="United States"/>
    <s v="Los Angeles"/>
    <x v="1"/>
    <n v="90008"/>
    <x v="1"/>
    <s v="OFF-AP-10000275"/>
    <x v="1"/>
    <x v="9"/>
    <x v="1719"/>
    <n v="1640.7"/>
    <n v="5"/>
    <x v="0"/>
    <n v="459.39600000000002"/>
  </r>
  <r>
    <n v="5436"/>
    <x v="2707"/>
    <x v="1"/>
    <x v="324"/>
    <d v="2012-10-24T00:00:00"/>
    <x v="1"/>
    <s v="RM-19675"/>
    <s v="Robert Marley"/>
    <x v="2"/>
    <s v="United States"/>
    <s v="Los Angeles"/>
    <x v="1"/>
    <n v="90008"/>
    <x v="1"/>
    <s v="TEC-AC-10000892"/>
    <x v="2"/>
    <x v="11"/>
    <x v="290"/>
    <n v="270"/>
    <n v="3"/>
    <x v="0"/>
    <n v="97.2"/>
  </r>
  <r>
    <n v="5437"/>
    <x v="2708"/>
    <x v="2"/>
    <x v="260"/>
    <d v="2011-07-08T00:00:00"/>
    <x v="2"/>
    <s v="DM-13525"/>
    <s v="Don Miller"/>
    <x v="1"/>
    <s v="United States"/>
    <s v="Palm Coast"/>
    <x v="2"/>
    <n v="32137"/>
    <x v="0"/>
    <s v="FUR-FU-10001591"/>
    <x v="0"/>
    <x v="5"/>
    <x v="1101"/>
    <n v="19.52"/>
    <n v="2"/>
    <x v="2"/>
    <n v="5.3680000000000003"/>
  </r>
  <r>
    <n v="5438"/>
    <x v="2708"/>
    <x v="2"/>
    <x v="260"/>
    <d v="2011-07-08T00:00:00"/>
    <x v="2"/>
    <s v="DM-13525"/>
    <s v="Don Miller"/>
    <x v="1"/>
    <s v="United States"/>
    <s v="Palm Coast"/>
    <x v="2"/>
    <n v="32137"/>
    <x v="0"/>
    <s v="OFF-BI-10001787"/>
    <x v="1"/>
    <x v="8"/>
    <x v="1482"/>
    <n v="9.81"/>
    <n v="5"/>
    <x v="6"/>
    <n v="-6.867"/>
  </r>
  <r>
    <n v="5439"/>
    <x v="2708"/>
    <x v="2"/>
    <x v="260"/>
    <d v="2011-07-08T00:00:00"/>
    <x v="2"/>
    <s v="DM-13525"/>
    <s v="Don Miller"/>
    <x v="1"/>
    <s v="United States"/>
    <s v="Palm Coast"/>
    <x v="2"/>
    <n v="32137"/>
    <x v="0"/>
    <s v="FUR-FU-10003192"/>
    <x v="0"/>
    <x v="5"/>
    <x v="1720"/>
    <n v="213.21600000000001"/>
    <n v="3"/>
    <x v="2"/>
    <n v="15.991199999999999"/>
  </r>
  <r>
    <n v="5440"/>
    <x v="2709"/>
    <x v="0"/>
    <x v="958"/>
    <d v="2013-04-10T00:00:00"/>
    <x v="1"/>
    <s v="EH-14185"/>
    <s v="Evan Henry"/>
    <x v="0"/>
    <s v="United States"/>
    <s v="New York City"/>
    <x v="15"/>
    <n v="10035"/>
    <x v="3"/>
    <s v="OFF-BI-10004600"/>
    <x v="1"/>
    <x v="8"/>
    <x v="1477"/>
    <n v="588.78399999999999"/>
    <n v="2"/>
    <x v="2"/>
    <n v="183.995"/>
  </r>
  <r>
    <n v="5441"/>
    <x v="2710"/>
    <x v="3"/>
    <x v="38"/>
    <d v="2014-11-19T00:00:00"/>
    <x v="0"/>
    <s v="TC-21295"/>
    <s v="Toby Carlisle"/>
    <x v="0"/>
    <s v="United States"/>
    <s v="Jupiter"/>
    <x v="2"/>
    <n v="33458"/>
    <x v="0"/>
    <s v="OFF-AR-10002335"/>
    <x v="1"/>
    <x v="6"/>
    <x v="673"/>
    <n v="2.0640000000000001"/>
    <n v="1"/>
    <x v="2"/>
    <n v="0.15479999999999999"/>
  </r>
  <r>
    <n v="5442"/>
    <x v="2711"/>
    <x v="3"/>
    <x v="428"/>
    <d v="2014-09-14T00:00:00"/>
    <x v="1"/>
    <s v="AI-10855"/>
    <s v="Arianne Irving"/>
    <x v="0"/>
    <s v="United States"/>
    <s v="Glendale"/>
    <x v="16"/>
    <n v="85301"/>
    <x v="1"/>
    <s v="OFF-PA-10000859"/>
    <x v="1"/>
    <x v="10"/>
    <x v="1721"/>
    <n v="6.3680000000000003"/>
    <n v="2"/>
    <x v="2"/>
    <n v="2.3879999999999999"/>
  </r>
  <r>
    <n v="5443"/>
    <x v="2712"/>
    <x v="1"/>
    <x v="786"/>
    <d v="2012-04-23T00:00:00"/>
    <x v="1"/>
    <s v="JM-15535"/>
    <s v="Jessica Myrick"/>
    <x v="0"/>
    <s v="United States"/>
    <s v="New York City"/>
    <x v="15"/>
    <n v="10035"/>
    <x v="3"/>
    <s v="TEC-AC-10003198"/>
    <x v="2"/>
    <x v="11"/>
    <x v="761"/>
    <n v="99.6"/>
    <n v="1"/>
    <x v="0"/>
    <n v="36.851999999999997"/>
  </r>
  <r>
    <n v="5444"/>
    <x v="2712"/>
    <x v="1"/>
    <x v="786"/>
    <d v="2012-04-23T00:00:00"/>
    <x v="1"/>
    <s v="JM-15535"/>
    <s v="Jessica Myrick"/>
    <x v="0"/>
    <s v="United States"/>
    <s v="New York City"/>
    <x v="15"/>
    <n v="10035"/>
    <x v="3"/>
    <s v="OFF-BI-10001900"/>
    <x v="1"/>
    <x v="8"/>
    <x v="1099"/>
    <n v="62.295999999999999"/>
    <n v="13"/>
    <x v="2"/>
    <n v="21.024899999999999"/>
  </r>
  <r>
    <n v="5445"/>
    <x v="2712"/>
    <x v="1"/>
    <x v="786"/>
    <d v="2012-04-23T00:00:00"/>
    <x v="1"/>
    <s v="JM-15535"/>
    <s v="Jessica Myrick"/>
    <x v="0"/>
    <s v="United States"/>
    <s v="New York City"/>
    <x v="15"/>
    <n v="10035"/>
    <x v="3"/>
    <s v="OFF-AR-10000614"/>
    <x v="1"/>
    <x v="6"/>
    <x v="1722"/>
    <n v="10.71"/>
    <n v="3"/>
    <x v="0"/>
    <n v="2.7846000000000002"/>
  </r>
  <r>
    <n v="5446"/>
    <x v="2713"/>
    <x v="0"/>
    <x v="197"/>
    <d v="2013-07-30T00:00:00"/>
    <x v="1"/>
    <s v="BE-11335"/>
    <s v="Bill Eplett"/>
    <x v="2"/>
    <s v="United States"/>
    <s v="Houston"/>
    <x v="5"/>
    <n v="77041"/>
    <x v="2"/>
    <s v="OFF-EN-10003040"/>
    <x v="1"/>
    <x v="12"/>
    <x v="1224"/>
    <n v="20.936"/>
    <n v="1"/>
    <x v="2"/>
    <n v="7.0659000000000001"/>
  </r>
  <r>
    <n v="5447"/>
    <x v="2714"/>
    <x v="0"/>
    <x v="370"/>
    <d v="2013-09-01T00:00:00"/>
    <x v="1"/>
    <s v="DR-12880"/>
    <s v="Dan Reichenbach"/>
    <x v="1"/>
    <s v="United States"/>
    <s v="New York City"/>
    <x v="15"/>
    <n v="10035"/>
    <x v="3"/>
    <s v="TEC-PH-10003442"/>
    <x v="2"/>
    <x v="7"/>
    <x v="879"/>
    <n v="33"/>
    <n v="6"/>
    <x v="0"/>
    <n v="8.25"/>
  </r>
  <r>
    <n v="5448"/>
    <x v="2714"/>
    <x v="0"/>
    <x v="370"/>
    <d v="2013-09-01T00:00:00"/>
    <x v="1"/>
    <s v="DR-12880"/>
    <s v="Dan Reichenbach"/>
    <x v="1"/>
    <s v="United States"/>
    <s v="New York City"/>
    <x v="15"/>
    <n v="10035"/>
    <x v="3"/>
    <s v="TEC-AC-10002800"/>
    <x v="2"/>
    <x v="11"/>
    <x v="1207"/>
    <n v="249.95"/>
    <n v="5"/>
    <x v="0"/>
    <n v="87.482500000000002"/>
  </r>
  <r>
    <n v="5449"/>
    <x v="2715"/>
    <x v="2"/>
    <x v="171"/>
    <d v="2011-09-19T00:00:00"/>
    <x v="1"/>
    <s v="TA-21385"/>
    <s v="Tom Ashbrook"/>
    <x v="2"/>
    <s v="United States"/>
    <s v="Olathe"/>
    <x v="41"/>
    <n v="66062"/>
    <x v="2"/>
    <s v="OFF-SU-10000157"/>
    <x v="1"/>
    <x v="14"/>
    <x v="1399"/>
    <n v="357.93"/>
    <n v="3"/>
    <x v="0"/>
    <n v="7.1585999999999999"/>
  </r>
  <r>
    <n v="5450"/>
    <x v="2715"/>
    <x v="2"/>
    <x v="171"/>
    <d v="2011-09-19T00:00:00"/>
    <x v="1"/>
    <s v="TA-21385"/>
    <s v="Tom Ashbrook"/>
    <x v="2"/>
    <s v="United States"/>
    <s v="Olathe"/>
    <x v="41"/>
    <n v="66062"/>
    <x v="2"/>
    <s v="TEC-AC-10001542"/>
    <x v="2"/>
    <x v="11"/>
    <x v="1669"/>
    <n v="57.4"/>
    <n v="5"/>
    <x v="0"/>
    <n v="10.906000000000001"/>
  </r>
  <r>
    <n v="5451"/>
    <x v="2715"/>
    <x v="2"/>
    <x v="171"/>
    <d v="2011-09-19T00:00:00"/>
    <x v="1"/>
    <s v="TA-21385"/>
    <s v="Tom Ashbrook"/>
    <x v="2"/>
    <s v="United States"/>
    <s v="Olathe"/>
    <x v="41"/>
    <n v="66062"/>
    <x v="2"/>
    <s v="OFF-BI-10004519"/>
    <x v="1"/>
    <x v="8"/>
    <x v="880"/>
    <n v="331.96"/>
    <n v="2"/>
    <x v="0"/>
    <n v="149.38200000000001"/>
  </r>
  <r>
    <n v="5452"/>
    <x v="2715"/>
    <x v="2"/>
    <x v="171"/>
    <d v="2011-09-19T00:00:00"/>
    <x v="1"/>
    <s v="TA-21385"/>
    <s v="Tom Ashbrook"/>
    <x v="2"/>
    <s v="United States"/>
    <s v="Olathe"/>
    <x v="41"/>
    <n v="66062"/>
    <x v="2"/>
    <s v="FUR-FU-10003464"/>
    <x v="0"/>
    <x v="5"/>
    <x v="1470"/>
    <n v="40.56"/>
    <n v="2"/>
    <x v="0"/>
    <n v="12.979200000000001"/>
  </r>
  <r>
    <n v="5453"/>
    <x v="2716"/>
    <x v="0"/>
    <x v="405"/>
    <d v="2013-07-30T00:00:00"/>
    <x v="1"/>
    <s v="KN-16705"/>
    <s v="Kristina Nunn"/>
    <x v="2"/>
    <s v="United States"/>
    <s v="Sparks"/>
    <x v="33"/>
    <n v="89431"/>
    <x v="1"/>
    <s v="OFF-SU-10004261"/>
    <x v="1"/>
    <x v="14"/>
    <x v="605"/>
    <n v="86.2"/>
    <n v="5"/>
    <x v="0"/>
    <n v="24.998000000000001"/>
  </r>
  <r>
    <n v="5454"/>
    <x v="2717"/>
    <x v="3"/>
    <x v="240"/>
    <d v="2014-05-24T00:00:00"/>
    <x v="1"/>
    <s v="PJ-18835"/>
    <s v="Patrick Jones"/>
    <x v="1"/>
    <s v="United States"/>
    <s v="Rockford"/>
    <x v="10"/>
    <n v="61107"/>
    <x v="2"/>
    <s v="OFF-PA-10004733"/>
    <x v="1"/>
    <x v="10"/>
    <x v="1571"/>
    <n v="38.015999999999998"/>
    <n v="6"/>
    <x v="2"/>
    <n v="13.780799999999999"/>
  </r>
  <r>
    <n v="5455"/>
    <x v="2718"/>
    <x v="3"/>
    <x v="1045"/>
    <d v="2014-05-03T00:00:00"/>
    <x v="1"/>
    <s v="MC-17605"/>
    <s v="Matt Connell"/>
    <x v="1"/>
    <s v="United States"/>
    <s v="Philadelphia"/>
    <x v="9"/>
    <n v="19143"/>
    <x v="3"/>
    <s v="OFF-ST-10001325"/>
    <x v="1"/>
    <x v="4"/>
    <x v="466"/>
    <n v="8.3840000000000003"/>
    <n v="1"/>
    <x v="2"/>
    <n v="0.73360000000000003"/>
  </r>
  <r>
    <n v="5456"/>
    <x v="2718"/>
    <x v="3"/>
    <x v="1045"/>
    <d v="2014-05-03T00:00:00"/>
    <x v="1"/>
    <s v="MC-17605"/>
    <s v="Matt Connell"/>
    <x v="1"/>
    <s v="United States"/>
    <s v="Philadelphia"/>
    <x v="9"/>
    <n v="19143"/>
    <x v="3"/>
    <s v="OFF-AR-10003056"/>
    <x v="1"/>
    <x v="6"/>
    <x v="18"/>
    <n v="6.8479999999999999"/>
    <n v="2"/>
    <x v="2"/>
    <n v="0.77039999999999997"/>
  </r>
  <r>
    <n v="5457"/>
    <x v="2719"/>
    <x v="3"/>
    <x v="614"/>
    <d v="2015-01-03T00:00:00"/>
    <x v="1"/>
    <s v="BS-11755"/>
    <s v="Bruce Stewart"/>
    <x v="0"/>
    <s v="United States"/>
    <s v="Edmonds"/>
    <x v="4"/>
    <n v="98026"/>
    <x v="1"/>
    <s v="OFF-FA-10000089"/>
    <x v="1"/>
    <x v="13"/>
    <x v="1723"/>
    <n v="19.600000000000001"/>
    <n v="5"/>
    <x v="0"/>
    <n v="9.6039999999999992"/>
  </r>
  <r>
    <n v="5458"/>
    <x v="2719"/>
    <x v="3"/>
    <x v="614"/>
    <d v="2015-01-03T00:00:00"/>
    <x v="1"/>
    <s v="BS-11755"/>
    <s v="Bruce Stewart"/>
    <x v="0"/>
    <s v="United States"/>
    <s v="Edmonds"/>
    <x v="4"/>
    <n v="98026"/>
    <x v="1"/>
    <s v="FUR-FU-10004093"/>
    <x v="0"/>
    <x v="5"/>
    <x v="1159"/>
    <n v="68.459999999999994"/>
    <n v="2"/>
    <x v="0"/>
    <n v="20.538"/>
  </r>
  <r>
    <n v="5459"/>
    <x v="2720"/>
    <x v="3"/>
    <x v="507"/>
    <d v="2014-09-07T00:00:00"/>
    <x v="0"/>
    <s v="PK-19075"/>
    <s v="Pete Kriz"/>
    <x v="0"/>
    <s v="United States"/>
    <s v="San Francisco"/>
    <x v="1"/>
    <n v="94122"/>
    <x v="1"/>
    <s v="OFF-BI-10004022"/>
    <x v="1"/>
    <x v="8"/>
    <x v="748"/>
    <n v="13.343999999999999"/>
    <n v="6"/>
    <x v="2"/>
    <n v="4.3368000000000002"/>
  </r>
  <r>
    <n v="5460"/>
    <x v="2720"/>
    <x v="3"/>
    <x v="507"/>
    <d v="2014-09-07T00:00:00"/>
    <x v="0"/>
    <s v="PK-19075"/>
    <s v="Pete Kriz"/>
    <x v="0"/>
    <s v="United States"/>
    <s v="San Francisco"/>
    <x v="1"/>
    <n v="94122"/>
    <x v="1"/>
    <s v="FUR-TA-10001771"/>
    <x v="0"/>
    <x v="3"/>
    <x v="1724"/>
    <n v="1478.2719999999999"/>
    <n v="8"/>
    <x v="2"/>
    <n v="92.391999999999996"/>
  </r>
  <r>
    <n v="5461"/>
    <x v="2721"/>
    <x v="2"/>
    <x v="90"/>
    <d v="2011-03-25T00:00:00"/>
    <x v="1"/>
    <s v="TS-21205"/>
    <s v="Thomas Seio"/>
    <x v="1"/>
    <s v="United States"/>
    <s v="Asheville"/>
    <x v="3"/>
    <n v="28806"/>
    <x v="0"/>
    <s v="OFF-ST-10002301"/>
    <x v="1"/>
    <x v="4"/>
    <x v="1490"/>
    <n v="16.271999999999998"/>
    <n v="1"/>
    <x v="2"/>
    <n v="-3.8645999999999998"/>
  </r>
  <r>
    <n v="5462"/>
    <x v="2722"/>
    <x v="3"/>
    <x v="394"/>
    <d v="2014-10-05T00:00:00"/>
    <x v="1"/>
    <s v="BD-11725"/>
    <s v="Bruce Degenhardt"/>
    <x v="0"/>
    <s v="United States"/>
    <s v="Los Angeles"/>
    <x v="1"/>
    <n v="90032"/>
    <x v="1"/>
    <s v="FUR-FU-10001706"/>
    <x v="0"/>
    <x v="5"/>
    <x v="50"/>
    <n v="9.24"/>
    <n v="3"/>
    <x v="0"/>
    <n v="4.4352"/>
  </r>
  <r>
    <n v="5463"/>
    <x v="2723"/>
    <x v="2"/>
    <x v="1046"/>
    <d v="2011-01-21T00:00:00"/>
    <x v="2"/>
    <s v="TS-21340"/>
    <s v="Toby Swindell"/>
    <x v="0"/>
    <s v="United States"/>
    <s v="Scottsdale"/>
    <x v="16"/>
    <n v="85254"/>
    <x v="1"/>
    <s v="OFF-BI-10003676"/>
    <x v="1"/>
    <x v="8"/>
    <x v="816"/>
    <n v="32.340000000000003"/>
    <n v="10"/>
    <x v="6"/>
    <n v="-23.716000000000001"/>
  </r>
  <r>
    <n v="5464"/>
    <x v="2723"/>
    <x v="2"/>
    <x v="1046"/>
    <d v="2011-01-21T00:00:00"/>
    <x v="2"/>
    <s v="TS-21340"/>
    <s v="Toby Swindell"/>
    <x v="0"/>
    <s v="United States"/>
    <s v="Scottsdale"/>
    <x v="16"/>
    <n v="85254"/>
    <x v="1"/>
    <s v="OFF-PA-10000659"/>
    <x v="1"/>
    <x v="10"/>
    <x v="1286"/>
    <n v="56.064"/>
    <n v="4"/>
    <x v="2"/>
    <n v="19.622399999999999"/>
  </r>
  <r>
    <n v="5465"/>
    <x v="2723"/>
    <x v="2"/>
    <x v="1046"/>
    <d v="2011-01-21T00:00:00"/>
    <x v="2"/>
    <s v="TS-21340"/>
    <s v="Toby Swindell"/>
    <x v="0"/>
    <s v="United States"/>
    <s v="Scottsdale"/>
    <x v="16"/>
    <n v="85254"/>
    <x v="1"/>
    <s v="OFF-EN-10002504"/>
    <x v="1"/>
    <x v="12"/>
    <x v="113"/>
    <n v="108.72"/>
    <n v="5"/>
    <x v="2"/>
    <n v="36.692999999999998"/>
  </r>
  <r>
    <n v="5466"/>
    <x v="2723"/>
    <x v="2"/>
    <x v="1046"/>
    <d v="2011-01-21T00:00:00"/>
    <x v="2"/>
    <s v="TS-21340"/>
    <s v="Toby Swindell"/>
    <x v="0"/>
    <s v="United States"/>
    <s v="Scottsdale"/>
    <x v="16"/>
    <n v="85254"/>
    <x v="1"/>
    <s v="FUR-BO-10001972"/>
    <x v="0"/>
    <x v="0"/>
    <x v="362"/>
    <n v="181.47"/>
    <n v="5"/>
    <x v="6"/>
    <n v="-320.59699999999998"/>
  </r>
  <r>
    <n v="5467"/>
    <x v="2724"/>
    <x v="2"/>
    <x v="1047"/>
    <d v="2011-02-20T00:00:00"/>
    <x v="0"/>
    <s v="ST-20530"/>
    <s v="Shui Tom"/>
    <x v="0"/>
    <s v="United States"/>
    <s v="Houston"/>
    <x v="5"/>
    <n v="77095"/>
    <x v="2"/>
    <s v="OFF-PA-10000466"/>
    <x v="1"/>
    <x v="10"/>
    <x v="933"/>
    <n v="16.175999999999998"/>
    <n v="3"/>
    <x v="2"/>
    <n v="6.0659999999999998"/>
  </r>
  <r>
    <n v="5468"/>
    <x v="2725"/>
    <x v="0"/>
    <x v="632"/>
    <d v="2013-06-15T00:00:00"/>
    <x v="1"/>
    <s v="DB-13210"/>
    <s v="Dean Braden"/>
    <x v="0"/>
    <s v="United States"/>
    <s v="San Francisco"/>
    <x v="1"/>
    <n v="94109"/>
    <x v="1"/>
    <s v="FUR-CH-10002774"/>
    <x v="0"/>
    <x v="1"/>
    <x v="23"/>
    <n v="122.352"/>
    <n v="3"/>
    <x v="2"/>
    <n v="13.7646"/>
  </r>
  <r>
    <n v="5469"/>
    <x v="2726"/>
    <x v="2"/>
    <x v="467"/>
    <d v="2011-09-27T00:00:00"/>
    <x v="2"/>
    <s v="KF-16285"/>
    <s v="Karen Ferguson"/>
    <x v="2"/>
    <s v="United States"/>
    <s v="San Diego"/>
    <x v="1"/>
    <n v="92105"/>
    <x v="1"/>
    <s v="FUR-CH-10000454"/>
    <x v="0"/>
    <x v="1"/>
    <x v="1"/>
    <n v="585.55200000000002"/>
    <n v="3"/>
    <x v="2"/>
    <n v="73.194000000000003"/>
  </r>
  <r>
    <n v="5470"/>
    <x v="2726"/>
    <x v="2"/>
    <x v="467"/>
    <d v="2011-09-27T00:00:00"/>
    <x v="2"/>
    <s v="KF-16285"/>
    <s v="Karen Ferguson"/>
    <x v="2"/>
    <s v="United States"/>
    <s v="San Diego"/>
    <x v="1"/>
    <n v="92105"/>
    <x v="1"/>
    <s v="OFF-PA-10004888"/>
    <x v="1"/>
    <x v="10"/>
    <x v="959"/>
    <n v="19.440000000000001"/>
    <n v="3"/>
    <x v="0"/>
    <n v="9.3312000000000008"/>
  </r>
  <r>
    <n v="5471"/>
    <x v="2727"/>
    <x v="0"/>
    <x v="198"/>
    <d v="2013-06-05T00:00:00"/>
    <x v="1"/>
    <s v="JM-16195"/>
    <s v="Justin MacKendrick"/>
    <x v="0"/>
    <s v="United States"/>
    <s v="Hamilton"/>
    <x v="24"/>
    <n v="45011"/>
    <x v="3"/>
    <s v="OFF-AP-10003842"/>
    <x v="1"/>
    <x v="9"/>
    <x v="1247"/>
    <n v="123.92"/>
    <n v="5"/>
    <x v="2"/>
    <n v="9.2940000000000005"/>
  </r>
  <r>
    <n v="5472"/>
    <x v="2728"/>
    <x v="3"/>
    <x v="484"/>
    <d v="2014-12-24T00:00:00"/>
    <x v="1"/>
    <s v="TS-21505"/>
    <s v="Tony Sayre"/>
    <x v="0"/>
    <s v="United States"/>
    <s v="Parker"/>
    <x v="22"/>
    <n v="80134"/>
    <x v="1"/>
    <s v="FUR-FU-10000320"/>
    <x v="0"/>
    <x v="5"/>
    <x v="1512"/>
    <n v="13.36"/>
    <n v="5"/>
    <x v="2"/>
    <n v="4.008"/>
  </r>
  <r>
    <n v="5473"/>
    <x v="2728"/>
    <x v="3"/>
    <x v="484"/>
    <d v="2014-12-24T00:00:00"/>
    <x v="1"/>
    <s v="TS-21505"/>
    <s v="Tony Sayre"/>
    <x v="0"/>
    <s v="United States"/>
    <s v="Parker"/>
    <x v="22"/>
    <n v="80134"/>
    <x v="1"/>
    <s v="OFF-ST-10002554"/>
    <x v="1"/>
    <x v="4"/>
    <x v="1144"/>
    <n v="78.256"/>
    <n v="2"/>
    <x v="2"/>
    <n v="-17.607600000000001"/>
  </r>
  <r>
    <n v="5474"/>
    <x v="2728"/>
    <x v="3"/>
    <x v="484"/>
    <d v="2014-12-24T00:00:00"/>
    <x v="1"/>
    <s v="TS-21505"/>
    <s v="Tony Sayre"/>
    <x v="0"/>
    <s v="United States"/>
    <s v="Parker"/>
    <x v="22"/>
    <n v="80134"/>
    <x v="1"/>
    <s v="FUR-BO-10000468"/>
    <x v="0"/>
    <x v="0"/>
    <x v="1171"/>
    <n v="102.018"/>
    <n v="7"/>
    <x v="6"/>
    <n v="-183.63239999999999"/>
  </r>
  <r>
    <n v="5475"/>
    <x v="2729"/>
    <x v="3"/>
    <x v="377"/>
    <d v="2014-12-27T00:00:00"/>
    <x v="3"/>
    <s v="YC-21895"/>
    <s v="Yoseph Carroll"/>
    <x v="1"/>
    <s v="United States"/>
    <s v="Fremont"/>
    <x v="8"/>
    <n v="68025"/>
    <x v="2"/>
    <s v="OFF-ST-10004459"/>
    <x v="1"/>
    <x v="4"/>
    <x v="454"/>
    <n v="750.68"/>
    <n v="2"/>
    <x v="0"/>
    <n v="37.533999999999999"/>
  </r>
  <r>
    <n v="5476"/>
    <x v="2730"/>
    <x v="3"/>
    <x v="140"/>
    <d v="2014-06-19T00:00:00"/>
    <x v="2"/>
    <s v="Dp-13240"/>
    <s v="Dean percer"/>
    <x v="2"/>
    <s v="United States"/>
    <s v="Maple Grove"/>
    <x v="11"/>
    <n v="55369"/>
    <x v="2"/>
    <s v="OFF-LA-10002312"/>
    <x v="1"/>
    <x v="2"/>
    <x v="574"/>
    <n v="44.4"/>
    <n v="3"/>
    <x v="0"/>
    <n v="22.2"/>
  </r>
  <r>
    <n v="5477"/>
    <x v="2730"/>
    <x v="3"/>
    <x v="140"/>
    <d v="2014-06-19T00:00:00"/>
    <x v="2"/>
    <s v="Dp-13240"/>
    <s v="Dean percer"/>
    <x v="2"/>
    <s v="United States"/>
    <s v="Maple Grove"/>
    <x v="11"/>
    <n v="55369"/>
    <x v="2"/>
    <s v="OFF-ST-10001291"/>
    <x v="1"/>
    <x v="4"/>
    <x v="1017"/>
    <n v="84.55"/>
    <n v="5"/>
    <x v="0"/>
    <n v="22.828499999999998"/>
  </r>
  <r>
    <n v="5478"/>
    <x v="2730"/>
    <x v="3"/>
    <x v="140"/>
    <d v="2014-06-19T00:00:00"/>
    <x v="2"/>
    <s v="Dp-13240"/>
    <s v="Dean percer"/>
    <x v="2"/>
    <s v="United States"/>
    <s v="Maple Grove"/>
    <x v="11"/>
    <n v="55369"/>
    <x v="2"/>
    <s v="OFF-PA-10003022"/>
    <x v="1"/>
    <x v="10"/>
    <x v="1644"/>
    <n v="17.940000000000001"/>
    <n v="3"/>
    <x v="0"/>
    <n v="8.7905999999999995"/>
  </r>
  <r>
    <n v="5479"/>
    <x v="2731"/>
    <x v="0"/>
    <x v="73"/>
    <d v="2013-11-25T00:00:00"/>
    <x v="1"/>
    <s v="SJ-20500"/>
    <s v="Shirley Jackson"/>
    <x v="0"/>
    <s v="United States"/>
    <s v="Newark"/>
    <x v="13"/>
    <n v="19711"/>
    <x v="3"/>
    <s v="OFF-BI-10002133"/>
    <x v="1"/>
    <x v="8"/>
    <x v="1138"/>
    <n v="128.4"/>
    <n v="3"/>
    <x v="0"/>
    <n v="62.915999999999997"/>
  </r>
  <r>
    <n v="5480"/>
    <x v="2732"/>
    <x v="2"/>
    <x v="691"/>
    <d v="2011-04-04T00:00:00"/>
    <x v="1"/>
    <s v="KB-16240"/>
    <s v="Karen Bern"/>
    <x v="1"/>
    <s v="United States"/>
    <s v="Miami"/>
    <x v="2"/>
    <n v="33180"/>
    <x v="0"/>
    <s v="OFF-BI-10001097"/>
    <x v="1"/>
    <x v="8"/>
    <x v="789"/>
    <n v="1.869"/>
    <n v="1"/>
    <x v="6"/>
    <n v="-1.3083"/>
  </r>
  <r>
    <n v="5481"/>
    <x v="2733"/>
    <x v="3"/>
    <x v="1048"/>
    <d v="2014-10-15T00:00:00"/>
    <x v="1"/>
    <s v="CS-12250"/>
    <s v="Chris Selesnick"/>
    <x v="1"/>
    <s v="United States"/>
    <s v="San Diego"/>
    <x v="1"/>
    <n v="92105"/>
    <x v="1"/>
    <s v="TEC-PH-10001336"/>
    <x v="2"/>
    <x v="7"/>
    <x v="941"/>
    <n v="103.19199999999999"/>
    <n v="1"/>
    <x v="2"/>
    <n v="11.6091"/>
  </r>
  <r>
    <n v="5482"/>
    <x v="2733"/>
    <x v="3"/>
    <x v="1048"/>
    <d v="2014-10-15T00:00:00"/>
    <x v="1"/>
    <s v="CS-12250"/>
    <s v="Chris Selesnick"/>
    <x v="1"/>
    <s v="United States"/>
    <s v="San Diego"/>
    <x v="1"/>
    <n v="92105"/>
    <x v="1"/>
    <s v="TEC-AC-10002305"/>
    <x v="2"/>
    <x v="11"/>
    <x v="1521"/>
    <n v="36"/>
    <n v="2"/>
    <x v="0"/>
    <n v="6.48"/>
  </r>
  <r>
    <n v="5483"/>
    <x v="2733"/>
    <x v="3"/>
    <x v="1048"/>
    <d v="2014-10-15T00:00:00"/>
    <x v="1"/>
    <s v="CS-12250"/>
    <s v="Chris Selesnick"/>
    <x v="1"/>
    <s v="United States"/>
    <s v="San Diego"/>
    <x v="1"/>
    <n v="92105"/>
    <x v="1"/>
    <s v="TEC-AC-10003610"/>
    <x v="2"/>
    <x v="11"/>
    <x v="598"/>
    <n v="239.96"/>
    <n v="4"/>
    <x v="0"/>
    <n v="115.1808"/>
  </r>
  <r>
    <n v="5484"/>
    <x v="2733"/>
    <x v="3"/>
    <x v="1048"/>
    <d v="2014-10-15T00:00:00"/>
    <x v="1"/>
    <s v="CS-12250"/>
    <s v="Chris Selesnick"/>
    <x v="1"/>
    <s v="United States"/>
    <s v="San Diego"/>
    <x v="1"/>
    <n v="92105"/>
    <x v="1"/>
    <s v="OFF-ST-10002301"/>
    <x v="1"/>
    <x v="4"/>
    <x v="1490"/>
    <n v="40.68"/>
    <n v="2"/>
    <x v="0"/>
    <n v="0.40679999999999999"/>
  </r>
  <r>
    <n v="5485"/>
    <x v="2734"/>
    <x v="3"/>
    <x v="289"/>
    <d v="2014-02-05T00:00:00"/>
    <x v="1"/>
    <s v="EB-13870"/>
    <s v="Emily Burns"/>
    <x v="0"/>
    <s v="United States"/>
    <s v="Miami"/>
    <x v="2"/>
    <n v="33142"/>
    <x v="0"/>
    <s v="FUR-CH-10002044"/>
    <x v="0"/>
    <x v="1"/>
    <x v="1725"/>
    <n v="419.13600000000002"/>
    <n v="4"/>
    <x v="2"/>
    <n v="-68.1096"/>
  </r>
  <r>
    <n v="5486"/>
    <x v="2735"/>
    <x v="2"/>
    <x v="432"/>
    <d v="2011-12-17T00:00:00"/>
    <x v="1"/>
    <s v="PB-19150"/>
    <s v="Philip Brown"/>
    <x v="0"/>
    <s v="United States"/>
    <s v="Miami"/>
    <x v="2"/>
    <n v="33178"/>
    <x v="0"/>
    <s v="OFF-EN-10001099"/>
    <x v="1"/>
    <x v="12"/>
    <x v="33"/>
    <n v="23.472000000000001"/>
    <n v="3"/>
    <x v="2"/>
    <n v="7.6284000000000001"/>
  </r>
  <r>
    <n v="5487"/>
    <x v="2736"/>
    <x v="1"/>
    <x v="1040"/>
    <d v="2012-10-29T00:00:00"/>
    <x v="1"/>
    <s v="MT-18070"/>
    <s v="Michelle Tran"/>
    <x v="2"/>
    <s v="United States"/>
    <s v="San Antonio"/>
    <x v="5"/>
    <n v="78207"/>
    <x v="2"/>
    <s v="OFF-BI-10004140"/>
    <x v="1"/>
    <x v="8"/>
    <x v="304"/>
    <n v="3.5920000000000001"/>
    <n v="4"/>
    <x v="3"/>
    <n v="-6.2859999999999996"/>
  </r>
  <r>
    <n v="5488"/>
    <x v="2737"/>
    <x v="3"/>
    <x v="719"/>
    <d v="2014-04-05T00:00:00"/>
    <x v="0"/>
    <s v="BF-11020"/>
    <s v="Barry Französisch"/>
    <x v="1"/>
    <s v="United States"/>
    <s v="Jacksonville"/>
    <x v="2"/>
    <n v="32216"/>
    <x v="0"/>
    <s v="TEC-PH-10004897"/>
    <x v="2"/>
    <x v="7"/>
    <x v="1115"/>
    <n v="23.975999999999999"/>
    <n v="3"/>
    <x v="2"/>
    <n v="-5.6943000000000001"/>
  </r>
  <r>
    <n v="5489"/>
    <x v="2737"/>
    <x v="3"/>
    <x v="719"/>
    <d v="2014-04-05T00:00:00"/>
    <x v="0"/>
    <s v="BF-11020"/>
    <s v="Barry Französisch"/>
    <x v="1"/>
    <s v="United States"/>
    <s v="Jacksonville"/>
    <x v="2"/>
    <n v="32216"/>
    <x v="0"/>
    <s v="OFF-LA-10000262"/>
    <x v="1"/>
    <x v="2"/>
    <x v="932"/>
    <n v="6.2640000000000002"/>
    <n v="3"/>
    <x v="2"/>
    <n v="2.0358000000000001"/>
  </r>
  <r>
    <n v="5490"/>
    <x v="2737"/>
    <x v="3"/>
    <x v="719"/>
    <d v="2014-04-05T00:00:00"/>
    <x v="0"/>
    <s v="BF-11020"/>
    <s v="Barry Französisch"/>
    <x v="1"/>
    <s v="United States"/>
    <s v="Jacksonville"/>
    <x v="2"/>
    <n v="32216"/>
    <x v="0"/>
    <s v="OFF-AP-10002222"/>
    <x v="1"/>
    <x v="9"/>
    <x v="33"/>
    <n v="20.808"/>
    <n v="3"/>
    <x v="2"/>
    <n v="1.8207"/>
  </r>
  <r>
    <n v="5491"/>
    <x v="2737"/>
    <x v="3"/>
    <x v="719"/>
    <d v="2014-04-05T00:00:00"/>
    <x v="0"/>
    <s v="BF-11020"/>
    <s v="Barry Französisch"/>
    <x v="1"/>
    <s v="United States"/>
    <s v="Jacksonville"/>
    <x v="2"/>
    <n v="32216"/>
    <x v="0"/>
    <s v="FUR-CH-10003774"/>
    <x v="0"/>
    <x v="1"/>
    <x v="1185"/>
    <n v="218.352"/>
    <n v="3"/>
    <x v="2"/>
    <n v="-19.105799999999999"/>
  </r>
  <r>
    <n v="5492"/>
    <x v="2738"/>
    <x v="3"/>
    <x v="795"/>
    <d v="2014-01-28T00:00:00"/>
    <x v="2"/>
    <s v="CG-12520"/>
    <s v="Claire Gute"/>
    <x v="0"/>
    <s v="United States"/>
    <s v="Houston"/>
    <x v="5"/>
    <n v="77070"/>
    <x v="2"/>
    <s v="OFF-ST-10000615"/>
    <x v="1"/>
    <x v="4"/>
    <x v="75"/>
    <n v="18.16"/>
    <n v="2"/>
    <x v="2"/>
    <n v="1.8160000000000001"/>
  </r>
  <r>
    <n v="5493"/>
    <x v="2739"/>
    <x v="2"/>
    <x v="683"/>
    <d v="2011-11-28T00:00:00"/>
    <x v="3"/>
    <s v="DH-13675"/>
    <s v="Duane Huffman"/>
    <x v="2"/>
    <s v="United States"/>
    <s v="San Francisco"/>
    <x v="1"/>
    <n v="94122"/>
    <x v="1"/>
    <s v="OFF-SU-10001225"/>
    <x v="1"/>
    <x v="14"/>
    <x v="33"/>
    <n v="7.36"/>
    <n v="2"/>
    <x v="0"/>
    <n v="0.1472"/>
  </r>
  <r>
    <n v="5494"/>
    <x v="2739"/>
    <x v="2"/>
    <x v="683"/>
    <d v="2011-11-28T00:00:00"/>
    <x v="3"/>
    <s v="DH-13675"/>
    <s v="Duane Huffman"/>
    <x v="2"/>
    <s v="United States"/>
    <s v="San Francisco"/>
    <x v="1"/>
    <n v="94122"/>
    <x v="1"/>
    <s v="OFF-LA-10002043"/>
    <x v="1"/>
    <x v="2"/>
    <x v="252"/>
    <n v="41.4"/>
    <n v="4"/>
    <x v="0"/>
    <n v="19.872"/>
  </r>
  <r>
    <n v="5495"/>
    <x v="2739"/>
    <x v="2"/>
    <x v="683"/>
    <d v="2011-11-28T00:00:00"/>
    <x v="3"/>
    <s v="DH-13675"/>
    <s v="Duane Huffman"/>
    <x v="2"/>
    <s v="United States"/>
    <s v="San Francisco"/>
    <x v="1"/>
    <n v="94122"/>
    <x v="1"/>
    <s v="FUR-BO-10000330"/>
    <x v="0"/>
    <x v="0"/>
    <x v="1098"/>
    <n v="411.33199999999999"/>
    <n v="4"/>
    <x v="11"/>
    <n v="-4.8391999999999999"/>
  </r>
  <r>
    <n v="5496"/>
    <x v="2740"/>
    <x v="1"/>
    <x v="406"/>
    <d v="2012-09-08T00:00:00"/>
    <x v="1"/>
    <s v="SC-20440"/>
    <s v="Shaun Chance"/>
    <x v="1"/>
    <s v="United States"/>
    <s v="Philadelphia"/>
    <x v="9"/>
    <n v="19140"/>
    <x v="3"/>
    <s v="OFF-BI-10001249"/>
    <x v="1"/>
    <x v="8"/>
    <x v="1182"/>
    <n v="7.6559999999999997"/>
    <n v="4"/>
    <x v="6"/>
    <n v="-6.1247999999999996"/>
  </r>
  <r>
    <n v="5497"/>
    <x v="2741"/>
    <x v="3"/>
    <x v="492"/>
    <d v="2014-06-17T00:00:00"/>
    <x v="1"/>
    <s v="HG-15025"/>
    <s v="Hunter Glantz"/>
    <x v="0"/>
    <s v="United States"/>
    <s v="Marion"/>
    <x v="24"/>
    <n v="43302"/>
    <x v="3"/>
    <s v="TEC-AC-10004469"/>
    <x v="2"/>
    <x v="11"/>
    <x v="238"/>
    <n v="63.92"/>
    <n v="2"/>
    <x v="2"/>
    <n v="19.175999999999998"/>
  </r>
  <r>
    <n v="5498"/>
    <x v="2742"/>
    <x v="3"/>
    <x v="663"/>
    <d v="2014-07-19T00:00:00"/>
    <x v="0"/>
    <s v="MM-18055"/>
    <s v="Michelle Moray"/>
    <x v="0"/>
    <s v="United States"/>
    <s v="New York City"/>
    <x v="15"/>
    <n v="10024"/>
    <x v="3"/>
    <s v="OFF-AR-10001177"/>
    <x v="1"/>
    <x v="6"/>
    <x v="1215"/>
    <n v="6.56"/>
    <n v="2"/>
    <x v="0"/>
    <n v="1.9024000000000001"/>
  </r>
  <r>
    <n v="5499"/>
    <x v="2742"/>
    <x v="3"/>
    <x v="663"/>
    <d v="2014-07-19T00:00:00"/>
    <x v="0"/>
    <s v="MM-18055"/>
    <s v="Michelle Moray"/>
    <x v="0"/>
    <s v="United States"/>
    <s v="New York City"/>
    <x v="15"/>
    <n v="10024"/>
    <x v="3"/>
    <s v="OFF-LA-10000634"/>
    <x v="1"/>
    <x v="2"/>
    <x v="283"/>
    <n v="7.83"/>
    <n v="3"/>
    <x v="0"/>
    <n v="3.6017999999999999"/>
  </r>
  <r>
    <n v="5500"/>
    <x v="2742"/>
    <x v="3"/>
    <x v="663"/>
    <d v="2014-07-19T00:00:00"/>
    <x v="0"/>
    <s v="MM-18055"/>
    <s v="Michelle Moray"/>
    <x v="0"/>
    <s v="United States"/>
    <s v="New York City"/>
    <x v="15"/>
    <n v="10024"/>
    <x v="3"/>
    <s v="TEC-AC-10004708"/>
    <x v="2"/>
    <x v="11"/>
    <x v="337"/>
    <n v="41.9"/>
    <n v="2"/>
    <x v="0"/>
    <n v="8.7989999999999995"/>
  </r>
  <r>
    <n v="5501"/>
    <x v="2742"/>
    <x v="3"/>
    <x v="663"/>
    <d v="2014-07-19T00:00:00"/>
    <x v="0"/>
    <s v="MM-18055"/>
    <s v="Michelle Moray"/>
    <x v="0"/>
    <s v="United States"/>
    <s v="New York City"/>
    <x v="15"/>
    <n v="10024"/>
    <x v="3"/>
    <s v="FUR-CH-10002084"/>
    <x v="0"/>
    <x v="1"/>
    <x v="1240"/>
    <n v="664.14599999999996"/>
    <n v="6"/>
    <x v="9"/>
    <n v="88.552800000000005"/>
  </r>
  <r>
    <n v="5502"/>
    <x v="2742"/>
    <x v="3"/>
    <x v="663"/>
    <d v="2014-07-19T00:00:00"/>
    <x v="0"/>
    <s v="MM-18055"/>
    <s v="Michelle Moray"/>
    <x v="0"/>
    <s v="United States"/>
    <s v="New York City"/>
    <x v="15"/>
    <n v="10024"/>
    <x v="3"/>
    <s v="OFF-PA-10004519"/>
    <x v="1"/>
    <x v="10"/>
    <x v="1036"/>
    <n v="8.9600000000000009"/>
    <n v="2"/>
    <x v="0"/>
    <n v="4.3903999999999996"/>
  </r>
  <r>
    <n v="5503"/>
    <x v="2743"/>
    <x v="3"/>
    <x v="808"/>
    <d v="2014-11-07T00:00:00"/>
    <x v="1"/>
    <s v="TH-21115"/>
    <s v="Thea Hudgings"/>
    <x v="1"/>
    <s v="United States"/>
    <s v="Philadelphia"/>
    <x v="9"/>
    <n v="19140"/>
    <x v="3"/>
    <s v="FUR-FU-10001847"/>
    <x v="0"/>
    <x v="5"/>
    <x v="1355"/>
    <n v="3.3119999999999998"/>
    <n v="1"/>
    <x v="2"/>
    <n v="0.66239999999999999"/>
  </r>
  <r>
    <n v="5504"/>
    <x v="2743"/>
    <x v="3"/>
    <x v="808"/>
    <d v="2014-11-07T00:00:00"/>
    <x v="1"/>
    <s v="TH-21115"/>
    <s v="Thea Hudgings"/>
    <x v="1"/>
    <s v="United States"/>
    <s v="Philadelphia"/>
    <x v="9"/>
    <n v="19140"/>
    <x v="3"/>
    <s v="OFF-AP-10001962"/>
    <x v="1"/>
    <x v="9"/>
    <x v="1594"/>
    <n v="20.135999999999999"/>
    <n v="3"/>
    <x v="2"/>
    <n v="1.2585"/>
  </r>
  <r>
    <n v="5505"/>
    <x v="2743"/>
    <x v="3"/>
    <x v="808"/>
    <d v="2014-11-07T00:00:00"/>
    <x v="1"/>
    <s v="TH-21115"/>
    <s v="Thea Hudgings"/>
    <x v="1"/>
    <s v="United States"/>
    <s v="Philadelphia"/>
    <x v="9"/>
    <n v="19140"/>
    <x v="3"/>
    <s v="OFF-EN-10003845"/>
    <x v="1"/>
    <x v="12"/>
    <x v="431"/>
    <n v="8.8559999999999999"/>
    <n v="3"/>
    <x v="2"/>
    <n v="2.8782000000000001"/>
  </r>
  <r>
    <n v="5506"/>
    <x v="2743"/>
    <x v="3"/>
    <x v="808"/>
    <d v="2014-11-07T00:00:00"/>
    <x v="1"/>
    <s v="TH-21115"/>
    <s v="Thea Hudgings"/>
    <x v="1"/>
    <s v="United States"/>
    <s v="Philadelphia"/>
    <x v="9"/>
    <n v="19140"/>
    <x v="3"/>
    <s v="TEC-PH-10001817"/>
    <x v="2"/>
    <x v="7"/>
    <x v="1097"/>
    <n v="859.2"/>
    <n v="4"/>
    <x v="10"/>
    <n v="-186.16"/>
  </r>
  <r>
    <n v="5507"/>
    <x v="2744"/>
    <x v="0"/>
    <x v="750"/>
    <d v="2013-10-09T00:00:00"/>
    <x v="3"/>
    <s v="JE-15745"/>
    <s v="Joel Eaton"/>
    <x v="0"/>
    <s v="United States"/>
    <s v="Los Angeles"/>
    <x v="1"/>
    <n v="90036"/>
    <x v="1"/>
    <s v="OFF-PA-10000167"/>
    <x v="1"/>
    <x v="10"/>
    <x v="1071"/>
    <n v="61.96"/>
    <n v="2"/>
    <x v="0"/>
    <n v="27.882000000000001"/>
  </r>
  <r>
    <n v="5508"/>
    <x v="2745"/>
    <x v="0"/>
    <x v="143"/>
    <d v="2013-04-15T00:00:00"/>
    <x v="1"/>
    <s v="PG-18820"/>
    <s v="Patrick Gardner"/>
    <x v="0"/>
    <s v="United States"/>
    <s v="Smyrna"/>
    <x v="32"/>
    <n v="30080"/>
    <x v="0"/>
    <s v="OFF-EN-10002973"/>
    <x v="1"/>
    <x v="12"/>
    <x v="1319"/>
    <n v="17.920000000000002"/>
    <n v="4"/>
    <x v="0"/>
    <n v="8.6015999999999995"/>
  </r>
  <r>
    <n v="5509"/>
    <x v="2746"/>
    <x v="1"/>
    <x v="1049"/>
    <d v="2012-10-12T00:00:00"/>
    <x v="1"/>
    <s v="MB-17305"/>
    <s v="Maria Bertelson"/>
    <x v="0"/>
    <s v="United States"/>
    <s v="San Francisco"/>
    <x v="1"/>
    <n v="94122"/>
    <x v="1"/>
    <s v="FUR-FU-10001588"/>
    <x v="0"/>
    <x v="5"/>
    <x v="284"/>
    <n v="145.9"/>
    <n v="5"/>
    <x v="0"/>
    <n v="62.737000000000002"/>
  </r>
  <r>
    <n v="5510"/>
    <x v="2747"/>
    <x v="3"/>
    <x v="356"/>
    <d v="2014-05-21T00:00:00"/>
    <x v="1"/>
    <s v="JD-16015"/>
    <s v="Joy Daniels"/>
    <x v="0"/>
    <s v="United States"/>
    <s v="Chicago"/>
    <x v="10"/>
    <n v="60653"/>
    <x v="2"/>
    <s v="OFF-PA-10001736"/>
    <x v="1"/>
    <x v="10"/>
    <x v="129"/>
    <n v="56.704000000000001"/>
    <n v="2"/>
    <x v="2"/>
    <n v="19.137599999999999"/>
  </r>
  <r>
    <n v="5511"/>
    <x v="2747"/>
    <x v="3"/>
    <x v="356"/>
    <d v="2014-05-21T00:00:00"/>
    <x v="1"/>
    <s v="JD-16015"/>
    <s v="Joy Daniels"/>
    <x v="0"/>
    <s v="United States"/>
    <s v="Chicago"/>
    <x v="10"/>
    <n v="60653"/>
    <x v="2"/>
    <s v="TEC-PH-10002185"/>
    <x v="2"/>
    <x v="7"/>
    <x v="1072"/>
    <n v="11.12"/>
    <n v="2"/>
    <x v="2"/>
    <n v="3.4750000000000001"/>
  </r>
  <r>
    <n v="5512"/>
    <x v="2748"/>
    <x v="2"/>
    <x v="1050"/>
    <d v="2011-03-02T00:00:00"/>
    <x v="1"/>
    <s v="JH-15430"/>
    <s v="Jennifer Halladay"/>
    <x v="0"/>
    <s v="United States"/>
    <s v="Medford"/>
    <x v="21"/>
    <n v="97504"/>
    <x v="1"/>
    <s v="OFF-PA-10000174"/>
    <x v="1"/>
    <x v="10"/>
    <x v="1515"/>
    <n v="32.896000000000001"/>
    <n v="4"/>
    <x v="2"/>
    <n v="11.102399999999999"/>
  </r>
  <r>
    <n v="5513"/>
    <x v="2748"/>
    <x v="2"/>
    <x v="1050"/>
    <d v="2011-03-02T00:00:00"/>
    <x v="1"/>
    <s v="JH-15430"/>
    <s v="Jennifer Halladay"/>
    <x v="0"/>
    <s v="United States"/>
    <s v="Medford"/>
    <x v="21"/>
    <n v="97504"/>
    <x v="1"/>
    <s v="OFF-PA-10000069"/>
    <x v="1"/>
    <x v="10"/>
    <x v="1569"/>
    <n v="22.776"/>
    <n v="3"/>
    <x v="2"/>
    <n v="7.6868999999999996"/>
  </r>
  <r>
    <n v="5514"/>
    <x v="2749"/>
    <x v="1"/>
    <x v="1051"/>
    <d v="2012-06-01T00:00:00"/>
    <x v="2"/>
    <s v="EN-13780"/>
    <s v="Edward Nazzal"/>
    <x v="0"/>
    <s v="United States"/>
    <s v="New York City"/>
    <x v="15"/>
    <n v="10009"/>
    <x v="3"/>
    <s v="TEC-PH-10001795"/>
    <x v="2"/>
    <x v="7"/>
    <x v="1726"/>
    <n v="239.97"/>
    <n v="3"/>
    <x v="0"/>
    <n v="2.3997000000000002"/>
  </r>
  <r>
    <n v="5515"/>
    <x v="2749"/>
    <x v="1"/>
    <x v="1051"/>
    <d v="2012-06-01T00:00:00"/>
    <x v="2"/>
    <s v="EN-13780"/>
    <s v="Edward Nazzal"/>
    <x v="0"/>
    <s v="United States"/>
    <s v="New York City"/>
    <x v="15"/>
    <n v="10009"/>
    <x v="3"/>
    <s v="OFF-AP-10004540"/>
    <x v="1"/>
    <x v="9"/>
    <x v="1294"/>
    <n v="160.32"/>
    <n v="2"/>
    <x v="0"/>
    <n v="44.889600000000002"/>
  </r>
  <r>
    <n v="5516"/>
    <x v="2749"/>
    <x v="1"/>
    <x v="1051"/>
    <d v="2012-06-01T00:00:00"/>
    <x v="2"/>
    <s v="EN-13780"/>
    <s v="Edward Nazzal"/>
    <x v="0"/>
    <s v="United States"/>
    <s v="New York City"/>
    <x v="15"/>
    <n v="10009"/>
    <x v="3"/>
    <s v="TEC-PH-10001527"/>
    <x v="2"/>
    <x v="7"/>
    <x v="1276"/>
    <n v="128.85"/>
    <n v="3"/>
    <x v="0"/>
    <n v="3.8654999999999999"/>
  </r>
  <r>
    <n v="5517"/>
    <x v="2750"/>
    <x v="0"/>
    <x v="741"/>
    <d v="2013-11-22T00:00:00"/>
    <x v="0"/>
    <s v="KC-16255"/>
    <s v="Karen Carlisle"/>
    <x v="1"/>
    <s v="United States"/>
    <s v="Huntsville"/>
    <x v="19"/>
    <n v="35810"/>
    <x v="0"/>
    <s v="TEC-AC-10003870"/>
    <x v="2"/>
    <x v="11"/>
    <x v="1718"/>
    <n v="1319.96"/>
    <n v="4"/>
    <x v="0"/>
    <n v="527.98400000000004"/>
  </r>
  <r>
    <n v="5518"/>
    <x v="2751"/>
    <x v="3"/>
    <x v="769"/>
    <d v="2014-12-10T00:00:00"/>
    <x v="1"/>
    <s v="MS-17980"/>
    <s v="Michael Stewart"/>
    <x v="1"/>
    <s v="United States"/>
    <s v="Philadelphia"/>
    <x v="9"/>
    <n v="19134"/>
    <x v="3"/>
    <s v="FUR-CH-10004540"/>
    <x v="0"/>
    <x v="1"/>
    <x v="862"/>
    <n v="239.96"/>
    <n v="10"/>
    <x v="4"/>
    <n v="-10.284000000000001"/>
  </r>
  <r>
    <n v="5519"/>
    <x v="2751"/>
    <x v="3"/>
    <x v="769"/>
    <d v="2014-12-10T00:00:00"/>
    <x v="1"/>
    <s v="MS-17980"/>
    <s v="Michael Stewart"/>
    <x v="1"/>
    <s v="United States"/>
    <s v="Philadelphia"/>
    <x v="9"/>
    <n v="19134"/>
    <x v="3"/>
    <s v="FUR-FU-10004093"/>
    <x v="0"/>
    <x v="5"/>
    <x v="1159"/>
    <n v="54.768000000000001"/>
    <n v="2"/>
    <x v="2"/>
    <n v="6.8460000000000001"/>
  </r>
  <r>
    <n v="5520"/>
    <x v="2751"/>
    <x v="3"/>
    <x v="769"/>
    <d v="2014-12-10T00:00:00"/>
    <x v="1"/>
    <s v="MS-17980"/>
    <s v="Michael Stewart"/>
    <x v="1"/>
    <s v="United States"/>
    <s v="Philadelphia"/>
    <x v="9"/>
    <n v="19134"/>
    <x v="3"/>
    <s v="OFF-AR-10000716"/>
    <x v="1"/>
    <x v="6"/>
    <x v="786"/>
    <n v="13.391999999999999"/>
    <n v="3"/>
    <x v="2"/>
    <n v="3.1806000000000001"/>
  </r>
  <r>
    <n v="5521"/>
    <x v="2751"/>
    <x v="3"/>
    <x v="769"/>
    <d v="2014-12-10T00:00:00"/>
    <x v="1"/>
    <s v="MS-17980"/>
    <s v="Michael Stewart"/>
    <x v="1"/>
    <s v="United States"/>
    <s v="Philadelphia"/>
    <x v="9"/>
    <n v="19134"/>
    <x v="3"/>
    <s v="OFF-PA-10002709"/>
    <x v="1"/>
    <x v="10"/>
    <x v="1658"/>
    <n v="23.92"/>
    <n v="5"/>
    <x v="2"/>
    <n v="8.6709999999999994"/>
  </r>
  <r>
    <n v="5522"/>
    <x v="2751"/>
    <x v="3"/>
    <x v="769"/>
    <d v="2014-12-10T00:00:00"/>
    <x v="1"/>
    <s v="MS-17980"/>
    <s v="Michael Stewart"/>
    <x v="1"/>
    <s v="United States"/>
    <s v="Philadelphia"/>
    <x v="9"/>
    <n v="19134"/>
    <x v="3"/>
    <s v="TEC-AC-10000580"/>
    <x v="2"/>
    <x v="11"/>
    <x v="897"/>
    <n v="255.96799999999999"/>
    <n v="4"/>
    <x v="2"/>
    <n v="-28.796399999999998"/>
  </r>
  <r>
    <n v="5523"/>
    <x v="2752"/>
    <x v="0"/>
    <x v="410"/>
    <d v="2013-06-08T00:00:00"/>
    <x v="2"/>
    <s v="CK-12205"/>
    <s v="Chloris Kastensmidt"/>
    <x v="0"/>
    <s v="United States"/>
    <s v="Santa Clara"/>
    <x v="1"/>
    <n v="95051"/>
    <x v="1"/>
    <s v="OFF-BI-10000829"/>
    <x v="1"/>
    <x v="8"/>
    <x v="304"/>
    <n v="21.552"/>
    <n v="6"/>
    <x v="2"/>
    <n v="7.0044000000000004"/>
  </r>
  <r>
    <n v="5524"/>
    <x v="2752"/>
    <x v="0"/>
    <x v="410"/>
    <d v="2013-06-08T00:00:00"/>
    <x v="2"/>
    <s v="CK-12205"/>
    <s v="Chloris Kastensmidt"/>
    <x v="0"/>
    <s v="United States"/>
    <s v="Santa Clara"/>
    <x v="1"/>
    <n v="95051"/>
    <x v="1"/>
    <s v="OFF-AP-10004859"/>
    <x v="1"/>
    <x v="9"/>
    <x v="921"/>
    <n v="58.24"/>
    <n v="4"/>
    <x v="0"/>
    <n v="15.7248"/>
  </r>
  <r>
    <n v="5525"/>
    <x v="2753"/>
    <x v="0"/>
    <x v="107"/>
    <d v="2013-12-13T00:00:00"/>
    <x v="2"/>
    <s v="SJ-20125"/>
    <s v="Sanjit Jacobs"/>
    <x v="2"/>
    <s v="United States"/>
    <s v="Long Beach"/>
    <x v="1"/>
    <n v="90805"/>
    <x v="1"/>
    <s v="OFF-PA-10000575"/>
    <x v="1"/>
    <x v="10"/>
    <x v="1050"/>
    <n v="80.28"/>
    <n v="12"/>
    <x v="0"/>
    <n v="36.928800000000003"/>
  </r>
  <r>
    <n v="5526"/>
    <x v="2754"/>
    <x v="3"/>
    <x v="504"/>
    <d v="2014-05-06T00:00:00"/>
    <x v="1"/>
    <s v="EA-14035"/>
    <s v="Erin Ashbrook"/>
    <x v="1"/>
    <s v="United States"/>
    <s v="Los Angeles"/>
    <x v="1"/>
    <n v="90008"/>
    <x v="1"/>
    <s v="OFF-AR-10002804"/>
    <x v="1"/>
    <x v="6"/>
    <x v="279"/>
    <n v="9.7799999999999994"/>
    <n v="2"/>
    <x v="0"/>
    <n v="4.0098000000000003"/>
  </r>
  <r>
    <n v="5527"/>
    <x v="2755"/>
    <x v="3"/>
    <x v="558"/>
    <d v="2014-04-29T00:00:00"/>
    <x v="1"/>
    <s v="MG-17890"/>
    <s v="Michael Granlund"/>
    <x v="2"/>
    <s v="United States"/>
    <s v="Santa Barbara"/>
    <x v="1"/>
    <n v="93101"/>
    <x v="1"/>
    <s v="OFF-FA-10002676"/>
    <x v="1"/>
    <x v="13"/>
    <x v="1069"/>
    <n v="1.81"/>
    <n v="1"/>
    <x v="0"/>
    <n v="0.65159999999999996"/>
  </r>
  <r>
    <n v="5528"/>
    <x v="2756"/>
    <x v="1"/>
    <x v="412"/>
    <d v="2012-05-10T00:00:00"/>
    <x v="2"/>
    <s v="AB-10255"/>
    <s v="Alejandro Ballentine"/>
    <x v="2"/>
    <s v="United States"/>
    <s v="New York City"/>
    <x v="15"/>
    <n v="10009"/>
    <x v="3"/>
    <s v="OFF-PA-10003465"/>
    <x v="1"/>
    <x v="10"/>
    <x v="418"/>
    <n v="37.94"/>
    <n v="2"/>
    <x v="0"/>
    <n v="18.211200000000002"/>
  </r>
  <r>
    <n v="5529"/>
    <x v="2757"/>
    <x v="1"/>
    <x v="1052"/>
    <d v="2012-04-04T00:00:00"/>
    <x v="1"/>
    <s v="SC-20260"/>
    <s v="Scott Cohen"/>
    <x v="1"/>
    <s v="United States"/>
    <s v="Jacksonville"/>
    <x v="2"/>
    <n v="32216"/>
    <x v="0"/>
    <s v="TEC-PH-10000011"/>
    <x v="2"/>
    <x v="7"/>
    <x v="220"/>
    <n v="79.959999999999994"/>
    <n v="5"/>
    <x v="2"/>
    <n v="27.986000000000001"/>
  </r>
  <r>
    <n v="5530"/>
    <x v="2758"/>
    <x v="3"/>
    <x v="634"/>
    <d v="2014-08-12T00:00:00"/>
    <x v="1"/>
    <s v="TB-21355"/>
    <s v="Todd Boyes"/>
    <x v="1"/>
    <s v="United States"/>
    <s v="Cedar Hill"/>
    <x v="5"/>
    <n v="75104"/>
    <x v="2"/>
    <s v="OFF-PA-10004381"/>
    <x v="1"/>
    <x v="10"/>
    <x v="1675"/>
    <n v="115.29600000000001"/>
    <n v="3"/>
    <x v="2"/>
    <n v="40.3536"/>
  </r>
  <r>
    <n v="5531"/>
    <x v="2759"/>
    <x v="3"/>
    <x v="574"/>
    <d v="2014-12-07T00:00:00"/>
    <x v="1"/>
    <s v="JK-16090"/>
    <s v="Juliana Krohn"/>
    <x v="0"/>
    <s v="United States"/>
    <s v="Omaha"/>
    <x v="8"/>
    <n v="68104"/>
    <x v="2"/>
    <s v="TEC-PH-10001795"/>
    <x v="2"/>
    <x v="7"/>
    <x v="641"/>
    <n v="2479.96"/>
    <n v="4"/>
    <x v="0"/>
    <n v="743.98800000000006"/>
  </r>
  <r>
    <n v="5532"/>
    <x v="2760"/>
    <x v="0"/>
    <x v="112"/>
    <d v="2013-06-08T00:00:00"/>
    <x v="2"/>
    <s v="CK-12595"/>
    <s v="Clytie Kelty"/>
    <x v="0"/>
    <s v="United States"/>
    <s v="Little Rock"/>
    <x v="36"/>
    <n v="72209"/>
    <x v="0"/>
    <s v="TEC-AC-10001109"/>
    <x v="2"/>
    <x v="11"/>
    <x v="998"/>
    <n v="179.94"/>
    <n v="6"/>
    <x v="0"/>
    <n v="75.574799999999996"/>
  </r>
  <r>
    <n v="5533"/>
    <x v="2760"/>
    <x v="0"/>
    <x v="112"/>
    <d v="2013-06-08T00:00:00"/>
    <x v="2"/>
    <s v="CK-12595"/>
    <s v="Clytie Kelty"/>
    <x v="0"/>
    <s v="United States"/>
    <s v="Little Rock"/>
    <x v="36"/>
    <n v="72209"/>
    <x v="0"/>
    <s v="TEC-AC-10003038"/>
    <x v="2"/>
    <x v="11"/>
    <x v="1024"/>
    <n v="26.85"/>
    <n v="3"/>
    <x v="0"/>
    <n v="5.1014999999999997"/>
  </r>
  <r>
    <n v="5534"/>
    <x v="2760"/>
    <x v="0"/>
    <x v="112"/>
    <d v="2013-06-08T00:00:00"/>
    <x v="2"/>
    <s v="CK-12595"/>
    <s v="Clytie Kelty"/>
    <x v="0"/>
    <s v="United States"/>
    <s v="Little Rock"/>
    <x v="36"/>
    <n v="72209"/>
    <x v="0"/>
    <s v="TEC-AC-10003174"/>
    <x v="2"/>
    <x v="11"/>
    <x v="614"/>
    <n v="323.37"/>
    <n v="3"/>
    <x v="0"/>
    <n v="129.34800000000001"/>
  </r>
  <r>
    <n v="5535"/>
    <x v="2760"/>
    <x v="0"/>
    <x v="112"/>
    <d v="2013-06-08T00:00:00"/>
    <x v="2"/>
    <s v="CK-12595"/>
    <s v="Clytie Kelty"/>
    <x v="0"/>
    <s v="United States"/>
    <s v="Little Rock"/>
    <x v="36"/>
    <n v="72209"/>
    <x v="0"/>
    <s v="OFF-PA-10000157"/>
    <x v="1"/>
    <x v="10"/>
    <x v="364"/>
    <n v="59.94"/>
    <n v="3"/>
    <x v="0"/>
    <n v="28.171800000000001"/>
  </r>
  <r>
    <n v="5536"/>
    <x v="2760"/>
    <x v="0"/>
    <x v="112"/>
    <d v="2013-06-08T00:00:00"/>
    <x v="2"/>
    <s v="CK-12595"/>
    <s v="Clytie Kelty"/>
    <x v="0"/>
    <s v="United States"/>
    <s v="Little Rock"/>
    <x v="36"/>
    <n v="72209"/>
    <x v="0"/>
    <s v="OFF-BI-10001721"/>
    <x v="1"/>
    <x v="8"/>
    <x v="94"/>
    <n v="64.14"/>
    <n v="3"/>
    <x v="0"/>
    <n v="30.787199999999999"/>
  </r>
  <r>
    <n v="5537"/>
    <x v="2760"/>
    <x v="0"/>
    <x v="112"/>
    <d v="2013-06-08T00:00:00"/>
    <x v="2"/>
    <s v="CK-12595"/>
    <s v="Clytie Kelty"/>
    <x v="0"/>
    <s v="United States"/>
    <s v="Little Rock"/>
    <x v="36"/>
    <n v="72209"/>
    <x v="0"/>
    <s v="OFF-BI-10000591"/>
    <x v="1"/>
    <x v="8"/>
    <x v="1045"/>
    <n v="11.67"/>
    <n v="3"/>
    <x v="0"/>
    <n v="5.6016000000000004"/>
  </r>
  <r>
    <n v="5538"/>
    <x v="2760"/>
    <x v="0"/>
    <x v="112"/>
    <d v="2013-06-08T00:00:00"/>
    <x v="2"/>
    <s v="CK-12595"/>
    <s v="Clytie Kelty"/>
    <x v="0"/>
    <s v="United States"/>
    <s v="Little Rock"/>
    <x v="36"/>
    <n v="72209"/>
    <x v="0"/>
    <s v="OFF-PA-10001534"/>
    <x v="1"/>
    <x v="10"/>
    <x v="1461"/>
    <n v="12.96"/>
    <n v="2"/>
    <x v="0"/>
    <n v="6.2207999999999997"/>
  </r>
  <r>
    <n v="5539"/>
    <x v="2761"/>
    <x v="1"/>
    <x v="657"/>
    <d v="2012-04-20T00:00:00"/>
    <x v="1"/>
    <s v="SS-20590"/>
    <s v="Sonia Sunley"/>
    <x v="0"/>
    <s v="United States"/>
    <s v="Norfolk"/>
    <x v="8"/>
    <n v="68701"/>
    <x v="2"/>
    <s v="OFF-BI-10002071"/>
    <x v="1"/>
    <x v="8"/>
    <x v="692"/>
    <n v="17.43"/>
    <n v="3"/>
    <x v="0"/>
    <n v="8.0177999999999994"/>
  </r>
  <r>
    <n v="5540"/>
    <x v="2762"/>
    <x v="3"/>
    <x v="1053"/>
    <d v="2014-05-27T00:00:00"/>
    <x v="1"/>
    <s v="LE-16810"/>
    <s v="Laurel Elliston"/>
    <x v="0"/>
    <s v="United States"/>
    <s v="Chicago"/>
    <x v="10"/>
    <n v="60653"/>
    <x v="2"/>
    <s v="FUR-CH-10000513"/>
    <x v="0"/>
    <x v="1"/>
    <x v="70"/>
    <n v="181.98599999999999"/>
    <n v="2"/>
    <x v="4"/>
    <n v="-54.595799999999997"/>
  </r>
  <r>
    <n v="5541"/>
    <x v="2762"/>
    <x v="3"/>
    <x v="1053"/>
    <d v="2014-05-27T00:00:00"/>
    <x v="1"/>
    <s v="LE-16810"/>
    <s v="Laurel Elliston"/>
    <x v="0"/>
    <s v="United States"/>
    <s v="Chicago"/>
    <x v="10"/>
    <n v="60653"/>
    <x v="2"/>
    <s v="OFF-BI-10003274"/>
    <x v="1"/>
    <x v="8"/>
    <x v="122"/>
    <n v="1.5920000000000001"/>
    <n v="2"/>
    <x v="3"/>
    <n v="-2.6267999999999998"/>
  </r>
  <r>
    <n v="5542"/>
    <x v="2762"/>
    <x v="3"/>
    <x v="1053"/>
    <d v="2014-05-27T00:00:00"/>
    <x v="1"/>
    <s v="LE-16810"/>
    <s v="Laurel Elliston"/>
    <x v="0"/>
    <s v="United States"/>
    <s v="Chicago"/>
    <x v="10"/>
    <n v="60653"/>
    <x v="2"/>
    <s v="OFF-SU-10000381"/>
    <x v="1"/>
    <x v="14"/>
    <x v="654"/>
    <n v="22.344000000000001"/>
    <n v="3"/>
    <x v="2"/>
    <n v="2.5137"/>
  </r>
  <r>
    <n v="5543"/>
    <x v="2763"/>
    <x v="0"/>
    <x v="1054"/>
    <d v="2013-12-26T00:00:00"/>
    <x v="1"/>
    <s v="ES-14080"/>
    <s v="Erin Smith"/>
    <x v="1"/>
    <s v="United States"/>
    <s v="Tucson"/>
    <x v="16"/>
    <n v="85705"/>
    <x v="1"/>
    <s v="FUR-TA-10001086"/>
    <x v="0"/>
    <x v="3"/>
    <x v="1727"/>
    <n v="455.97"/>
    <n v="6"/>
    <x v="5"/>
    <n v="-218.8656"/>
  </r>
  <r>
    <n v="5544"/>
    <x v="2763"/>
    <x v="0"/>
    <x v="1054"/>
    <d v="2013-12-26T00:00:00"/>
    <x v="1"/>
    <s v="ES-14080"/>
    <s v="Erin Smith"/>
    <x v="1"/>
    <s v="United States"/>
    <s v="Tucson"/>
    <x v="16"/>
    <n v="85705"/>
    <x v="1"/>
    <s v="OFF-BI-10000174"/>
    <x v="1"/>
    <x v="8"/>
    <x v="1435"/>
    <n v="10.44"/>
    <n v="6"/>
    <x v="6"/>
    <n v="-7.6559999999999997"/>
  </r>
  <r>
    <n v="5545"/>
    <x v="2763"/>
    <x v="0"/>
    <x v="1054"/>
    <d v="2013-12-26T00:00:00"/>
    <x v="1"/>
    <s v="ES-14080"/>
    <s v="Erin Smith"/>
    <x v="1"/>
    <s v="United States"/>
    <s v="Tucson"/>
    <x v="16"/>
    <n v="85705"/>
    <x v="1"/>
    <s v="OFF-BI-10002103"/>
    <x v="1"/>
    <x v="8"/>
    <x v="525"/>
    <n v="5.2140000000000004"/>
    <n v="2"/>
    <x v="6"/>
    <n v="-4.1711999999999998"/>
  </r>
  <r>
    <n v="5546"/>
    <x v="2764"/>
    <x v="3"/>
    <x v="585"/>
    <d v="2014-09-27T00:00:00"/>
    <x v="1"/>
    <s v="MG-17890"/>
    <s v="Michael Granlund"/>
    <x v="2"/>
    <s v="United States"/>
    <s v="Concord"/>
    <x v="38"/>
    <n v="3301"/>
    <x v="3"/>
    <s v="OFF-ST-10001590"/>
    <x v="1"/>
    <x v="4"/>
    <x v="146"/>
    <n v="67.400000000000006"/>
    <n v="5"/>
    <x v="0"/>
    <n v="17.524000000000001"/>
  </r>
  <r>
    <n v="5547"/>
    <x v="2765"/>
    <x v="3"/>
    <x v="210"/>
    <d v="2014-09-09T00:00:00"/>
    <x v="2"/>
    <s v="JM-16195"/>
    <s v="Justin MacKendrick"/>
    <x v="0"/>
    <s v="United States"/>
    <s v="Draper"/>
    <x v="7"/>
    <n v="84020"/>
    <x v="1"/>
    <s v="FUR-FU-10002396"/>
    <x v="0"/>
    <x v="5"/>
    <x v="1581"/>
    <n v="25.16"/>
    <n v="2"/>
    <x v="0"/>
    <n v="10.5672"/>
  </r>
  <r>
    <n v="5548"/>
    <x v="2765"/>
    <x v="3"/>
    <x v="210"/>
    <d v="2014-09-09T00:00:00"/>
    <x v="2"/>
    <s v="JM-16195"/>
    <s v="Justin MacKendrick"/>
    <x v="0"/>
    <s v="United States"/>
    <s v="Draper"/>
    <x v="7"/>
    <n v="84020"/>
    <x v="1"/>
    <s v="TEC-PH-10002807"/>
    <x v="2"/>
    <x v="7"/>
    <x v="1230"/>
    <n v="126.56"/>
    <n v="4"/>
    <x v="2"/>
    <n v="47.46"/>
  </r>
  <r>
    <n v="5549"/>
    <x v="2766"/>
    <x v="2"/>
    <x v="683"/>
    <d v="2011-12-01T00:00:00"/>
    <x v="2"/>
    <s v="SG-20470"/>
    <s v="Sheri Gordon"/>
    <x v="0"/>
    <s v="United States"/>
    <s v="San Francisco"/>
    <x v="1"/>
    <n v="94109"/>
    <x v="1"/>
    <s v="OFF-AP-10004859"/>
    <x v="1"/>
    <x v="9"/>
    <x v="921"/>
    <n v="43.68"/>
    <n v="3"/>
    <x v="0"/>
    <n v="11.7936"/>
  </r>
  <r>
    <n v="5550"/>
    <x v="2766"/>
    <x v="2"/>
    <x v="683"/>
    <d v="2011-12-01T00:00:00"/>
    <x v="2"/>
    <s v="SG-20470"/>
    <s v="Sheri Gordon"/>
    <x v="0"/>
    <s v="United States"/>
    <s v="San Francisco"/>
    <x v="1"/>
    <n v="94109"/>
    <x v="1"/>
    <s v="TEC-AC-10003447"/>
    <x v="2"/>
    <x v="11"/>
    <x v="798"/>
    <n v="139.93"/>
    <n v="7"/>
    <x v="0"/>
    <n v="34.982500000000002"/>
  </r>
  <r>
    <n v="5551"/>
    <x v="2767"/>
    <x v="2"/>
    <x v="607"/>
    <d v="2011-11-16T00:00:00"/>
    <x v="1"/>
    <s v="DB-12970"/>
    <s v="Darren Budd"/>
    <x v="1"/>
    <s v="United States"/>
    <s v="Houston"/>
    <x v="5"/>
    <n v="77036"/>
    <x v="2"/>
    <s v="OFF-AR-10003183"/>
    <x v="1"/>
    <x v="6"/>
    <x v="1390"/>
    <n v="2.6720000000000002"/>
    <n v="1"/>
    <x v="2"/>
    <n v="0.33400000000000002"/>
  </r>
  <r>
    <n v="5552"/>
    <x v="2767"/>
    <x v="2"/>
    <x v="607"/>
    <d v="2011-11-16T00:00:00"/>
    <x v="1"/>
    <s v="DB-12970"/>
    <s v="Darren Budd"/>
    <x v="1"/>
    <s v="United States"/>
    <s v="Houston"/>
    <x v="5"/>
    <n v="77036"/>
    <x v="2"/>
    <s v="OFF-SU-10000432"/>
    <x v="1"/>
    <x v="14"/>
    <x v="1549"/>
    <n v="16.655999999999999"/>
    <n v="6"/>
    <x v="2"/>
    <n v="-3.1230000000000002"/>
  </r>
  <r>
    <n v="5553"/>
    <x v="2767"/>
    <x v="2"/>
    <x v="607"/>
    <d v="2011-11-16T00:00:00"/>
    <x v="1"/>
    <s v="DB-12970"/>
    <s v="Darren Budd"/>
    <x v="1"/>
    <s v="United States"/>
    <s v="Houston"/>
    <x v="5"/>
    <n v="77036"/>
    <x v="2"/>
    <s v="TEC-AC-10003832"/>
    <x v="2"/>
    <x v="11"/>
    <x v="458"/>
    <n v="79.512"/>
    <n v="3"/>
    <x v="2"/>
    <n v="20.8719"/>
  </r>
  <r>
    <n v="5554"/>
    <x v="2767"/>
    <x v="2"/>
    <x v="607"/>
    <d v="2011-11-16T00:00:00"/>
    <x v="1"/>
    <s v="DB-12970"/>
    <s v="Darren Budd"/>
    <x v="1"/>
    <s v="United States"/>
    <s v="Houston"/>
    <x v="5"/>
    <n v="77036"/>
    <x v="2"/>
    <s v="OFF-PA-10004100"/>
    <x v="1"/>
    <x v="10"/>
    <x v="257"/>
    <n v="36.287999999999997"/>
    <n v="7"/>
    <x v="2"/>
    <n v="12.700799999999999"/>
  </r>
  <r>
    <n v="5555"/>
    <x v="2767"/>
    <x v="2"/>
    <x v="607"/>
    <d v="2011-11-16T00:00:00"/>
    <x v="1"/>
    <s v="DB-12970"/>
    <s v="Darren Budd"/>
    <x v="1"/>
    <s v="United States"/>
    <s v="Houston"/>
    <x v="5"/>
    <n v="77036"/>
    <x v="2"/>
    <s v="FUR-BO-10004467"/>
    <x v="0"/>
    <x v="0"/>
    <x v="883"/>
    <n v="67.993200000000002"/>
    <n v="1"/>
    <x v="8"/>
    <n v="-12.998699999999999"/>
  </r>
  <r>
    <n v="5556"/>
    <x v="2768"/>
    <x v="3"/>
    <x v="280"/>
    <d v="2014-10-07T00:00:00"/>
    <x v="0"/>
    <s v="JW-15220"/>
    <s v="Jane Waco"/>
    <x v="1"/>
    <s v="United States"/>
    <s v="Montgomery"/>
    <x v="19"/>
    <n v="36116"/>
    <x v="0"/>
    <s v="FUR-FU-10002963"/>
    <x v="0"/>
    <x v="5"/>
    <x v="1502"/>
    <n v="10.16"/>
    <n v="2"/>
    <x v="0"/>
    <n v="3.4544000000000001"/>
  </r>
  <r>
    <n v="5557"/>
    <x v="2769"/>
    <x v="1"/>
    <x v="639"/>
    <d v="2012-12-18T00:00:00"/>
    <x v="1"/>
    <s v="KD-16495"/>
    <s v="Keith Dawkins"/>
    <x v="1"/>
    <s v="United States"/>
    <s v="Jackson"/>
    <x v="35"/>
    <n v="39212"/>
    <x v="0"/>
    <s v="FUR-FU-10003829"/>
    <x v="0"/>
    <x v="5"/>
    <x v="1369"/>
    <n v="6.16"/>
    <n v="2"/>
    <x v="0"/>
    <n v="1.9712000000000001"/>
  </r>
  <r>
    <n v="5558"/>
    <x v="2769"/>
    <x v="1"/>
    <x v="639"/>
    <d v="2012-12-18T00:00:00"/>
    <x v="1"/>
    <s v="KD-16495"/>
    <s v="Keith Dawkins"/>
    <x v="1"/>
    <s v="United States"/>
    <s v="Jackson"/>
    <x v="35"/>
    <n v="39212"/>
    <x v="0"/>
    <s v="OFF-AR-10003582"/>
    <x v="1"/>
    <x v="6"/>
    <x v="1451"/>
    <n v="56.3"/>
    <n v="2"/>
    <x v="0"/>
    <n v="15.763999999999999"/>
  </r>
  <r>
    <n v="5559"/>
    <x v="2770"/>
    <x v="1"/>
    <x v="401"/>
    <d v="2012-12-10T00:00:00"/>
    <x v="1"/>
    <s v="IL-15100"/>
    <s v="Ivan Liston"/>
    <x v="0"/>
    <s v="United States"/>
    <s v="North Las Vegas"/>
    <x v="33"/>
    <n v="89031"/>
    <x v="1"/>
    <s v="OFF-PA-10000048"/>
    <x v="1"/>
    <x v="10"/>
    <x v="1728"/>
    <n v="6.48"/>
    <n v="1"/>
    <x v="0"/>
    <n v="3.1103999999999998"/>
  </r>
  <r>
    <n v="5560"/>
    <x v="2770"/>
    <x v="1"/>
    <x v="401"/>
    <d v="2012-12-10T00:00:00"/>
    <x v="1"/>
    <s v="IL-15100"/>
    <s v="Ivan Liston"/>
    <x v="0"/>
    <s v="United States"/>
    <s v="North Las Vegas"/>
    <x v="33"/>
    <n v="89031"/>
    <x v="1"/>
    <s v="OFF-ST-10000078"/>
    <x v="1"/>
    <x v="4"/>
    <x v="1218"/>
    <n v="1325.85"/>
    <n v="5"/>
    <x v="0"/>
    <n v="238.65299999999999"/>
  </r>
  <r>
    <n v="5561"/>
    <x v="2770"/>
    <x v="1"/>
    <x v="401"/>
    <d v="2012-12-10T00:00:00"/>
    <x v="1"/>
    <s v="IL-15100"/>
    <s v="Ivan Liston"/>
    <x v="0"/>
    <s v="United States"/>
    <s v="North Las Vegas"/>
    <x v="33"/>
    <n v="89031"/>
    <x v="1"/>
    <s v="OFF-LA-10004853"/>
    <x v="1"/>
    <x v="2"/>
    <x v="683"/>
    <n v="14.94"/>
    <n v="3"/>
    <x v="0"/>
    <n v="6.8723999999999998"/>
  </r>
  <r>
    <n v="5562"/>
    <x v="2771"/>
    <x v="3"/>
    <x v="185"/>
    <d v="2014-04-03T00:00:00"/>
    <x v="0"/>
    <s v="JE-15610"/>
    <s v="Jim Epp"/>
    <x v="1"/>
    <s v="United States"/>
    <s v="Atlanta"/>
    <x v="32"/>
    <n v="30318"/>
    <x v="0"/>
    <s v="OFF-BI-10001153"/>
    <x v="1"/>
    <x v="8"/>
    <x v="300"/>
    <n v="34.54"/>
    <n v="1"/>
    <x v="0"/>
    <n v="17.27"/>
  </r>
  <r>
    <n v="5563"/>
    <x v="2771"/>
    <x v="3"/>
    <x v="185"/>
    <d v="2014-04-03T00:00:00"/>
    <x v="0"/>
    <s v="JE-15610"/>
    <s v="Jim Epp"/>
    <x v="1"/>
    <s v="United States"/>
    <s v="Atlanta"/>
    <x v="32"/>
    <n v="30318"/>
    <x v="0"/>
    <s v="TEC-CO-10001449"/>
    <x v="2"/>
    <x v="16"/>
    <x v="303"/>
    <n v="2999.95"/>
    <n v="5"/>
    <x v="0"/>
    <n v="1439.9760000000001"/>
  </r>
  <r>
    <n v="5564"/>
    <x v="2771"/>
    <x v="3"/>
    <x v="185"/>
    <d v="2014-04-03T00:00:00"/>
    <x v="0"/>
    <s v="JE-15610"/>
    <s v="Jim Epp"/>
    <x v="1"/>
    <s v="United States"/>
    <s v="Atlanta"/>
    <x v="32"/>
    <n v="30318"/>
    <x v="0"/>
    <s v="OFF-BI-10000474"/>
    <x v="1"/>
    <x v="8"/>
    <x v="27"/>
    <n v="64.12"/>
    <n v="4"/>
    <x v="0"/>
    <n v="30.7776"/>
  </r>
  <r>
    <n v="5565"/>
    <x v="2772"/>
    <x v="3"/>
    <x v="677"/>
    <d v="2014-03-14T00:00:00"/>
    <x v="3"/>
    <s v="SU-20665"/>
    <s v="Stephanie Ulpright"/>
    <x v="2"/>
    <s v="United States"/>
    <s v="Chicago"/>
    <x v="10"/>
    <n v="60610"/>
    <x v="2"/>
    <s v="OFF-AR-10000799"/>
    <x v="1"/>
    <x v="6"/>
    <x v="1493"/>
    <n v="19.456"/>
    <n v="4"/>
    <x v="2"/>
    <n v="2.1888000000000001"/>
  </r>
  <r>
    <n v="5566"/>
    <x v="2772"/>
    <x v="3"/>
    <x v="677"/>
    <d v="2014-03-14T00:00:00"/>
    <x v="3"/>
    <s v="SU-20665"/>
    <s v="Stephanie Ulpright"/>
    <x v="2"/>
    <s v="United States"/>
    <s v="Chicago"/>
    <x v="10"/>
    <n v="60610"/>
    <x v="2"/>
    <s v="TEC-MA-10002109"/>
    <x v="2"/>
    <x v="15"/>
    <x v="1729"/>
    <n v="209.98599999999999"/>
    <n v="2"/>
    <x v="4"/>
    <n v="8.9993999999999996"/>
  </r>
  <r>
    <n v="5567"/>
    <x v="2772"/>
    <x v="3"/>
    <x v="677"/>
    <d v="2014-03-14T00:00:00"/>
    <x v="3"/>
    <s v="SU-20665"/>
    <s v="Stephanie Ulpright"/>
    <x v="2"/>
    <s v="United States"/>
    <s v="Chicago"/>
    <x v="10"/>
    <n v="60610"/>
    <x v="2"/>
    <s v="OFF-AR-10003338"/>
    <x v="1"/>
    <x v="6"/>
    <x v="1430"/>
    <n v="29.76"/>
    <n v="5"/>
    <x v="2"/>
    <n v="1.86"/>
  </r>
  <r>
    <n v="5568"/>
    <x v="2772"/>
    <x v="3"/>
    <x v="677"/>
    <d v="2014-03-14T00:00:00"/>
    <x v="3"/>
    <s v="SU-20665"/>
    <s v="Stephanie Ulpright"/>
    <x v="2"/>
    <s v="United States"/>
    <s v="Chicago"/>
    <x v="10"/>
    <n v="60610"/>
    <x v="2"/>
    <s v="FUR-CH-10003606"/>
    <x v="0"/>
    <x v="1"/>
    <x v="1566"/>
    <n v="89.768000000000001"/>
    <n v="1"/>
    <x v="4"/>
    <n v="-2.5648"/>
  </r>
  <r>
    <n v="5569"/>
    <x v="2772"/>
    <x v="3"/>
    <x v="677"/>
    <d v="2014-03-14T00:00:00"/>
    <x v="3"/>
    <s v="SU-20665"/>
    <s v="Stephanie Ulpright"/>
    <x v="2"/>
    <s v="United States"/>
    <s v="Chicago"/>
    <x v="10"/>
    <n v="60610"/>
    <x v="2"/>
    <s v="TEC-CO-10001449"/>
    <x v="2"/>
    <x v="16"/>
    <x v="303"/>
    <n v="959.98400000000004"/>
    <n v="2"/>
    <x v="2"/>
    <n v="335.99439999999998"/>
  </r>
  <r>
    <n v="5570"/>
    <x v="2772"/>
    <x v="3"/>
    <x v="677"/>
    <d v="2014-03-14T00:00:00"/>
    <x v="3"/>
    <s v="SU-20665"/>
    <s v="Stephanie Ulpright"/>
    <x v="2"/>
    <s v="United States"/>
    <s v="Chicago"/>
    <x v="10"/>
    <n v="60610"/>
    <x v="2"/>
    <s v="OFF-PA-10001934"/>
    <x v="1"/>
    <x v="10"/>
    <x v="543"/>
    <n v="15.552"/>
    <n v="3"/>
    <x v="2"/>
    <n v="5.6375999999999999"/>
  </r>
  <r>
    <n v="5571"/>
    <x v="2772"/>
    <x v="3"/>
    <x v="677"/>
    <d v="2014-03-14T00:00:00"/>
    <x v="3"/>
    <s v="SU-20665"/>
    <s v="Stephanie Ulpright"/>
    <x v="2"/>
    <s v="United States"/>
    <s v="Chicago"/>
    <x v="10"/>
    <n v="60610"/>
    <x v="2"/>
    <s v="TEC-PH-10001527"/>
    <x v="2"/>
    <x v="7"/>
    <x v="1276"/>
    <n v="34.36"/>
    <n v="1"/>
    <x v="2"/>
    <n v="-7.3014999999999999"/>
  </r>
  <r>
    <n v="5572"/>
    <x v="2773"/>
    <x v="2"/>
    <x v="29"/>
    <d v="2011-12-09T00:00:00"/>
    <x v="1"/>
    <s v="EA-14035"/>
    <s v="Erin Ashbrook"/>
    <x v="1"/>
    <s v="United States"/>
    <s v="Columbus"/>
    <x v="24"/>
    <n v="43229"/>
    <x v="3"/>
    <s v="OFF-PA-10001033"/>
    <x v="1"/>
    <x v="10"/>
    <x v="1500"/>
    <n v="98.376000000000005"/>
    <n v="3"/>
    <x v="2"/>
    <n v="35.661299999999997"/>
  </r>
  <r>
    <n v="5573"/>
    <x v="2773"/>
    <x v="2"/>
    <x v="29"/>
    <d v="2011-12-09T00:00:00"/>
    <x v="1"/>
    <s v="EA-14035"/>
    <s v="Erin Ashbrook"/>
    <x v="1"/>
    <s v="United States"/>
    <s v="Columbus"/>
    <x v="24"/>
    <n v="43229"/>
    <x v="3"/>
    <s v="OFF-BI-10003719"/>
    <x v="1"/>
    <x v="8"/>
    <x v="684"/>
    <n v="29.94"/>
    <n v="4"/>
    <x v="6"/>
    <n v="-23.952000000000002"/>
  </r>
  <r>
    <n v="5574"/>
    <x v="2773"/>
    <x v="2"/>
    <x v="29"/>
    <d v="2011-12-09T00:00:00"/>
    <x v="1"/>
    <s v="EA-14035"/>
    <s v="Erin Ashbrook"/>
    <x v="1"/>
    <s v="United States"/>
    <s v="Columbus"/>
    <x v="24"/>
    <n v="43229"/>
    <x v="3"/>
    <s v="OFF-PA-10003036"/>
    <x v="1"/>
    <x v="10"/>
    <x v="1730"/>
    <n v="17.472000000000001"/>
    <n v="3"/>
    <x v="2"/>
    <n v="5.6783999999999999"/>
  </r>
  <r>
    <n v="5575"/>
    <x v="2773"/>
    <x v="2"/>
    <x v="29"/>
    <d v="2011-12-09T00:00:00"/>
    <x v="1"/>
    <s v="EA-14035"/>
    <s v="Erin Ashbrook"/>
    <x v="1"/>
    <s v="United States"/>
    <s v="Columbus"/>
    <x v="24"/>
    <n v="43229"/>
    <x v="3"/>
    <s v="TEC-PH-10001870"/>
    <x v="2"/>
    <x v="7"/>
    <x v="1731"/>
    <n v="36.738"/>
    <n v="1"/>
    <x v="10"/>
    <n v="-9.1844999999999999"/>
  </r>
  <r>
    <n v="5576"/>
    <x v="2773"/>
    <x v="2"/>
    <x v="29"/>
    <d v="2011-12-09T00:00:00"/>
    <x v="1"/>
    <s v="EA-14035"/>
    <s v="Erin Ashbrook"/>
    <x v="1"/>
    <s v="United States"/>
    <s v="Columbus"/>
    <x v="24"/>
    <n v="43229"/>
    <x v="3"/>
    <s v="TEC-PH-10001809"/>
    <x v="2"/>
    <x v="7"/>
    <x v="1164"/>
    <n v="179.94"/>
    <n v="2"/>
    <x v="10"/>
    <n v="-44.984999999999999"/>
  </r>
  <r>
    <n v="5577"/>
    <x v="2774"/>
    <x v="0"/>
    <x v="939"/>
    <d v="2013-12-17T00:00:00"/>
    <x v="1"/>
    <s v="RF-19840"/>
    <s v="Roy Französisch"/>
    <x v="0"/>
    <s v="United States"/>
    <s v="Pasadena"/>
    <x v="1"/>
    <n v="91104"/>
    <x v="1"/>
    <s v="FUR-FU-10004864"/>
    <x v="0"/>
    <x v="5"/>
    <x v="436"/>
    <n v="383.64"/>
    <n v="6"/>
    <x v="0"/>
    <n v="122.76479999999999"/>
  </r>
  <r>
    <n v="5578"/>
    <x v="2774"/>
    <x v="0"/>
    <x v="939"/>
    <d v="2013-12-17T00:00:00"/>
    <x v="1"/>
    <s v="RF-19840"/>
    <s v="Roy Französisch"/>
    <x v="0"/>
    <s v="United States"/>
    <s v="Pasadena"/>
    <x v="1"/>
    <n v="91104"/>
    <x v="1"/>
    <s v="OFF-AP-10002350"/>
    <x v="1"/>
    <x v="9"/>
    <x v="545"/>
    <n v="56.52"/>
    <n v="3"/>
    <x v="0"/>
    <n v="15.8256"/>
  </r>
  <r>
    <n v="5579"/>
    <x v="2775"/>
    <x v="3"/>
    <x v="428"/>
    <d v="2014-09-15T00:00:00"/>
    <x v="0"/>
    <s v="LC-17050"/>
    <s v="Liz Carlisle"/>
    <x v="0"/>
    <s v="United States"/>
    <s v="Los Angeles"/>
    <x v="1"/>
    <n v="90004"/>
    <x v="1"/>
    <s v="OFF-AR-10003829"/>
    <x v="1"/>
    <x v="6"/>
    <x v="934"/>
    <n v="6.56"/>
    <n v="2"/>
    <x v="0"/>
    <n v="1.9024000000000001"/>
  </r>
  <r>
    <n v="5580"/>
    <x v="2775"/>
    <x v="3"/>
    <x v="428"/>
    <d v="2014-09-15T00:00:00"/>
    <x v="0"/>
    <s v="LC-17050"/>
    <s v="Liz Carlisle"/>
    <x v="0"/>
    <s v="United States"/>
    <s v="Los Angeles"/>
    <x v="1"/>
    <n v="90004"/>
    <x v="1"/>
    <s v="FUR-CH-10003833"/>
    <x v="0"/>
    <x v="1"/>
    <x v="1200"/>
    <n v="243.92"/>
    <n v="5"/>
    <x v="2"/>
    <n v="-15.244999999999999"/>
  </r>
  <r>
    <n v="5581"/>
    <x v="2775"/>
    <x v="3"/>
    <x v="428"/>
    <d v="2014-09-15T00:00:00"/>
    <x v="0"/>
    <s v="LC-17050"/>
    <s v="Liz Carlisle"/>
    <x v="0"/>
    <s v="United States"/>
    <s v="Los Angeles"/>
    <x v="1"/>
    <n v="90004"/>
    <x v="1"/>
    <s v="OFF-PA-10000143"/>
    <x v="1"/>
    <x v="10"/>
    <x v="1692"/>
    <n v="47.52"/>
    <n v="9"/>
    <x v="0"/>
    <n v="22.8096"/>
  </r>
  <r>
    <n v="5582"/>
    <x v="2776"/>
    <x v="3"/>
    <x v="1055"/>
    <d v="2014-10-09T00:00:00"/>
    <x v="1"/>
    <s v="PS-18970"/>
    <s v="Paul Stevenson"/>
    <x v="2"/>
    <s v="United States"/>
    <s v="Clinton"/>
    <x v="39"/>
    <n v="20735"/>
    <x v="3"/>
    <s v="FUR-FU-10000076"/>
    <x v="0"/>
    <x v="5"/>
    <x v="875"/>
    <n v="19.98"/>
    <n v="1"/>
    <x v="0"/>
    <n v="8.5914000000000001"/>
  </r>
  <r>
    <n v="5583"/>
    <x v="2777"/>
    <x v="0"/>
    <x v="195"/>
    <d v="2013-05-14T00:00:00"/>
    <x v="1"/>
    <s v="PS-18970"/>
    <s v="Paul Stevenson"/>
    <x v="2"/>
    <s v="United States"/>
    <s v="New York City"/>
    <x v="15"/>
    <n v="10024"/>
    <x v="3"/>
    <s v="OFF-AR-10000462"/>
    <x v="1"/>
    <x v="6"/>
    <x v="885"/>
    <n v="8"/>
    <n v="5"/>
    <x v="0"/>
    <n v="3.44"/>
  </r>
  <r>
    <n v="5584"/>
    <x v="2778"/>
    <x v="2"/>
    <x v="534"/>
    <d v="2011-12-19T00:00:00"/>
    <x v="0"/>
    <s v="JO-15280"/>
    <s v="Jas O'Carroll"/>
    <x v="0"/>
    <s v="United States"/>
    <s v="San Diego"/>
    <x v="1"/>
    <n v="92037"/>
    <x v="1"/>
    <s v="FUR-FU-10003829"/>
    <x v="0"/>
    <x v="5"/>
    <x v="1369"/>
    <n v="6.16"/>
    <n v="2"/>
    <x v="0"/>
    <n v="1.9712000000000001"/>
  </r>
  <r>
    <n v="5585"/>
    <x v="2779"/>
    <x v="3"/>
    <x v="329"/>
    <d v="2014-12-05T00:00:00"/>
    <x v="1"/>
    <s v="VP-21730"/>
    <s v="Victor Preis"/>
    <x v="2"/>
    <s v="United States"/>
    <s v="New York City"/>
    <x v="15"/>
    <n v="10011"/>
    <x v="3"/>
    <s v="OFF-ST-10002182"/>
    <x v="1"/>
    <x v="4"/>
    <x v="1732"/>
    <n v="83.56"/>
    <n v="4"/>
    <x v="0"/>
    <n v="1.6712"/>
  </r>
  <r>
    <n v="5586"/>
    <x v="2779"/>
    <x v="3"/>
    <x v="329"/>
    <d v="2014-12-05T00:00:00"/>
    <x v="1"/>
    <s v="VP-21730"/>
    <s v="Victor Preis"/>
    <x v="2"/>
    <s v="United States"/>
    <s v="New York City"/>
    <x v="15"/>
    <n v="10011"/>
    <x v="3"/>
    <s v="TEC-PH-10001468"/>
    <x v="2"/>
    <x v="7"/>
    <x v="1733"/>
    <n v="546.05999999999995"/>
    <n v="3"/>
    <x v="0"/>
    <n v="163.81800000000001"/>
  </r>
  <r>
    <n v="5587"/>
    <x v="2779"/>
    <x v="3"/>
    <x v="329"/>
    <d v="2014-12-05T00:00:00"/>
    <x v="1"/>
    <s v="VP-21730"/>
    <s v="Victor Preis"/>
    <x v="2"/>
    <s v="United States"/>
    <s v="New York City"/>
    <x v="15"/>
    <n v="10011"/>
    <x v="3"/>
    <s v="OFF-ST-10001809"/>
    <x v="1"/>
    <x v="4"/>
    <x v="430"/>
    <n v="269.49"/>
    <n v="3"/>
    <x v="0"/>
    <n v="5.3898000000000001"/>
  </r>
  <r>
    <n v="5588"/>
    <x v="2780"/>
    <x v="1"/>
    <x v="531"/>
    <d v="2012-03-20T00:00:00"/>
    <x v="2"/>
    <s v="GA-14725"/>
    <s v="Guy Armstrong"/>
    <x v="0"/>
    <s v="United States"/>
    <s v="Lancaster"/>
    <x v="1"/>
    <n v="93534"/>
    <x v="1"/>
    <s v="OFF-FA-10001561"/>
    <x v="1"/>
    <x v="13"/>
    <x v="831"/>
    <n v="10.9"/>
    <n v="5"/>
    <x v="0"/>
    <n v="3.597"/>
  </r>
  <r>
    <n v="5589"/>
    <x v="2781"/>
    <x v="2"/>
    <x v="866"/>
    <d v="2011-07-24T00:00:00"/>
    <x v="1"/>
    <s v="EM-14140"/>
    <s v="Eugene Moren"/>
    <x v="2"/>
    <s v="United States"/>
    <s v="Great Falls"/>
    <x v="37"/>
    <n v="59405"/>
    <x v="1"/>
    <s v="OFF-BI-10001759"/>
    <x v="1"/>
    <x v="8"/>
    <x v="725"/>
    <n v="6.0960000000000001"/>
    <n v="2"/>
    <x v="2"/>
    <n v="2.2098"/>
  </r>
  <r>
    <n v="5590"/>
    <x v="2782"/>
    <x v="0"/>
    <x v="16"/>
    <d v="2013-12-12T00:00:00"/>
    <x v="0"/>
    <s v="DB-13615"/>
    <s v="Doug Bickford"/>
    <x v="0"/>
    <s v="United States"/>
    <s v="San Francisco"/>
    <x v="1"/>
    <n v="94110"/>
    <x v="1"/>
    <s v="OFF-ST-10000615"/>
    <x v="1"/>
    <x v="4"/>
    <x v="75"/>
    <n v="34.049999999999997"/>
    <n v="3"/>
    <x v="0"/>
    <n v="9.5340000000000007"/>
  </r>
  <r>
    <n v="5591"/>
    <x v="2782"/>
    <x v="0"/>
    <x v="16"/>
    <d v="2013-12-12T00:00:00"/>
    <x v="0"/>
    <s v="DB-13615"/>
    <s v="Doug Bickford"/>
    <x v="0"/>
    <s v="United States"/>
    <s v="San Francisco"/>
    <x v="1"/>
    <n v="94110"/>
    <x v="1"/>
    <s v="OFF-ST-10003816"/>
    <x v="1"/>
    <x v="4"/>
    <x v="710"/>
    <n v="352.38"/>
    <n v="2"/>
    <x v="0"/>
    <n v="81.047399999999996"/>
  </r>
  <r>
    <n v="5592"/>
    <x v="2783"/>
    <x v="2"/>
    <x v="303"/>
    <d v="2011-10-18T00:00:00"/>
    <x v="0"/>
    <s v="ML-17395"/>
    <s v="Marina Lichtenstein"/>
    <x v="1"/>
    <s v="United States"/>
    <s v="Lakewood"/>
    <x v="30"/>
    <n v="8701"/>
    <x v="3"/>
    <s v="FUR-CH-10002880"/>
    <x v="0"/>
    <x v="1"/>
    <x v="801"/>
    <n v="245.98"/>
    <n v="2"/>
    <x v="0"/>
    <n v="27.0578"/>
  </r>
  <r>
    <n v="5593"/>
    <x v="2783"/>
    <x v="2"/>
    <x v="303"/>
    <d v="2011-10-18T00:00:00"/>
    <x v="0"/>
    <s v="ML-17395"/>
    <s v="Marina Lichtenstein"/>
    <x v="1"/>
    <s v="United States"/>
    <s v="Lakewood"/>
    <x v="30"/>
    <n v="8701"/>
    <x v="3"/>
    <s v="OFF-BI-10004738"/>
    <x v="1"/>
    <x v="8"/>
    <x v="92"/>
    <n v="18.940000000000001"/>
    <n v="1"/>
    <x v="0"/>
    <n v="9.4700000000000006"/>
  </r>
  <r>
    <n v="5594"/>
    <x v="2784"/>
    <x v="3"/>
    <x v="123"/>
    <d v="2014-11-26T00:00:00"/>
    <x v="1"/>
    <s v="JH-15430"/>
    <s v="Jennifer Halladay"/>
    <x v="0"/>
    <s v="United States"/>
    <s v="Cleveland"/>
    <x v="24"/>
    <n v="44105"/>
    <x v="3"/>
    <s v="OFF-BI-10003984"/>
    <x v="1"/>
    <x v="8"/>
    <x v="690"/>
    <n v="59.912999999999997"/>
    <n v="7"/>
    <x v="6"/>
    <n v="-45.933300000000003"/>
  </r>
  <r>
    <n v="5595"/>
    <x v="2785"/>
    <x v="3"/>
    <x v="241"/>
    <d v="2014-09-25T00:00:00"/>
    <x v="3"/>
    <s v="BP-11095"/>
    <s v="Bart Pistole"/>
    <x v="1"/>
    <s v="United States"/>
    <s v="Lawrence"/>
    <x v="31"/>
    <n v="1841"/>
    <x v="3"/>
    <s v="TEC-PH-10000984"/>
    <x v="2"/>
    <x v="7"/>
    <x v="465"/>
    <n v="391.98"/>
    <n v="2"/>
    <x v="0"/>
    <n v="109.7544"/>
  </r>
  <r>
    <n v="5596"/>
    <x v="2785"/>
    <x v="3"/>
    <x v="241"/>
    <d v="2014-09-25T00:00:00"/>
    <x v="3"/>
    <s v="BP-11095"/>
    <s v="Bart Pistole"/>
    <x v="1"/>
    <s v="United States"/>
    <s v="Lawrence"/>
    <x v="31"/>
    <n v="1841"/>
    <x v="3"/>
    <s v="TEC-PH-10001944"/>
    <x v="2"/>
    <x v="7"/>
    <x v="1262"/>
    <n v="437.85"/>
    <n v="3"/>
    <x v="0"/>
    <n v="131.35499999999999"/>
  </r>
  <r>
    <n v="5597"/>
    <x v="2786"/>
    <x v="1"/>
    <x v="12"/>
    <d v="2012-09-29T00:00:00"/>
    <x v="1"/>
    <s v="SB-20185"/>
    <s v="Sarah Brown"/>
    <x v="0"/>
    <s v="United States"/>
    <s v="Concord"/>
    <x v="38"/>
    <n v="3301"/>
    <x v="3"/>
    <s v="OFF-BI-10002735"/>
    <x v="1"/>
    <x v="8"/>
    <x v="141"/>
    <n v="68.62"/>
    <n v="2"/>
    <x v="0"/>
    <n v="32.251399999999997"/>
  </r>
  <r>
    <n v="5598"/>
    <x v="2787"/>
    <x v="3"/>
    <x v="778"/>
    <d v="2014-02-21T00:00:00"/>
    <x v="1"/>
    <s v="SV-20785"/>
    <s v="Stewart Visinsky"/>
    <x v="0"/>
    <s v="United States"/>
    <s v="Baltimore"/>
    <x v="39"/>
    <n v="21215"/>
    <x v="3"/>
    <s v="OFF-SU-10001165"/>
    <x v="1"/>
    <x v="14"/>
    <x v="1039"/>
    <n v="25.02"/>
    <n v="3"/>
    <x v="0"/>
    <n v="6.5052000000000003"/>
  </r>
  <r>
    <n v="5599"/>
    <x v="2787"/>
    <x v="3"/>
    <x v="778"/>
    <d v="2014-02-21T00:00:00"/>
    <x v="1"/>
    <s v="SV-20785"/>
    <s v="Stewart Visinsky"/>
    <x v="0"/>
    <s v="United States"/>
    <s v="Baltimore"/>
    <x v="39"/>
    <n v="21215"/>
    <x v="3"/>
    <s v="OFF-AR-10000614"/>
    <x v="1"/>
    <x v="6"/>
    <x v="1722"/>
    <n v="10.71"/>
    <n v="3"/>
    <x v="0"/>
    <n v="2.7846000000000002"/>
  </r>
  <r>
    <n v="5600"/>
    <x v="2788"/>
    <x v="2"/>
    <x v="462"/>
    <d v="2011-10-03T00:00:00"/>
    <x v="3"/>
    <s v="DO-13435"/>
    <s v="Denny Ordway"/>
    <x v="0"/>
    <s v="United States"/>
    <s v="Columbus"/>
    <x v="24"/>
    <n v="43229"/>
    <x v="3"/>
    <s v="OFF-AR-10004010"/>
    <x v="1"/>
    <x v="6"/>
    <x v="1734"/>
    <n v="55.984000000000002"/>
    <n v="2"/>
    <x v="2"/>
    <n v="4.1988000000000003"/>
  </r>
  <r>
    <n v="5601"/>
    <x v="2788"/>
    <x v="2"/>
    <x v="462"/>
    <d v="2011-10-03T00:00:00"/>
    <x v="3"/>
    <s v="DO-13435"/>
    <s v="Denny Ordway"/>
    <x v="0"/>
    <s v="United States"/>
    <s v="Columbus"/>
    <x v="24"/>
    <n v="43229"/>
    <x v="3"/>
    <s v="OFF-EN-10004030"/>
    <x v="1"/>
    <x v="12"/>
    <x v="135"/>
    <n v="14.48"/>
    <n v="5"/>
    <x v="2"/>
    <n v="4.8869999999999996"/>
  </r>
  <r>
    <n v="5602"/>
    <x v="2788"/>
    <x v="2"/>
    <x v="462"/>
    <d v="2011-10-03T00:00:00"/>
    <x v="3"/>
    <s v="DO-13435"/>
    <s v="Denny Ordway"/>
    <x v="0"/>
    <s v="United States"/>
    <s v="Columbus"/>
    <x v="24"/>
    <n v="43229"/>
    <x v="3"/>
    <s v="TEC-AC-10003023"/>
    <x v="2"/>
    <x v="11"/>
    <x v="1070"/>
    <n v="142.488"/>
    <n v="3"/>
    <x v="2"/>
    <n v="-3.5621999999999998"/>
  </r>
  <r>
    <n v="5603"/>
    <x v="2789"/>
    <x v="0"/>
    <x v="278"/>
    <d v="2013-08-30T00:00:00"/>
    <x v="0"/>
    <s v="TB-21355"/>
    <s v="Todd Boyes"/>
    <x v="1"/>
    <s v="United States"/>
    <s v="Houston"/>
    <x v="5"/>
    <n v="77041"/>
    <x v="2"/>
    <s v="OFF-ST-10003572"/>
    <x v="1"/>
    <x v="4"/>
    <x v="1735"/>
    <n v="14.16"/>
    <n v="1"/>
    <x v="2"/>
    <n v="1.0620000000000001"/>
  </r>
  <r>
    <n v="5604"/>
    <x v="2789"/>
    <x v="0"/>
    <x v="278"/>
    <d v="2013-08-30T00:00:00"/>
    <x v="0"/>
    <s v="TB-21355"/>
    <s v="Todd Boyes"/>
    <x v="1"/>
    <s v="United States"/>
    <s v="Houston"/>
    <x v="5"/>
    <n v="77041"/>
    <x v="2"/>
    <s v="OFF-PA-10004353"/>
    <x v="1"/>
    <x v="10"/>
    <x v="1652"/>
    <n v="79.92"/>
    <n v="5"/>
    <x v="2"/>
    <n v="27.972000000000001"/>
  </r>
  <r>
    <n v="5605"/>
    <x v="2790"/>
    <x v="1"/>
    <x v="155"/>
    <d v="2012-12-07T00:00:00"/>
    <x v="1"/>
    <s v="BS-11380"/>
    <s v="Bill Stewart"/>
    <x v="1"/>
    <s v="United States"/>
    <s v="New York City"/>
    <x v="15"/>
    <n v="10011"/>
    <x v="3"/>
    <s v="OFF-BI-10003718"/>
    <x v="1"/>
    <x v="8"/>
    <x v="1660"/>
    <n v="590.35199999999998"/>
    <n v="6"/>
    <x v="2"/>
    <n v="206.6232"/>
  </r>
  <r>
    <n v="5606"/>
    <x v="2791"/>
    <x v="0"/>
    <x v="873"/>
    <d v="2013-09-26T00:00:00"/>
    <x v="1"/>
    <s v="FM-14215"/>
    <s v="Filia McAdams"/>
    <x v="1"/>
    <s v="United States"/>
    <s v="Greensboro"/>
    <x v="3"/>
    <n v="27405"/>
    <x v="0"/>
    <s v="FUR-FU-10001546"/>
    <x v="0"/>
    <x v="5"/>
    <x v="1423"/>
    <n v="17.088000000000001"/>
    <n v="2"/>
    <x v="2"/>
    <n v="1.0680000000000001"/>
  </r>
  <r>
    <n v="5607"/>
    <x v="2791"/>
    <x v="0"/>
    <x v="873"/>
    <d v="2013-09-26T00:00:00"/>
    <x v="1"/>
    <s v="FM-14215"/>
    <s v="Filia McAdams"/>
    <x v="1"/>
    <s v="United States"/>
    <s v="Greensboro"/>
    <x v="3"/>
    <n v="27405"/>
    <x v="0"/>
    <s v="FUR-CH-10002880"/>
    <x v="0"/>
    <x v="1"/>
    <x v="801"/>
    <n v="98.391999999999996"/>
    <n v="1"/>
    <x v="2"/>
    <n v="-11.069100000000001"/>
  </r>
  <r>
    <n v="5608"/>
    <x v="2792"/>
    <x v="3"/>
    <x v="613"/>
    <d v="2014-04-01T00:00:00"/>
    <x v="1"/>
    <s v="JL-15835"/>
    <s v="John Lee"/>
    <x v="0"/>
    <s v="United States"/>
    <s v="New York City"/>
    <x v="15"/>
    <n v="10024"/>
    <x v="3"/>
    <s v="OFF-AR-10001547"/>
    <x v="1"/>
    <x v="6"/>
    <x v="147"/>
    <n v="11.05"/>
    <n v="5"/>
    <x v="0"/>
    <n v="2.9834999999999998"/>
  </r>
  <r>
    <n v="5609"/>
    <x v="2793"/>
    <x v="1"/>
    <x v="401"/>
    <d v="2012-12-11T00:00:00"/>
    <x v="1"/>
    <s v="AF-10870"/>
    <s v="Art Ferguson"/>
    <x v="0"/>
    <s v="United States"/>
    <s v="San Francisco"/>
    <x v="1"/>
    <n v="94109"/>
    <x v="1"/>
    <s v="OFF-AP-10001626"/>
    <x v="1"/>
    <x v="9"/>
    <x v="1016"/>
    <n v="7.78"/>
    <n v="2"/>
    <x v="0"/>
    <n v="2.0228000000000002"/>
  </r>
  <r>
    <n v="5610"/>
    <x v="2794"/>
    <x v="3"/>
    <x v="515"/>
    <d v="2014-09-06T00:00:00"/>
    <x v="1"/>
    <s v="BG-11035"/>
    <s v="Barry Gonzalez"/>
    <x v="0"/>
    <s v="United States"/>
    <s v="Monroe"/>
    <x v="28"/>
    <n v="71203"/>
    <x v="0"/>
    <s v="TEC-AC-10003033"/>
    <x v="2"/>
    <x v="11"/>
    <x v="756"/>
    <n v="659.9"/>
    <n v="2"/>
    <x v="0"/>
    <n v="217.767"/>
  </r>
  <r>
    <n v="5611"/>
    <x v="2795"/>
    <x v="1"/>
    <x v="348"/>
    <d v="2012-10-07T00:00:00"/>
    <x v="2"/>
    <s v="MB-17305"/>
    <s v="Maria Bertelson"/>
    <x v="0"/>
    <s v="United States"/>
    <s v="Cincinnati"/>
    <x v="24"/>
    <n v="45231"/>
    <x v="3"/>
    <s v="TEC-AC-10002323"/>
    <x v="2"/>
    <x v="11"/>
    <x v="175"/>
    <n v="53.04"/>
    <n v="3"/>
    <x v="2"/>
    <n v="-4.641"/>
  </r>
  <r>
    <n v="5612"/>
    <x v="2796"/>
    <x v="3"/>
    <x v="238"/>
    <d v="2014-08-23T00:00:00"/>
    <x v="1"/>
    <s v="HW-14935"/>
    <s v="Helen Wasserman"/>
    <x v="1"/>
    <s v="United States"/>
    <s v="Seattle"/>
    <x v="4"/>
    <n v="98105"/>
    <x v="1"/>
    <s v="TEC-AC-10002049"/>
    <x v="2"/>
    <x v="11"/>
    <x v="1053"/>
    <n v="843.9"/>
    <n v="2"/>
    <x v="0"/>
    <n v="371.31599999999997"/>
  </r>
  <r>
    <n v="5613"/>
    <x v="2796"/>
    <x v="3"/>
    <x v="238"/>
    <d v="2014-08-23T00:00:00"/>
    <x v="1"/>
    <s v="HW-14935"/>
    <s v="Helen Wasserman"/>
    <x v="1"/>
    <s v="United States"/>
    <s v="Seattle"/>
    <x v="4"/>
    <n v="98105"/>
    <x v="1"/>
    <s v="TEC-AC-10002253"/>
    <x v="2"/>
    <x v="11"/>
    <x v="572"/>
    <n v="1496.16"/>
    <n v="9"/>
    <x v="0"/>
    <n v="224.42400000000001"/>
  </r>
  <r>
    <n v="5614"/>
    <x v="2797"/>
    <x v="0"/>
    <x v="1056"/>
    <d v="2013-02-07T00:00:00"/>
    <x v="1"/>
    <s v="AB-10105"/>
    <s v="Adrian Barton"/>
    <x v="0"/>
    <s v="United States"/>
    <s v="New York City"/>
    <x v="15"/>
    <n v="10011"/>
    <x v="3"/>
    <s v="OFF-ST-10003994"/>
    <x v="1"/>
    <x v="4"/>
    <x v="1736"/>
    <n v="117.96"/>
    <n v="2"/>
    <x v="0"/>
    <n v="5.8979999999999997"/>
  </r>
  <r>
    <n v="5615"/>
    <x v="2798"/>
    <x v="0"/>
    <x v="828"/>
    <d v="2013-08-28T00:00:00"/>
    <x v="1"/>
    <s v="JP-15460"/>
    <s v="Jennifer Patt"/>
    <x v="1"/>
    <s v="United States"/>
    <s v="New York City"/>
    <x v="15"/>
    <n v="10035"/>
    <x v="3"/>
    <s v="OFF-AR-10002399"/>
    <x v="1"/>
    <x v="6"/>
    <x v="316"/>
    <n v="21.3"/>
    <n v="5"/>
    <x v="0"/>
    <n v="8.7330000000000005"/>
  </r>
  <r>
    <n v="5616"/>
    <x v="2798"/>
    <x v="0"/>
    <x v="828"/>
    <d v="2013-08-28T00:00:00"/>
    <x v="1"/>
    <s v="JP-15460"/>
    <s v="Jennifer Patt"/>
    <x v="1"/>
    <s v="United States"/>
    <s v="New York City"/>
    <x v="15"/>
    <n v="10035"/>
    <x v="3"/>
    <s v="OFF-AP-10002118"/>
    <x v="1"/>
    <x v="9"/>
    <x v="77"/>
    <n v="1040.8"/>
    <n v="5"/>
    <x v="0"/>
    <n v="281.01600000000002"/>
  </r>
  <r>
    <n v="5617"/>
    <x v="2798"/>
    <x v="0"/>
    <x v="828"/>
    <d v="2013-08-28T00:00:00"/>
    <x v="1"/>
    <s v="JP-15460"/>
    <s v="Jennifer Patt"/>
    <x v="1"/>
    <s v="United States"/>
    <s v="New York City"/>
    <x v="15"/>
    <n v="10035"/>
    <x v="3"/>
    <s v="OFF-AR-10001954"/>
    <x v="1"/>
    <x v="6"/>
    <x v="558"/>
    <n v="29.34"/>
    <n v="6"/>
    <x v="0"/>
    <n v="7.9218000000000002"/>
  </r>
  <r>
    <n v="5618"/>
    <x v="2799"/>
    <x v="3"/>
    <x v="160"/>
    <d v="2014-07-05T00:00:00"/>
    <x v="1"/>
    <s v="DV-13045"/>
    <s v="Darrin Van Huff"/>
    <x v="1"/>
    <s v="United States"/>
    <s v="Memphis"/>
    <x v="18"/>
    <n v="38109"/>
    <x v="0"/>
    <s v="FUR-FU-10001591"/>
    <x v="0"/>
    <x v="5"/>
    <x v="1101"/>
    <n v="19.52"/>
    <n v="2"/>
    <x v="2"/>
    <n v="5.3680000000000003"/>
  </r>
  <r>
    <n v="5619"/>
    <x v="2800"/>
    <x v="1"/>
    <x v="227"/>
    <d v="2012-09-21T00:00:00"/>
    <x v="2"/>
    <s v="CM-12190"/>
    <s v="Charlotte Melton"/>
    <x v="0"/>
    <s v="United States"/>
    <s v="San Diego"/>
    <x v="1"/>
    <n v="92105"/>
    <x v="1"/>
    <s v="OFF-ST-10004186"/>
    <x v="1"/>
    <x v="4"/>
    <x v="16"/>
    <n v="443.92"/>
    <n v="4"/>
    <x v="0"/>
    <n v="8.8783999999999992"/>
  </r>
  <r>
    <n v="5620"/>
    <x v="2801"/>
    <x v="0"/>
    <x v="477"/>
    <d v="2013-10-01T00:00:00"/>
    <x v="1"/>
    <s v="SC-20695"/>
    <s v="Steve Chapman"/>
    <x v="1"/>
    <s v="United States"/>
    <s v="La Crosse"/>
    <x v="6"/>
    <n v="54601"/>
    <x v="2"/>
    <s v="TEC-AC-10001908"/>
    <x v="2"/>
    <x v="11"/>
    <x v="292"/>
    <n v="499.95"/>
    <n v="5"/>
    <x v="0"/>
    <n v="174.98249999999999"/>
  </r>
  <r>
    <n v="5621"/>
    <x v="2801"/>
    <x v="0"/>
    <x v="477"/>
    <d v="2013-10-01T00:00:00"/>
    <x v="1"/>
    <s v="SC-20695"/>
    <s v="Steve Chapman"/>
    <x v="1"/>
    <s v="United States"/>
    <s v="La Crosse"/>
    <x v="6"/>
    <n v="54601"/>
    <x v="2"/>
    <s v="OFF-AR-10000817"/>
    <x v="1"/>
    <x v="6"/>
    <x v="1255"/>
    <n v="3.04"/>
    <n v="1"/>
    <x v="0"/>
    <n v="1.0336000000000001"/>
  </r>
  <r>
    <n v="5622"/>
    <x v="2801"/>
    <x v="0"/>
    <x v="477"/>
    <d v="2013-10-01T00:00:00"/>
    <x v="1"/>
    <s v="SC-20695"/>
    <s v="Steve Chapman"/>
    <x v="1"/>
    <s v="United States"/>
    <s v="La Crosse"/>
    <x v="6"/>
    <n v="54601"/>
    <x v="2"/>
    <s v="FUR-CH-10004218"/>
    <x v="0"/>
    <x v="1"/>
    <x v="38"/>
    <n v="201.96"/>
    <n v="2"/>
    <x v="0"/>
    <n v="50.49"/>
  </r>
  <r>
    <n v="5623"/>
    <x v="2801"/>
    <x v="0"/>
    <x v="477"/>
    <d v="2013-10-01T00:00:00"/>
    <x v="1"/>
    <s v="SC-20695"/>
    <s v="Steve Chapman"/>
    <x v="1"/>
    <s v="United States"/>
    <s v="La Crosse"/>
    <x v="6"/>
    <n v="54601"/>
    <x v="2"/>
    <s v="FUR-FU-10000755"/>
    <x v="0"/>
    <x v="5"/>
    <x v="1443"/>
    <n v="68.64"/>
    <n v="11"/>
    <x v="0"/>
    <n v="17.16"/>
  </r>
  <r>
    <n v="5624"/>
    <x v="2802"/>
    <x v="0"/>
    <x v="1057"/>
    <d v="2013-10-29T00:00:00"/>
    <x v="0"/>
    <s v="VW-21775"/>
    <s v="Victoria Wilson"/>
    <x v="1"/>
    <s v="United States"/>
    <s v="Los Angeles"/>
    <x v="1"/>
    <n v="90032"/>
    <x v="1"/>
    <s v="TEC-AC-10003063"/>
    <x v="2"/>
    <x v="11"/>
    <x v="1052"/>
    <n v="100"/>
    <n v="4"/>
    <x v="0"/>
    <n v="21"/>
  </r>
  <r>
    <n v="5625"/>
    <x v="2802"/>
    <x v="0"/>
    <x v="1057"/>
    <d v="2013-10-29T00:00:00"/>
    <x v="0"/>
    <s v="VW-21775"/>
    <s v="Victoria Wilson"/>
    <x v="1"/>
    <s v="United States"/>
    <s v="Los Angeles"/>
    <x v="1"/>
    <n v="90032"/>
    <x v="1"/>
    <s v="TEC-AC-10002637"/>
    <x v="2"/>
    <x v="11"/>
    <x v="1308"/>
    <n v="359.98"/>
    <n v="2"/>
    <x v="0"/>
    <n v="21.598800000000001"/>
  </r>
  <r>
    <n v="5626"/>
    <x v="2803"/>
    <x v="2"/>
    <x v="411"/>
    <d v="2011-10-01T00:00:00"/>
    <x v="0"/>
    <s v="PP-18955"/>
    <s v="Paul Prost"/>
    <x v="2"/>
    <s v="United States"/>
    <s v="Seattle"/>
    <x v="4"/>
    <n v="98115"/>
    <x v="1"/>
    <s v="FUR-FU-10001706"/>
    <x v="0"/>
    <x v="5"/>
    <x v="50"/>
    <n v="6.16"/>
    <n v="2"/>
    <x v="0"/>
    <n v="2.9567999999999999"/>
  </r>
  <r>
    <n v="5627"/>
    <x v="2803"/>
    <x v="2"/>
    <x v="411"/>
    <d v="2011-10-01T00:00:00"/>
    <x v="0"/>
    <s v="PP-18955"/>
    <s v="Paul Prost"/>
    <x v="2"/>
    <s v="United States"/>
    <s v="Seattle"/>
    <x v="4"/>
    <n v="98115"/>
    <x v="1"/>
    <s v="FUR-TA-10002958"/>
    <x v="0"/>
    <x v="3"/>
    <x v="956"/>
    <n v="2348.8200000000002"/>
    <n v="9"/>
    <x v="0"/>
    <n v="399.29939999999999"/>
  </r>
  <r>
    <n v="5628"/>
    <x v="2804"/>
    <x v="3"/>
    <x v="335"/>
    <d v="2014-07-02T00:00:00"/>
    <x v="1"/>
    <s v="DR-12880"/>
    <s v="Dan Reichenbach"/>
    <x v="1"/>
    <s v="United States"/>
    <s v="Miami"/>
    <x v="2"/>
    <n v="33180"/>
    <x v="0"/>
    <s v="OFF-LA-10004689"/>
    <x v="1"/>
    <x v="2"/>
    <x v="261"/>
    <n v="13.872"/>
    <n v="6"/>
    <x v="2"/>
    <n v="4.6818"/>
  </r>
  <r>
    <n v="5629"/>
    <x v="2804"/>
    <x v="3"/>
    <x v="335"/>
    <d v="2014-07-02T00:00:00"/>
    <x v="1"/>
    <s v="DR-12880"/>
    <s v="Dan Reichenbach"/>
    <x v="1"/>
    <s v="United States"/>
    <s v="Miami"/>
    <x v="2"/>
    <n v="33180"/>
    <x v="0"/>
    <s v="FUR-CH-10001545"/>
    <x v="0"/>
    <x v="1"/>
    <x v="1737"/>
    <n v="273.55200000000002"/>
    <n v="3"/>
    <x v="2"/>
    <n v="-13.6776"/>
  </r>
  <r>
    <n v="5630"/>
    <x v="2805"/>
    <x v="0"/>
    <x v="1036"/>
    <d v="2013-08-24T00:00:00"/>
    <x v="0"/>
    <s v="RB-19465"/>
    <s v="Rick Bensley"/>
    <x v="2"/>
    <s v="United States"/>
    <s v="Philadelphia"/>
    <x v="9"/>
    <n v="19143"/>
    <x v="3"/>
    <s v="FUR-TA-10002530"/>
    <x v="0"/>
    <x v="3"/>
    <x v="983"/>
    <n v="815.29200000000003"/>
    <n v="9"/>
    <x v="10"/>
    <n v="-339.70499999999998"/>
  </r>
  <r>
    <n v="5631"/>
    <x v="2806"/>
    <x v="2"/>
    <x v="1058"/>
    <d v="2011-02-16T00:00:00"/>
    <x v="1"/>
    <s v="NF-18385"/>
    <s v="Natalie Fritzler"/>
    <x v="0"/>
    <s v="United States"/>
    <s v="Chesapeake"/>
    <x v="17"/>
    <n v="23320"/>
    <x v="0"/>
    <s v="TEC-AC-10001432"/>
    <x v="2"/>
    <x v="11"/>
    <x v="471"/>
    <n v="234.45"/>
    <n v="3"/>
    <x v="0"/>
    <n v="103.158"/>
  </r>
  <r>
    <n v="5632"/>
    <x v="2806"/>
    <x v="2"/>
    <x v="1058"/>
    <d v="2011-02-16T00:00:00"/>
    <x v="1"/>
    <s v="NF-18385"/>
    <s v="Natalie Fritzler"/>
    <x v="0"/>
    <s v="United States"/>
    <s v="Chesapeake"/>
    <x v="17"/>
    <n v="23320"/>
    <x v="0"/>
    <s v="FUR-TA-10003715"/>
    <x v="0"/>
    <x v="3"/>
    <x v="1003"/>
    <n v="1256.22"/>
    <n v="6"/>
    <x v="0"/>
    <n v="75.373199999999997"/>
  </r>
  <r>
    <n v="5633"/>
    <x v="2806"/>
    <x v="2"/>
    <x v="1058"/>
    <d v="2011-02-16T00:00:00"/>
    <x v="1"/>
    <s v="NF-18385"/>
    <s v="Natalie Fritzler"/>
    <x v="0"/>
    <s v="United States"/>
    <s v="Chesapeake"/>
    <x v="17"/>
    <n v="23320"/>
    <x v="0"/>
    <s v="OFF-BI-10003291"/>
    <x v="1"/>
    <x v="8"/>
    <x v="44"/>
    <n v="17.46"/>
    <n v="2"/>
    <x v="0"/>
    <n v="8.2062000000000008"/>
  </r>
  <r>
    <n v="5634"/>
    <x v="2807"/>
    <x v="0"/>
    <x v="713"/>
    <d v="2013-09-29T00:00:00"/>
    <x v="0"/>
    <s v="CR-12580"/>
    <s v="Clay Rozendal"/>
    <x v="2"/>
    <s v="United States"/>
    <s v="New York City"/>
    <x v="15"/>
    <n v="10009"/>
    <x v="3"/>
    <s v="OFF-BI-10004187"/>
    <x v="1"/>
    <x v="8"/>
    <x v="33"/>
    <n v="10.528"/>
    <n v="7"/>
    <x v="2"/>
    <n v="3.6848000000000001"/>
  </r>
  <r>
    <n v="5635"/>
    <x v="2808"/>
    <x v="1"/>
    <x v="901"/>
    <d v="2012-12-06T00:00:00"/>
    <x v="2"/>
    <s v="SU-20665"/>
    <s v="Stephanie Ulpright"/>
    <x v="2"/>
    <s v="United States"/>
    <s v="Ann Arbor"/>
    <x v="12"/>
    <n v="48104"/>
    <x v="2"/>
    <s v="OFF-BI-10000666"/>
    <x v="1"/>
    <x v="8"/>
    <x v="980"/>
    <n v="152.80000000000001"/>
    <n v="5"/>
    <x v="0"/>
    <n v="76.400000000000006"/>
  </r>
  <r>
    <n v="5636"/>
    <x v="2809"/>
    <x v="3"/>
    <x v="213"/>
    <d v="2014-09-09T00:00:00"/>
    <x v="1"/>
    <s v="SC-20050"/>
    <s v="Sample Company A"/>
    <x v="2"/>
    <s v="United States"/>
    <s v="La Mesa"/>
    <x v="1"/>
    <n v="91941"/>
    <x v="1"/>
    <s v="OFF-BI-10002225"/>
    <x v="1"/>
    <x v="8"/>
    <x v="336"/>
    <n v="82.56"/>
    <n v="5"/>
    <x v="2"/>
    <n v="28.896000000000001"/>
  </r>
  <r>
    <n v="5637"/>
    <x v="2809"/>
    <x v="3"/>
    <x v="213"/>
    <d v="2014-09-09T00:00:00"/>
    <x v="1"/>
    <s v="SC-20050"/>
    <s v="Sample Company A"/>
    <x v="2"/>
    <s v="United States"/>
    <s v="La Mesa"/>
    <x v="1"/>
    <n v="91941"/>
    <x v="1"/>
    <s v="TEC-AC-10000474"/>
    <x v="2"/>
    <x v="11"/>
    <x v="1501"/>
    <n v="284.97000000000003"/>
    <n v="3"/>
    <x v="0"/>
    <n v="85.491"/>
  </r>
  <r>
    <n v="5638"/>
    <x v="2810"/>
    <x v="3"/>
    <x v="606"/>
    <d v="2014-04-03T00:00:00"/>
    <x v="1"/>
    <s v="ML-18040"/>
    <s v="Michelle Lonsdale"/>
    <x v="1"/>
    <s v="United States"/>
    <s v="Dearborn"/>
    <x v="12"/>
    <n v="48126"/>
    <x v="2"/>
    <s v="FUR-FU-10004245"/>
    <x v="0"/>
    <x v="5"/>
    <x v="1738"/>
    <n v="60.84"/>
    <n v="3"/>
    <x v="0"/>
    <n v="23.119199999999999"/>
  </r>
  <r>
    <n v="5639"/>
    <x v="2811"/>
    <x v="2"/>
    <x v="1059"/>
    <d v="2011-12-27T00:00:00"/>
    <x v="1"/>
    <s v="GM-14440"/>
    <s v="Gary McGarr"/>
    <x v="0"/>
    <s v="United States"/>
    <s v="San Diego"/>
    <x v="1"/>
    <n v="92024"/>
    <x v="1"/>
    <s v="FUR-CH-10004287"/>
    <x v="0"/>
    <x v="1"/>
    <x v="156"/>
    <n v="1325.76"/>
    <n v="6"/>
    <x v="2"/>
    <n v="149.148"/>
  </r>
  <r>
    <n v="5640"/>
    <x v="2811"/>
    <x v="2"/>
    <x v="1059"/>
    <d v="2011-12-27T00:00:00"/>
    <x v="1"/>
    <s v="GM-14440"/>
    <s v="Gary McGarr"/>
    <x v="0"/>
    <s v="United States"/>
    <s v="San Diego"/>
    <x v="1"/>
    <n v="92024"/>
    <x v="1"/>
    <s v="FUR-CH-10000595"/>
    <x v="0"/>
    <x v="1"/>
    <x v="463"/>
    <n v="572.16"/>
    <n v="3"/>
    <x v="2"/>
    <n v="35.76"/>
  </r>
  <r>
    <n v="5641"/>
    <x v="2812"/>
    <x v="2"/>
    <x v="865"/>
    <d v="2011-09-28T00:00:00"/>
    <x v="1"/>
    <s v="JK-15640"/>
    <s v="Jim Kriz"/>
    <x v="2"/>
    <s v="United States"/>
    <s v="Lakewood"/>
    <x v="24"/>
    <n v="44107"/>
    <x v="3"/>
    <s v="OFF-PA-10003063"/>
    <x v="1"/>
    <x v="10"/>
    <x v="1711"/>
    <n v="28.8"/>
    <n v="9"/>
    <x v="2"/>
    <n v="10.08"/>
  </r>
  <r>
    <n v="5642"/>
    <x v="2813"/>
    <x v="3"/>
    <x v="459"/>
    <d v="2014-04-06T00:00:00"/>
    <x v="2"/>
    <s v="AT-10435"/>
    <s v="Alyssa Tate"/>
    <x v="2"/>
    <s v="United States"/>
    <s v="Meriden"/>
    <x v="29"/>
    <n v="6450"/>
    <x v="3"/>
    <s v="OFF-AR-10000246"/>
    <x v="1"/>
    <x v="6"/>
    <x v="21"/>
    <n v="11.12"/>
    <n v="4"/>
    <x v="0"/>
    <n v="2.8912"/>
  </r>
  <r>
    <n v="5643"/>
    <x v="2814"/>
    <x v="0"/>
    <x v="178"/>
    <d v="2013-04-06T00:00:00"/>
    <x v="0"/>
    <s v="DB-12910"/>
    <s v="Daniel Byrd"/>
    <x v="2"/>
    <s v="United States"/>
    <s v="Columbus"/>
    <x v="32"/>
    <n v="31907"/>
    <x v="0"/>
    <s v="FUR-FU-10003274"/>
    <x v="0"/>
    <x v="5"/>
    <x v="245"/>
    <n v="7.04"/>
    <n v="4"/>
    <x v="0"/>
    <n v="3.0975999999999999"/>
  </r>
  <r>
    <n v="5644"/>
    <x v="2815"/>
    <x v="1"/>
    <x v="1060"/>
    <d v="2012-05-20T00:00:00"/>
    <x v="0"/>
    <s v="AH-10690"/>
    <s v="Anna Häberlin"/>
    <x v="1"/>
    <s v="United States"/>
    <s v="Roswell"/>
    <x v="32"/>
    <n v="30076"/>
    <x v="0"/>
    <s v="OFF-EN-10004147"/>
    <x v="1"/>
    <x v="12"/>
    <x v="1279"/>
    <n v="17.940000000000001"/>
    <n v="3"/>
    <x v="0"/>
    <n v="8.7905999999999995"/>
  </r>
  <r>
    <n v="5645"/>
    <x v="2816"/>
    <x v="3"/>
    <x v="721"/>
    <d v="2014-03-27T00:00:00"/>
    <x v="2"/>
    <s v="SJ-20125"/>
    <s v="Sanjit Jacobs"/>
    <x v="2"/>
    <s v="United States"/>
    <s v="Seattle"/>
    <x v="4"/>
    <n v="98105"/>
    <x v="1"/>
    <s v="OFF-BI-10002103"/>
    <x v="1"/>
    <x v="8"/>
    <x v="525"/>
    <n v="34.76"/>
    <n v="5"/>
    <x v="2"/>
    <n v="11.297000000000001"/>
  </r>
  <r>
    <n v="5646"/>
    <x v="2817"/>
    <x v="3"/>
    <x v="349"/>
    <d v="2014-04-20T00:00:00"/>
    <x v="1"/>
    <s v="HM-14860"/>
    <s v="Harry Marie"/>
    <x v="1"/>
    <s v="United States"/>
    <s v="Morristown"/>
    <x v="30"/>
    <n v="7960"/>
    <x v="3"/>
    <s v="FUR-FU-10004018"/>
    <x v="0"/>
    <x v="5"/>
    <x v="927"/>
    <n v="74.45"/>
    <n v="5"/>
    <x v="0"/>
    <n v="20.101500000000001"/>
  </r>
  <r>
    <n v="5647"/>
    <x v="2818"/>
    <x v="1"/>
    <x v="1038"/>
    <d v="2012-01-09T00:00:00"/>
    <x v="1"/>
    <s v="AG-10495"/>
    <s v="Andrew Gjertsen"/>
    <x v="1"/>
    <s v="United States"/>
    <s v="Alexandria"/>
    <x v="17"/>
    <n v="22304"/>
    <x v="0"/>
    <s v="FUR-FU-10001473"/>
    <x v="0"/>
    <x v="5"/>
    <x v="984"/>
    <n v="192.22"/>
    <n v="14"/>
    <x v="0"/>
    <n v="69.199200000000005"/>
  </r>
  <r>
    <n v="5648"/>
    <x v="2819"/>
    <x v="3"/>
    <x v="808"/>
    <d v="2014-11-08T00:00:00"/>
    <x v="1"/>
    <s v="JB-16000"/>
    <s v="Joy Bell-"/>
    <x v="0"/>
    <s v="United States"/>
    <s v="Salt Lake City"/>
    <x v="7"/>
    <n v="84106"/>
    <x v="1"/>
    <s v="OFF-PA-10001800"/>
    <x v="1"/>
    <x v="10"/>
    <x v="580"/>
    <n v="19.440000000000001"/>
    <n v="3"/>
    <x v="0"/>
    <n v="9.3312000000000008"/>
  </r>
  <r>
    <n v="5649"/>
    <x v="2820"/>
    <x v="3"/>
    <x v="729"/>
    <d v="2014-07-20T00:00:00"/>
    <x v="0"/>
    <s v="AJ-10795"/>
    <s v="Anthony Johnson"/>
    <x v="1"/>
    <s v="United States"/>
    <s v="Apple Valley"/>
    <x v="1"/>
    <n v="92307"/>
    <x v="1"/>
    <s v="OFF-PA-10004609"/>
    <x v="1"/>
    <x v="10"/>
    <x v="1494"/>
    <n v="32.4"/>
    <n v="5"/>
    <x v="0"/>
    <n v="15.552"/>
  </r>
  <r>
    <n v="5650"/>
    <x v="2820"/>
    <x v="3"/>
    <x v="729"/>
    <d v="2014-07-20T00:00:00"/>
    <x v="0"/>
    <s v="AJ-10795"/>
    <s v="Anthony Johnson"/>
    <x v="1"/>
    <s v="United States"/>
    <s v="Apple Valley"/>
    <x v="1"/>
    <n v="92307"/>
    <x v="1"/>
    <s v="OFF-EN-10002592"/>
    <x v="1"/>
    <x v="12"/>
    <x v="1702"/>
    <n v="57.9"/>
    <n v="5"/>
    <x v="0"/>
    <n v="28.95"/>
  </r>
  <r>
    <n v="5651"/>
    <x v="2820"/>
    <x v="3"/>
    <x v="729"/>
    <d v="2014-07-20T00:00:00"/>
    <x v="0"/>
    <s v="AJ-10795"/>
    <s v="Anthony Johnson"/>
    <x v="1"/>
    <s v="United States"/>
    <s v="Apple Valley"/>
    <x v="1"/>
    <n v="92307"/>
    <x v="1"/>
    <s v="OFF-ST-10002957"/>
    <x v="1"/>
    <x v="4"/>
    <x v="1483"/>
    <n v="10.56"/>
    <n v="2"/>
    <x v="0"/>
    <n v="0"/>
  </r>
  <r>
    <n v="5652"/>
    <x v="2820"/>
    <x v="3"/>
    <x v="729"/>
    <d v="2014-07-20T00:00:00"/>
    <x v="0"/>
    <s v="AJ-10795"/>
    <s v="Anthony Johnson"/>
    <x v="1"/>
    <s v="United States"/>
    <s v="Apple Valley"/>
    <x v="1"/>
    <n v="92307"/>
    <x v="1"/>
    <s v="FUR-BO-10002613"/>
    <x v="0"/>
    <x v="0"/>
    <x v="177"/>
    <n v="1194.165"/>
    <n v="5"/>
    <x v="11"/>
    <n v="210.73500000000001"/>
  </r>
  <r>
    <n v="5653"/>
    <x v="2821"/>
    <x v="3"/>
    <x v="833"/>
    <d v="2014-10-12T00:00:00"/>
    <x v="1"/>
    <s v="MM-18280"/>
    <s v="Muhammed MacIntyre"/>
    <x v="1"/>
    <s v="United States"/>
    <s v="New York City"/>
    <x v="15"/>
    <n v="10009"/>
    <x v="3"/>
    <s v="OFF-PA-10001033"/>
    <x v="1"/>
    <x v="10"/>
    <x v="1500"/>
    <n v="40.99"/>
    <n v="1"/>
    <x v="0"/>
    <n v="20.085100000000001"/>
  </r>
  <r>
    <n v="5654"/>
    <x v="2822"/>
    <x v="2"/>
    <x v="130"/>
    <d v="2011-11-11T00:00:00"/>
    <x v="1"/>
    <s v="TH-21235"/>
    <s v="Tiffany House"/>
    <x v="1"/>
    <s v="United States"/>
    <s v="Long Beach"/>
    <x v="1"/>
    <n v="90805"/>
    <x v="1"/>
    <s v="OFF-AR-10000940"/>
    <x v="1"/>
    <x v="6"/>
    <x v="134"/>
    <n v="2.94"/>
    <n v="1"/>
    <x v="0"/>
    <n v="0.79379999999999995"/>
  </r>
  <r>
    <n v="5655"/>
    <x v="2823"/>
    <x v="0"/>
    <x v="122"/>
    <d v="2013-12-22T00:00:00"/>
    <x v="2"/>
    <s v="AH-10120"/>
    <s v="Adrian Hane"/>
    <x v="2"/>
    <s v="United States"/>
    <s v="Salem"/>
    <x v="21"/>
    <n v="97301"/>
    <x v="1"/>
    <s v="OFF-BI-10001670"/>
    <x v="1"/>
    <x v="8"/>
    <x v="438"/>
    <n v="45.24"/>
    <n v="4"/>
    <x v="6"/>
    <n v="-30.16"/>
  </r>
  <r>
    <n v="5656"/>
    <x v="2823"/>
    <x v="0"/>
    <x v="122"/>
    <d v="2013-12-22T00:00:00"/>
    <x v="2"/>
    <s v="AH-10120"/>
    <s v="Adrian Hane"/>
    <x v="2"/>
    <s v="United States"/>
    <s v="Salem"/>
    <x v="21"/>
    <n v="97301"/>
    <x v="1"/>
    <s v="OFF-AR-10004078"/>
    <x v="1"/>
    <x v="6"/>
    <x v="507"/>
    <n v="18.687999999999999"/>
    <n v="4"/>
    <x v="2"/>
    <n v="2.3359999999999999"/>
  </r>
  <r>
    <n v="5657"/>
    <x v="2823"/>
    <x v="0"/>
    <x v="122"/>
    <d v="2013-12-22T00:00:00"/>
    <x v="2"/>
    <s v="AH-10120"/>
    <s v="Adrian Hane"/>
    <x v="2"/>
    <s v="United States"/>
    <s v="Salem"/>
    <x v="21"/>
    <n v="97301"/>
    <x v="1"/>
    <s v="OFF-PA-10003036"/>
    <x v="1"/>
    <x v="10"/>
    <x v="1730"/>
    <n v="11.648"/>
    <n v="2"/>
    <x v="2"/>
    <n v="3.7856000000000001"/>
  </r>
  <r>
    <n v="5658"/>
    <x v="2823"/>
    <x v="0"/>
    <x v="122"/>
    <d v="2013-12-22T00:00:00"/>
    <x v="2"/>
    <s v="AH-10120"/>
    <s v="Adrian Hane"/>
    <x v="2"/>
    <s v="United States"/>
    <s v="Salem"/>
    <x v="21"/>
    <n v="97301"/>
    <x v="1"/>
    <s v="TEC-AC-10000991"/>
    <x v="2"/>
    <x v="11"/>
    <x v="432"/>
    <n v="112.776"/>
    <n v="3"/>
    <x v="2"/>
    <n v="-8.4581999999999997"/>
  </r>
  <r>
    <n v="5659"/>
    <x v="2823"/>
    <x v="0"/>
    <x v="122"/>
    <d v="2013-12-22T00:00:00"/>
    <x v="2"/>
    <s v="AH-10120"/>
    <s v="Adrian Hane"/>
    <x v="2"/>
    <s v="United States"/>
    <s v="Salem"/>
    <x v="21"/>
    <n v="97301"/>
    <x v="1"/>
    <s v="FUR-TA-10002530"/>
    <x v="0"/>
    <x v="3"/>
    <x v="983"/>
    <n v="377.45"/>
    <n v="5"/>
    <x v="5"/>
    <n v="-264.21499999999997"/>
  </r>
  <r>
    <n v="5660"/>
    <x v="2823"/>
    <x v="0"/>
    <x v="122"/>
    <d v="2013-12-22T00:00:00"/>
    <x v="2"/>
    <s v="AH-10120"/>
    <s v="Adrian Hane"/>
    <x v="2"/>
    <s v="United States"/>
    <s v="Salem"/>
    <x v="21"/>
    <n v="97301"/>
    <x v="1"/>
    <s v="OFF-LA-10000407"/>
    <x v="1"/>
    <x v="2"/>
    <x v="1486"/>
    <n v="15.936"/>
    <n v="4"/>
    <x v="2"/>
    <n v="5.1791999999999998"/>
  </r>
  <r>
    <n v="5661"/>
    <x v="2823"/>
    <x v="0"/>
    <x v="122"/>
    <d v="2013-12-22T00:00:00"/>
    <x v="2"/>
    <s v="AH-10120"/>
    <s v="Adrian Hane"/>
    <x v="2"/>
    <s v="United States"/>
    <s v="Salem"/>
    <x v="21"/>
    <n v="97301"/>
    <x v="1"/>
    <s v="TEC-PH-10004833"/>
    <x v="2"/>
    <x v="7"/>
    <x v="1354"/>
    <n v="28.68"/>
    <n v="3"/>
    <x v="2"/>
    <n v="-7.17"/>
  </r>
  <r>
    <n v="5662"/>
    <x v="2824"/>
    <x v="0"/>
    <x v="446"/>
    <d v="2013-10-02T00:00:00"/>
    <x v="1"/>
    <s v="CL-12700"/>
    <s v="Craig Leslie"/>
    <x v="2"/>
    <s v="United States"/>
    <s v="Aurora"/>
    <x v="22"/>
    <n v="80013"/>
    <x v="1"/>
    <s v="FUR-FU-10002671"/>
    <x v="0"/>
    <x v="5"/>
    <x v="275"/>
    <n v="21.44"/>
    <n v="2"/>
    <x v="2"/>
    <n v="7.5039999999999996"/>
  </r>
  <r>
    <n v="5663"/>
    <x v="2824"/>
    <x v="0"/>
    <x v="446"/>
    <d v="2013-10-02T00:00:00"/>
    <x v="1"/>
    <s v="CL-12700"/>
    <s v="Craig Leslie"/>
    <x v="2"/>
    <s v="United States"/>
    <s v="Aurora"/>
    <x v="22"/>
    <n v="80013"/>
    <x v="1"/>
    <s v="OFF-ST-10001370"/>
    <x v="1"/>
    <x v="4"/>
    <x v="1023"/>
    <n v="511.05599999999998"/>
    <n v="9"/>
    <x v="2"/>
    <n v="-95.822999999999993"/>
  </r>
  <r>
    <n v="5664"/>
    <x v="2825"/>
    <x v="0"/>
    <x v="658"/>
    <d v="2013-07-22T00:00:00"/>
    <x v="3"/>
    <s v="JG-15310"/>
    <s v="Jason Gross"/>
    <x v="1"/>
    <s v="United States"/>
    <s v="Newark"/>
    <x v="24"/>
    <n v="43055"/>
    <x v="3"/>
    <s v="OFF-AR-10000914"/>
    <x v="1"/>
    <x v="6"/>
    <x v="1739"/>
    <n v="18.655999999999999"/>
    <n v="2"/>
    <x v="2"/>
    <n v="1.3992"/>
  </r>
  <r>
    <n v="5665"/>
    <x v="2825"/>
    <x v="0"/>
    <x v="658"/>
    <d v="2013-07-22T00:00:00"/>
    <x v="3"/>
    <s v="JG-15310"/>
    <s v="Jason Gross"/>
    <x v="1"/>
    <s v="United States"/>
    <s v="Newark"/>
    <x v="24"/>
    <n v="43055"/>
    <x v="3"/>
    <s v="OFF-BI-10001116"/>
    <x v="1"/>
    <x v="8"/>
    <x v="1066"/>
    <n v="11.087999999999999"/>
    <n v="7"/>
    <x v="6"/>
    <n v="-8.1311999999999998"/>
  </r>
  <r>
    <n v="5666"/>
    <x v="2825"/>
    <x v="0"/>
    <x v="658"/>
    <d v="2013-07-22T00:00:00"/>
    <x v="3"/>
    <s v="JG-15310"/>
    <s v="Jason Gross"/>
    <x v="1"/>
    <s v="United States"/>
    <s v="Newark"/>
    <x v="24"/>
    <n v="43055"/>
    <x v="3"/>
    <s v="OFF-ST-10002276"/>
    <x v="1"/>
    <x v="4"/>
    <x v="223"/>
    <n v="66.688000000000002"/>
    <n v="1"/>
    <x v="2"/>
    <n v="4.1680000000000001"/>
  </r>
  <r>
    <n v="5667"/>
    <x v="2825"/>
    <x v="0"/>
    <x v="658"/>
    <d v="2013-07-22T00:00:00"/>
    <x v="3"/>
    <s v="JG-15310"/>
    <s v="Jason Gross"/>
    <x v="1"/>
    <s v="United States"/>
    <s v="Newark"/>
    <x v="24"/>
    <n v="43055"/>
    <x v="3"/>
    <s v="OFF-ST-10004340"/>
    <x v="1"/>
    <x v="4"/>
    <x v="809"/>
    <n v="99.488"/>
    <n v="2"/>
    <x v="2"/>
    <n v="8.7051999999999996"/>
  </r>
  <r>
    <n v="5668"/>
    <x v="2826"/>
    <x v="0"/>
    <x v="725"/>
    <d v="2013-06-16T00:00:00"/>
    <x v="1"/>
    <s v="SE-20110"/>
    <s v="Sanjit Engle"/>
    <x v="0"/>
    <s v="United States"/>
    <s v="Seattle"/>
    <x v="4"/>
    <n v="98103"/>
    <x v="1"/>
    <s v="OFF-LA-10004093"/>
    <x v="1"/>
    <x v="2"/>
    <x v="670"/>
    <n v="14.62"/>
    <n v="2"/>
    <x v="0"/>
    <n v="6.8714000000000004"/>
  </r>
  <r>
    <n v="5669"/>
    <x v="2826"/>
    <x v="0"/>
    <x v="725"/>
    <d v="2013-06-16T00:00:00"/>
    <x v="1"/>
    <s v="SE-20110"/>
    <s v="Sanjit Engle"/>
    <x v="0"/>
    <s v="United States"/>
    <s v="Seattle"/>
    <x v="4"/>
    <n v="98103"/>
    <x v="1"/>
    <s v="OFF-BI-10004728"/>
    <x v="1"/>
    <x v="8"/>
    <x v="539"/>
    <n v="53.984000000000002"/>
    <n v="14"/>
    <x v="2"/>
    <n v="17.544799999999999"/>
  </r>
  <r>
    <n v="5670"/>
    <x v="2826"/>
    <x v="0"/>
    <x v="725"/>
    <d v="2013-06-16T00:00:00"/>
    <x v="1"/>
    <s v="SE-20110"/>
    <s v="Sanjit Engle"/>
    <x v="0"/>
    <s v="United States"/>
    <s v="Seattle"/>
    <x v="4"/>
    <n v="98103"/>
    <x v="1"/>
    <s v="TEC-AC-10003095"/>
    <x v="2"/>
    <x v="11"/>
    <x v="1277"/>
    <n v="389.97"/>
    <n v="3"/>
    <x v="0"/>
    <n v="132.5898"/>
  </r>
  <r>
    <n v="5671"/>
    <x v="2827"/>
    <x v="1"/>
    <x v="988"/>
    <d v="2012-06-11T00:00:00"/>
    <x v="0"/>
    <s v="TG-21640"/>
    <s v="Trudy Glocke"/>
    <x v="0"/>
    <s v="United States"/>
    <s v="Pocatello"/>
    <x v="45"/>
    <n v="83201"/>
    <x v="1"/>
    <s v="FUR-FU-10003192"/>
    <x v="0"/>
    <x v="5"/>
    <x v="1720"/>
    <n v="355.36"/>
    <n v="4"/>
    <x v="0"/>
    <n v="92.393600000000006"/>
  </r>
  <r>
    <n v="5672"/>
    <x v="2827"/>
    <x v="1"/>
    <x v="988"/>
    <d v="2012-06-11T00:00:00"/>
    <x v="0"/>
    <s v="TG-21640"/>
    <s v="Trudy Glocke"/>
    <x v="0"/>
    <s v="United States"/>
    <s v="Pocatello"/>
    <x v="45"/>
    <n v="83201"/>
    <x v="1"/>
    <s v="TEC-PH-10004522"/>
    <x v="2"/>
    <x v="7"/>
    <x v="1695"/>
    <n v="140.376"/>
    <n v="3"/>
    <x v="2"/>
    <n v="8.7735000000000003"/>
  </r>
  <r>
    <n v="5673"/>
    <x v="2828"/>
    <x v="3"/>
    <x v="855"/>
    <d v="2014-11-04T00:00:00"/>
    <x v="1"/>
    <s v="SH-19975"/>
    <s v="Sally Hughsby"/>
    <x v="1"/>
    <s v="United States"/>
    <s v="Dallas"/>
    <x v="5"/>
    <n v="75081"/>
    <x v="2"/>
    <s v="OFF-EN-10003068"/>
    <x v="1"/>
    <x v="12"/>
    <x v="1632"/>
    <n v="15.84"/>
    <n v="2"/>
    <x v="2"/>
    <n v="5.5439999999999996"/>
  </r>
  <r>
    <n v="5674"/>
    <x v="2828"/>
    <x v="3"/>
    <x v="855"/>
    <d v="2014-11-04T00:00:00"/>
    <x v="1"/>
    <s v="SH-19975"/>
    <s v="Sally Hughsby"/>
    <x v="1"/>
    <s v="United States"/>
    <s v="Dallas"/>
    <x v="5"/>
    <n v="75081"/>
    <x v="2"/>
    <s v="OFF-PA-10001204"/>
    <x v="1"/>
    <x v="10"/>
    <x v="518"/>
    <n v="8.4480000000000004"/>
    <n v="2"/>
    <x v="2"/>
    <n v="2.64"/>
  </r>
  <r>
    <n v="5675"/>
    <x v="2829"/>
    <x v="0"/>
    <x v="115"/>
    <d v="2013-01-27T00:00:00"/>
    <x v="1"/>
    <s v="MC-17275"/>
    <s v="Marc Crier"/>
    <x v="0"/>
    <s v="United States"/>
    <s v="Seattle"/>
    <x v="4"/>
    <n v="98105"/>
    <x v="1"/>
    <s v="OFF-PA-10003953"/>
    <x v="1"/>
    <x v="10"/>
    <x v="638"/>
    <n v="12.96"/>
    <n v="2"/>
    <x v="0"/>
    <n v="6.2207999999999997"/>
  </r>
  <r>
    <n v="5676"/>
    <x v="2830"/>
    <x v="2"/>
    <x v="1061"/>
    <d v="2011-06-02T00:00:00"/>
    <x v="1"/>
    <s v="PJ-18835"/>
    <s v="Patrick Jones"/>
    <x v="1"/>
    <s v="United States"/>
    <s v="Seattle"/>
    <x v="4"/>
    <n v="98115"/>
    <x v="1"/>
    <s v="TEC-PH-10001552"/>
    <x v="2"/>
    <x v="7"/>
    <x v="178"/>
    <n v="57.408000000000001"/>
    <n v="6"/>
    <x v="2"/>
    <n v="5.7408000000000001"/>
  </r>
  <r>
    <n v="5677"/>
    <x v="2830"/>
    <x v="2"/>
    <x v="1061"/>
    <d v="2011-06-02T00:00:00"/>
    <x v="1"/>
    <s v="PJ-18835"/>
    <s v="Patrick Jones"/>
    <x v="1"/>
    <s v="United States"/>
    <s v="Seattle"/>
    <x v="4"/>
    <n v="98115"/>
    <x v="1"/>
    <s v="TEC-AC-10004877"/>
    <x v="2"/>
    <x v="11"/>
    <x v="1670"/>
    <n v="27.6"/>
    <n v="4"/>
    <x v="0"/>
    <n v="2.2080000000000002"/>
  </r>
  <r>
    <n v="5678"/>
    <x v="2831"/>
    <x v="2"/>
    <x v="282"/>
    <d v="2012-01-05T00:00:00"/>
    <x v="1"/>
    <s v="ZC-21910"/>
    <s v="Zuschuss Carroll"/>
    <x v="0"/>
    <s v="United States"/>
    <s v="Chicago"/>
    <x v="10"/>
    <n v="60610"/>
    <x v="2"/>
    <s v="FUR-FU-10000193"/>
    <x v="0"/>
    <x v="5"/>
    <x v="1503"/>
    <n v="38.975999999999999"/>
    <n v="3"/>
    <x v="7"/>
    <n v="-50.668799999999997"/>
  </r>
  <r>
    <n v="5679"/>
    <x v="2832"/>
    <x v="0"/>
    <x v="1062"/>
    <d v="2013-08-04T00:00:00"/>
    <x v="1"/>
    <s v="SC-20680"/>
    <s v="Steve Carroll"/>
    <x v="2"/>
    <s v="United States"/>
    <s v="Holland"/>
    <x v="12"/>
    <n v="49423"/>
    <x v="2"/>
    <s v="OFF-FA-10000735"/>
    <x v="1"/>
    <x v="13"/>
    <x v="33"/>
    <n v="20.440000000000001"/>
    <n v="7"/>
    <x v="0"/>
    <n v="9.1980000000000004"/>
  </r>
  <r>
    <n v="5680"/>
    <x v="2832"/>
    <x v="0"/>
    <x v="1062"/>
    <d v="2013-08-04T00:00:00"/>
    <x v="1"/>
    <s v="SC-20680"/>
    <s v="Steve Carroll"/>
    <x v="2"/>
    <s v="United States"/>
    <s v="Holland"/>
    <x v="12"/>
    <n v="49423"/>
    <x v="2"/>
    <s v="OFF-PA-10002120"/>
    <x v="1"/>
    <x v="10"/>
    <x v="514"/>
    <n v="109.92"/>
    <n v="2"/>
    <x v="0"/>
    <n v="53.860799999999998"/>
  </r>
  <r>
    <n v="5681"/>
    <x v="2833"/>
    <x v="0"/>
    <x v="446"/>
    <d v="2013-10-01T00:00:00"/>
    <x v="1"/>
    <s v="BP-11230"/>
    <s v="Benjamin Patterson"/>
    <x v="0"/>
    <s v="United States"/>
    <s v="Broken Arrow"/>
    <x v="26"/>
    <n v="74012"/>
    <x v="2"/>
    <s v="OFF-BI-10001249"/>
    <x v="1"/>
    <x v="8"/>
    <x v="1182"/>
    <n v="6.38"/>
    <n v="1"/>
    <x v="0"/>
    <n v="2.9348000000000001"/>
  </r>
  <r>
    <n v="5682"/>
    <x v="2833"/>
    <x v="0"/>
    <x v="446"/>
    <d v="2013-10-01T00:00:00"/>
    <x v="1"/>
    <s v="BP-11230"/>
    <s v="Benjamin Patterson"/>
    <x v="0"/>
    <s v="United States"/>
    <s v="Broken Arrow"/>
    <x v="26"/>
    <n v="74012"/>
    <x v="2"/>
    <s v="OFF-PA-10001569"/>
    <x v="1"/>
    <x v="10"/>
    <x v="55"/>
    <n v="6.48"/>
    <n v="1"/>
    <x v="0"/>
    <n v="3.1103999999999998"/>
  </r>
  <r>
    <n v="5683"/>
    <x v="2834"/>
    <x v="2"/>
    <x v="1063"/>
    <d v="2011-04-08T00:00:00"/>
    <x v="1"/>
    <s v="RD-19585"/>
    <s v="Rob Dowd"/>
    <x v="0"/>
    <s v="United States"/>
    <s v="Athens"/>
    <x v="32"/>
    <n v="30605"/>
    <x v="0"/>
    <s v="OFF-PA-10004248"/>
    <x v="1"/>
    <x v="10"/>
    <x v="1615"/>
    <n v="15.84"/>
    <n v="3"/>
    <x v="0"/>
    <n v="7.1280000000000001"/>
  </r>
  <r>
    <n v="5684"/>
    <x v="2834"/>
    <x v="2"/>
    <x v="1063"/>
    <d v="2011-04-08T00:00:00"/>
    <x v="1"/>
    <s v="RD-19585"/>
    <s v="Rob Dowd"/>
    <x v="0"/>
    <s v="United States"/>
    <s v="Athens"/>
    <x v="32"/>
    <n v="30605"/>
    <x v="0"/>
    <s v="TEC-PH-10001128"/>
    <x v="2"/>
    <x v="7"/>
    <x v="1499"/>
    <n v="1049.93"/>
    <n v="7"/>
    <x v="0"/>
    <n v="293.98039999999997"/>
  </r>
  <r>
    <n v="5685"/>
    <x v="2834"/>
    <x v="2"/>
    <x v="1063"/>
    <d v="2011-04-08T00:00:00"/>
    <x v="1"/>
    <s v="RD-19585"/>
    <s v="Rob Dowd"/>
    <x v="0"/>
    <s v="United States"/>
    <s v="Athens"/>
    <x v="32"/>
    <n v="30605"/>
    <x v="0"/>
    <s v="OFF-AP-10003842"/>
    <x v="1"/>
    <x v="9"/>
    <x v="1247"/>
    <n v="154.9"/>
    <n v="5"/>
    <x v="0"/>
    <n v="40.274000000000001"/>
  </r>
  <r>
    <n v="5686"/>
    <x v="2835"/>
    <x v="1"/>
    <x v="599"/>
    <d v="2012-11-05T00:00:00"/>
    <x v="3"/>
    <s v="KL-16645"/>
    <s v="Ken Lonsdale"/>
    <x v="0"/>
    <s v="United States"/>
    <s v="Seattle"/>
    <x v="4"/>
    <n v="98105"/>
    <x v="1"/>
    <s v="OFF-BI-10002794"/>
    <x v="1"/>
    <x v="8"/>
    <x v="102"/>
    <n v="98.352000000000004"/>
    <n v="3"/>
    <x v="2"/>
    <n v="35.6526"/>
  </r>
  <r>
    <n v="5687"/>
    <x v="2836"/>
    <x v="2"/>
    <x v="1064"/>
    <d v="2011-07-28T00:00:00"/>
    <x v="3"/>
    <s v="CK-12205"/>
    <s v="Chloris Kastensmidt"/>
    <x v="0"/>
    <s v="United States"/>
    <s v="Apopka"/>
    <x v="2"/>
    <n v="32712"/>
    <x v="0"/>
    <s v="OFF-FA-10000621"/>
    <x v="1"/>
    <x v="13"/>
    <x v="110"/>
    <n v="14.32"/>
    <n v="5"/>
    <x v="2"/>
    <n v="5.1909999999999998"/>
  </r>
  <r>
    <n v="5688"/>
    <x v="2836"/>
    <x v="2"/>
    <x v="1064"/>
    <d v="2011-07-28T00:00:00"/>
    <x v="3"/>
    <s v="CK-12205"/>
    <s v="Chloris Kastensmidt"/>
    <x v="0"/>
    <s v="United States"/>
    <s v="Apopka"/>
    <x v="2"/>
    <n v="32712"/>
    <x v="0"/>
    <s v="FUR-FU-10003623"/>
    <x v="0"/>
    <x v="5"/>
    <x v="1226"/>
    <n v="129.88800000000001"/>
    <n v="6"/>
    <x v="2"/>
    <n v="12.988799999999999"/>
  </r>
  <r>
    <n v="5689"/>
    <x v="2836"/>
    <x v="2"/>
    <x v="1064"/>
    <d v="2011-07-28T00:00:00"/>
    <x v="3"/>
    <s v="CK-12205"/>
    <s v="Chloris Kastensmidt"/>
    <x v="0"/>
    <s v="United States"/>
    <s v="Apopka"/>
    <x v="2"/>
    <n v="32712"/>
    <x v="0"/>
    <s v="OFF-EN-10000781"/>
    <x v="1"/>
    <x v="12"/>
    <x v="746"/>
    <n v="48.944000000000003"/>
    <n v="7"/>
    <x v="2"/>
    <n v="16.518599999999999"/>
  </r>
  <r>
    <n v="5690"/>
    <x v="2837"/>
    <x v="1"/>
    <x v="207"/>
    <d v="2012-12-31T00:00:00"/>
    <x v="1"/>
    <s v="RB-19705"/>
    <s v="Roger Barcio"/>
    <x v="2"/>
    <s v="United States"/>
    <s v="Houston"/>
    <x v="5"/>
    <n v="77070"/>
    <x v="2"/>
    <s v="FUR-CH-10002044"/>
    <x v="0"/>
    <x v="1"/>
    <x v="1725"/>
    <n v="275.05799999999999"/>
    <n v="3"/>
    <x v="4"/>
    <n v="-90.376199999999997"/>
  </r>
  <r>
    <n v="5691"/>
    <x v="2838"/>
    <x v="1"/>
    <x v="895"/>
    <d v="2012-12-16T00:00:00"/>
    <x v="1"/>
    <s v="KM-16225"/>
    <s v="Kalyca Meade"/>
    <x v="1"/>
    <s v="United States"/>
    <s v="Baltimore"/>
    <x v="39"/>
    <n v="21215"/>
    <x v="3"/>
    <s v="OFF-AR-10000817"/>
    <x v="1"/>
    <x v="6"/>
    <x v="1255"/>
    <n v="27.36"/>
    <n v="9"/>
    <x v="0"/>
    <n v="9.3024000000000004"/>
  </r>
  <r>
    <n v="5692"/>
    <x v="2838"/>
    <x v="1"/>
    <x v="895"/>
    <d v="2012-12-16T00:00:00"/>
    <x v="1"/>
    <s v="KM-16225"/>
    <s v="Kalyca Meade"/>
    <x v="1"/>
    <s v="United States"/>
    <s v="Baltimore"/>
    <x v="39"/>
    <n v="21215"/>
    <x v="3"/>
    <s v="OFF-PA-10001509"/>
    <x v="1"/>
    <x v="10"/>
    <x v="417"/>
    <n v="44.75"/>
    <n v="5"/>
    <x v="0"/>
    <n v="20.585000000000001"/>
  </r>
  <r>
    <n v="5693"/>
    <x v="2838"/>
    <x v="1"/>
    <x v="895"/>
    <d v="2012-12-16T00:00:00"/>
    <x v="1"/>
    <s v="KM-16225"/>
    <s v="Kalyca Meade"/>
    <x v="1"/>
    <s v="United States"/>
    <s v="Baltimore"/>
    <x v="39"/>
    <n v="21215"/>
    <x v="3"/>
    <s v="TEC-PH-10004667"/>
    <x v="2"/>
    <x v="7"/>
    <x v="519"/>
    <n v="134.99"/>
    <n v="1"/>
    <x v="0"/>
    <n v="36.447299999999998"/>
  </r>
  <r>
    <n v="5694"/>
    <x v="2838"/>
    <x v="1"/>
    <x v="895"/>
    <d v="2012-12-16T00:00:00"/>
    <x v="1"/>
    <s v="KM-16225"/>
    <s v="Kalyca Meade"/>
    <x v="1"/>
    <s v="United States"/>
    <s v="Baltimore"/>
    <x v="39"/>
    <n v="21215"/>
    <x v="3"/>
    <s v="OFF-PA-10000143"/>
    <x v="1"/>
    <x v="10"/>
    <x v="1692"/>
    <n v="26.4"/>
    <n v="5"/>
    <x v="0"/>
    <n v="12.672000000000001"/>
  </r>
  <r>
    <n v="5695"/>
    <x v="2838"/>
    <x v="1"/>
    <x v="895"/>
    <d v="2012-12-16T00:00:00"/>
    <x v="1"/>
    <s v="KM-16225"/>
    <s v="Kalyca Meade"/>
    <x v="1"/>
    <s v="United States"/>
    <s v="Baltimore"/>
    <x v="39"/>
    <n v="21215"/>
    <x v="3"/>
    <s v="FUR-CH-10000785"/>
    <x v="0"/>
    <x v="1"/>
    <x v="320"/>
    <n v="542.94000000000005"/>
    <n v="3"/>
    <x v="0"/>
    <n v="141.1644"/>
  </r>
  <r>
    <n v="5696"/>
    <x v="2839"/>
    <x v="0"/>
    <x v="465"/>
    <d v="2013-05-08T00:00:00"/>
    <x v="0"/>
    <s v="AH-10465"/>
    <s v="Amy Hunt"/>
    <x v="0"/>
    <s v="United States"/>
    <s v="San Francisco"/>
    <x v="1"/>
    <n v="94109"/>
    <x v="1"/>
    <s v="FUR-TA-10001676"/>
    <x v="0"/>
    <x v="3"/>
    <x v="957"/>
    <n v="71.087999999999994"/>
    <n v="2"/>
    <x v="2"/>
    <n v="-1.7771999999999999"/>
  </r>
  <r>
    <n v="5697"/>
    <x v="2840"/>
    <x v="3"/>
    <x v="336"/>
    <d v="2014-10-19T00:00:00"/>
    <x v="1"/>
    <s v="AG-10765"/>
    <s v="Anthony Garverick"/>
    <x v="2"/>
    <s v="United States"/>
    <s v="Chicago"/>
    <x v="10"/>
    <n v="60623"/>
    <x v="2"/>
    <s v="OFF-BI-10000309"/>
    <x v="1"/>
    <x v="8"/>
    <x v="334"/>
    <n v="27.396000000000001"/>
    <n v="9"/>
    <x v="3"/>
    <n v="-42.463799999999999"/>
  </r>
  <r>
    <n v="5698"/>
    <x v="2840"/>
    <x v="3"/>
    <x v="336"/>
    <d v="2014-10-19T00:00:00"/>
    <x v="1"/>
    <s v="AG-10765"/>
    <s v="Anthony Garverick"/>
    <x v="2"/>
    <s v="United States"/>
    <s v="Chicago"/>
    <x v="10"/>
    <n v="60623"/>
    <x v="2"/>
    <s v="OFF-BI-10004224"/>
    <x v="1"/>
    <x v="8"/>
    <x v="1061"/>
    <n v="13.456"/>
    <n v="1"/>
    <x v="3"/>
    <n v="-23.547999999999998"/>
  </r>
  <r>
    <n v="5699"/>
    <x v="2841"/>
    <x v="0"/>
    <x v="732"/>
    <d v="2013-11-06T00:00:00"/>
    <x v="3"/>
    <s v="EB-14170"/>
    <s v="Evan Bailliet"/>
    <x v="0"/>
    <s v="United States"/>
    <s v="Laredo"/>
    <x v="5"/>
    <n v="78041"/>
    <x v="2"/>
    <s v="OFF-LA-10002312"/>
    <x v="1"/>
    <x v="2"/>
    <x v="574"/>
    <n v="11.84"/>
    <n v="1"/>
    <x v="2"/>
    <n v="4.4400000000000004"/>
  </r>
  <r>
    <n v="5700"/>
    <x v="2842"/>
    <x v="3"/>
    <x v="132"/>
    <d v="2014-11-09T00:00:00"/>
    <x v="1"/>
    <s v="PG-18895"/>
    <s v="Paul Gonzalez"/>
    <x v="0"/>
    <s v="United States"/>
    <s v="San Francisco"/>
    <x v="1"/>
    <n v="94109"/>
    <x v="1"/>
    <s v="OFF-PA-10003022"/>
    <x v="1"/>
    <x v="10"/>
    <x v="1644"/>
    <n v="35.880000000000003"/>
    <n v="6"/>
    <x v="0"/>
    <n v="17.581199999999999"/>
  </r>
  <r>
    <n v="5701"/>
    <x v="2843"/>
    <x v="0"/>
    <x v="390"/>
    <d v="2013-11-27T00:00:00"/>
    <x v="2"/>
    <s v="CA-12055"/>
    <s v="Cathy Armstrong"/>
    <x v="2"/>
    <s v="United States"/>
    <s v="Cleveland"/>
    <x v="24"/>
    <n v="44105"/>
    <x v="3"/>
    <s v="OFF-EN-10001532"/>
    <x v="1"/>
    <x v="12"/>
    <x v="613"/>
    <n v="40.752000000000002"/>
    <n v="3"/>
    <x v="2"/>
    <n v="15.282"/>
  </r>
  <r>
    <n v="5702"/>
    <x v="2843"/>
    <x v="0"/>
    <x v="390"/>
    <d v="2013-11-27T00:00:00"/>
    <x v="2"/>
    <s v="CA-12055"/>
    <s v="Cathy Armstrong"/>
    <x v="2"/>
    <s v="United States"/>
    <s v="Cleveland"/>
    <x v="24"/>
    <n v="44105"/>
    <x v="3"/>
    <s v="TEC-AC-10004855"/>
    <x v="2"/>
    <x v="11"/>
    <x v="1047"/>
    <n v="139.96"/>
    <n v="5"/>
    <x v="2"/>
    <n v="-22.743500000000001"/>
  </r>
  <r>
    <n v="5703"/>
    <x v="2844"/>
    <x v="2"/>
    <x v="637"/>
    <d v="2011-12-21T00:00:00"/>
    <x v="1"/>
    <s v="SS-20875"/>
    <s v="Sung Shariari"/>
    <x v="0"/>
    <s v="United States"/>
    <s v="Marion"/>
    <x v="24"/>
    <n v="43302"/>
    <x v="3"/>
    <s v="OFF-AR-10003829"/>
    <x v="1"/>
    <x v="6"/>
    <x v="934"/>
    <n v="2.6240000000000001"/>
    <n v="1"/>
    <x v="2"/>
    <n v="0.29520000000000002"/>
  </r>
  <r>
    <n v="5704"/>
    <x v="2844"/>
    <x v="2"/>
    <x v="637"/>
    <d v="2011-12-21T00:00:00"/>
    <x v="1"/>
    <s v="SS-20875"/>
    <s v="Sung Shariari"/>
    <x v="0"/>
    <s v="United States"/>
    <s v="Marion"/>
    <x v="24"/>
    <n v="43302"/>
    <x v="3"/>
    <s v="FUR-TA-10002645"/>
    <x v="0"/>
    <x v="3"/>
    <x v="1313"/>
    <n v="136.53"/>
    <n v="1"/>
    <x v="10"/>
    <n v="-52.336500000000001"/>
  </r>
  <r>
    <n v="5705"/>
    <x v="2844"/>
    <x v="2"/>
    <x v="637"/>
    <d v="2011-12-21T00:00:00"/>
    <x v="1"/>
    <s v="SS-20875"/>
    <s v="Sung Shariari"/>
    <x v="0"/>
    <s v="United States"/>
    <s v="Marion"/>
    <x v="24"/>
    <n v="43302"/>
    <x v="3"/>
    <s v="TEC-AC-10003033"/>
    <x v="2"/>
    <x v="11"/>
    <x v="756"/>
    <n v="263.95999999999998"/>
    <n v="1"/>
    <x v="2"/>
    <n v="42.893500000000003"/>
  </r>
  <r>
    <n v="5706"/>
    <x v="2845"/>
    <x v="2"/>
    <x v="935"/>
    <d v="2011-11-08T00:00:00"/>
    <x v="1"/>
    <s v="RP-19390"/>
    <s v="Resi Pölking"/>
    <x v="0"/>
    <s v="United States"/>
    <s v="Fairfield"/>
    <x v="29"/>
    <n v="6824"/>
    <x v="3"/>
    <s v="OFF-SU-10002522"/>
    <x v="1"/>
    <x v="14"/>
    <x v="1544"/>
    <n v="11.64"/>
    <n v="3"/>
    <x v="0"/>
    <n v="3.3755999999999999"/>
  </r>
  <r>
    <n v="5707"/>
    <x v="2846"/>
    <x v="3"/>
    <x v="585"/>
    <d v="2014-09-26T00:00:00"/>
    <x v="0"/>
    <s v="SC-20440"/>
    <s v="Shaun Chance"/>
    <x v="1"/>
    <s v="United States"/>
    <s v="New York City"/>
    <x v="15"/>
    <n v="10009"/>
    <x v="3"/>
    <s v="OFF-BI-10004828"/>
    <x v="1"/>
    <x v="8"/>
    <x v="1578"/>
    <n v="40.176000000000002"/>
    <n v="3"/>
    <x v="2"/>
    <n v="14.563800000000001"/>
  </r>
  <r>
    <n v="5708"/>
    <x v="2847"/>
    <x v="1"/>
    <x v="412"/>
    <d v="2012-05-15T00:00:00"/>
    <x v="1"/>
    <s v="NW-18400"/>
    <s v="Natalie Webber"/>
    <x v="0"/>
    <s v="United States"/>
    <s v="New York City"/>
    <x v="15"/>
    <n v="10024"/>
    <x v="3"/>
    <s v="FUR-FU-10001095"/>
    <x v="0"/>
    <x v="5"/>
    <x v="741"/>
    <n v="79.44"/>
    <n v="3"/>
    <x v="0"/>
    <n v="30.187200000000001"/>
  </r>
  <r>
    <n v="5709"/>
    <x v="2847"/>
    <x v="1"/>
    <x v="412"/>
    <d v="2012-05-15T00:00:00"/>
    <x v="1"/>
    <s v="NW-18400"/>
    <s v="Natalie Webber"/>
    <x v="0"/>
    <s v="United States"/>
    <s v="New York City"/>
    <x v="15"/>
    <n v="10024"/>
    <x v="3"/>
    <s v="OFF-SU-10000157"/>
    <x v="1"/>
    <x v="14"/>
    <x v="1399"/>
    <n v="357.93"/>
    <n v="3"/>
    <x v="0"/>
    <n v="7.1585999999999999"/>
  </r>
  <r>
    <n v="5710"/>
    <x v="2847"/>
    <x v="1"/>
    <x v="412"/>
    <d v="2012-05-15T00:00:00"/>
    <x v="1"/>
    <s v="NW-18400"/>
    <s v="Natalie Webber"/>
    <x v="0"/>
    <s v="United States"/>
    <s v="New York City"/>
    <x v="15"/>
    <n v="10024"/>
    <x v="3"/>
    <s v="FUR-CH-10002647"/>
    <x v="0"/>
    <x v="1"/>
    <x v="470"/>
    <n v="127.764"/>
    <n v="2"/>
    <x v="9"/>
    <n v="21.294"/>
  </r>
  <r>
    <n v="5711"/>
    <x v="2847"/>
    <x v="1"/>
    <x v="412"/>
    <d v="2012-05-15T00:00:00"/>
    <x v="1"/>
    <s v="NW-18400"/>
    <s v="Natalie Webber"/>
    <x v="0"/>
    <s v="United States"/>
    <s v="New York City"/>
    <x v="15"/>
    <n v="10024"/>
    <x v="3"/>
    <s v="TEC-CO-10004115"/>
    <x v="2"/>
    <x v="16"/>
    <x v="356"/>
    <n v="2799.944"/>
    <n v="7"/>
    <x v="2"/>
    <n v="1014.9797"/>
  </r>
  <r>
    <n v="5712"/>
    <x v="2847"/>
    <x v="1"/>
    <x v="412"/>
    <d v="2012-05-15T00:00:00"/>
    <x v="1"/>
    <s v="NW-18400"/>
    <s v="Natalie Webber"/>
    <x v="0"/>
    <s v="United States"/>
    <s v="New York City"/>
    <x v="15"/>
    <n v="10024"/>
    <x v="3"/>
    <s v="OFF-PA-10003363"/>
    <x v="1"/>
    <x v="10"/>
    <x v="1520"/>
    <n v="19.440000000000001"/>
    <n v="3"/>
    <x v="0"/>
    <n v="9.3312000000000008"/>
  </r>
  <r>
    <n v="5713"/>
    <x v="2848"/>
    <x v="3"/>
    <x v="689"/>
    <d v="2014-08-01T00:00:00"/>
    <x v="3"/>
    <s v="KW-16435"/>
    <s v="Katrina Willman"/>
    <x v="0"/>
    <s v="United States"/>
    <s v="Chicago"/>
    <x v="10"/>
    <n v="60653"/>
    <x v="2"/>
    <s v="TEC-PH-10003092"/>
    <x v="2"/>
    <x v="7"/>
    <x v="516"/>
    <n v="36.792000000000002"/>
    <n v="1"/>
    <x v="2"/>
    <n v="4.1391"/>
  </r>
  <r>
    <n v="5714"/>
    <x v="2849"/>
    <x v="2"/>
    <x v="72"/>
    <d v="2011-03-05T00:00:00"/>
    <x v="1"/>
    <s v="HR-14770"/>
    <s v="Hallie Redmond"/>
    <x v="2"/>
    <s v="United States"/>
    <s v="New York City"/>
    <x v="15"/>
    <n v="10035"/>
    <x v="3"/>
    <s v="TEC-PH-10003655"/>
    <x v="2"/>
    <x v="7"/>
    <x v="854"/>
    <n v="5.94"/>
    <n v="3"/>
    <x v="0"/>
    <n v="1.6037999999999999"/>
  </r>
  <r>
    <n v="5715"/>
    <x v="2850"/>
    <x v="3"/>
    <x v="145"/>
    <d v="2014-09-30T00:00:00"/>
    <x v="1"/>
    <s v="AG-10900"/>
    <s v="Arthur Gainer"/>
    <x v="0"/>
    <s v="United States"/>
    <s v="Richmond"/>
    <x v="17"/>
    <n v="23223"/>
    <x v="0"/>
    <s v="OFF-ST-10001476"/>
    <x v="1"/>
    <x v="4"/>
    <x v="827"/>
    <n v="177.55"/>
    <n v="5"/>
    <x v="0"/>
    <n v="47.938499999999998"/>
  </r>
  <r>
    <n v="5716"/>
    <x v="2851"/>
    <x v="1"/>
    <x v="330"/>
    <d v="2012-10-12T00:00:00"/>
    <x v="0"/>
    <s v="BM-11650"/>
    <s v="Brian Moss"/>
    <x v="1"/>
    <s v="United States"/>
    <s v="Ann Arbor"/>
    <x v="12"/>
    <n v="48104"/>
    <x v="2"/>
    <s v="TEC-AC-10002049"/>
    <x v="2"/>
    <x v="11"/>
    <x v="688"/>
    <n v="619.95000000000005"/>
    <n v="5"/>
    <x v="0"/>
    <n v="111.59099999999999"/>
  </r>
  <r>
    <n v="5717"/>
    <x v="2851"/>
    <x v="1"/>
    <x v="330"/>
    <d v="2012-10-12T00:00:00"/>
    <x v="0"/>
    <s v="BM-11650"/>
    <s v="Brian Moss"/>
    <x v="1"/>
    <s v="United States"/>
    <s v="Ann Arbor"/>
    <x v="12"/>
    <n v="48104"/>
    <x v="2"/>
    <s v="TEC-PH-10003875"/>
    <x v="2"/>
    <x v="7"/>
    <x v="119"/>
    <n v="29.16"/>
    <n v="3"/>
    <x v="0"/>
    <n v="8.4564000000000004"/>
  </r>
  <r>
    <n v="5718"/>
    <x v="2851"/>
    <x v="1"/>
    <x v="330"/>
    <d v="2012-10-12T00:00:00"/>
    <x v="0"/>
    <s v="BM-11650"/>
    <s v="Brian Moss"/>
    <x v="1"/>
    <s v="United States"/>
    <s v="Ann Arbor"/>
    <x v="12"/>
    <n v="48104"/>
    <x v="2"/>
    <s v="OFF-EN-10003286"/>
    <x v="1"/>
    <x v="12"/>
    <x v="33"/>
    <n v="57.96"/>
    <n v="7"/>
    <x v="0"/>
    <n v="27.241199999999999"/>
  </r>
  <r>
    <n v="5719"/>
    <x v="2851"/>
    <x v="1"/>
    <x v="330"/>
    <d v="2012-10-12T00:00:00"/>
    <x v="0"/>
    <s v="BM-11650"/>
    <s v="Brian Moss"/>
    <x v="1"/>
    <s v="United States"/>
    <s v="Ann Arbor"/>
    <x v="12"/>
    <n v="48104"/>
    <x v="2"/>
    <s v="OFF-AP-10003971"/>
    <x v="1"/>
    <x v="9"/>
    <x v="914"/>
    <n v="29.402999999999999"/>
    <n v="3"/>
    <x v="9"/>
    <n v="5.2271999999999998"/>
  </r>
  <r>
    <n v="5720"/>
    <x v="2852"/>
    <x v="3"/>
    <x v="1065"/>
    <d v="2014-04-03T00:00:00"/>
    <x v="0"/>
    <s v="RD-19720"/>
    <s v="Roger Demir"/>
    <x v="0"/>
    <s v="United States"/>
    <s v="Lafayette"/>
    <x v="14"/>
    <n v="47905"/>
    <x v="2"/>
    <s v="OFF-ST-10001031"/>
    <x v="1"/>
    <x v="4"/>
    <x v="1551"/>
    <n v="81.400000000000006"/>
    <n v="5"/>
    <x v="0"/>
    <n v="21.164000000000001"/>
  </r>
  <r>
    <n v="5721"/>
    <x v="2853"/>
    <x v="1"/>
    <x v="717"/>
    <d v="2012-11-17T00:00:00"/>
    <x v="2"/>
    <s v="KB-16585"/>
    <s v="Ken Black"/>
    <x v="1"/>
    <s v="United States"/>
    <s v="Springfield"/>
    <x v="21"/>
    <n v="97477"/>
    <x v="1"/>
    <s v="OFF-FA-10000304"/>
    <x v="1"/>
    <x v="13"/>
    <x v="52"/>
    <n v="8.7200000000000006"/>
    <n v="5"/>
    <x v="2"/>
    <n v="2.2890000000000001"/>
  </r>
  <r>
    <n v="5722"/>
    <x v="2853"/>
    <x v="1"/>
    <x v="717"/>
    <d v="2012-11-17T00:00:00"/>
    <x v="2"/>
    <s v="KB-16585"/>
    <s v="Ken Black"/>
    <x v="1"/>
    <s v="United States"/>
    <s v="Springfield"/>
    <x v="21"/>
    <n v="97477"/>
    <x v="1"/>
    <s v="TEC-AC-10000358"/>
    <x v="2"/>
    <x v="11"/>
    <x v="1278"/>
    <n v="91.176000000000002"/>
    <n v="3"/>
    <x v="2"/>
    <n v="4.5587999999999997"/>
  </r>
  <r>
    <n v="5723"/>
    <x v="2853"/>
    <x v="1"/>
    <x v="717"/>
    <d v="2012-11-17T00:00:00"/>
    <x v="2"/>
    <s v="KB-16585"/>
    <s v="Ken Black"/>
    <x v="1"/>
    <s v="United States"/>
    <s v="Springfield"/>
    <x v="21"/>
    <n v="97477"/>
    <x v="1"/>
    <s v="TEC-AC-10002800"/>
    <x v="2"/>
    <x v="11"/>
    <x v="1207"/>
    <n v="159.96799999999999"/>
    <n v="4"/>
    <x v="2"/>
    <n v="29.994"/>
  </r>
  <r>
    <n v="5724"/>
    <x v="2854"/>
    <x v="0"/>
    <x v="182"/>
    <d v="2013-10-01T00:00:00"/>
    <x v="1"/>
    <s v="DW-13585"/>
    <s v="Dorothy Wardle"/>
    <x v="1"/>
    <s v="United States"/>
    <s v="San Francisco"/>
    <x v="1"/>
    <n v="94109"/>
    <x v="1"/>
    <s v="OFF-PA-10004735"/>
    <x v="1"/>
    <x v="10"/>
    <x v="819"/>
    <n v="12.96"/>
    <n v="2"/>
    <x v="0"/>
    <n v="6.2207999999999997"/>
  </r>
  <r>
    <n v="5725"/>
    <x v="2855"/>
    <x v="2"/>
    <x v="358"/>
    <d v="2011-09-27T00:00:00"/>
    <x v="1"/>
    <s v="VG-21805"/>
    <s v="Vivek Grady"/>
    <x v="1"/>
    <s v="United States"/>
    <s v="Chicago"/>
    <x v="10"/>
    <n v="60653"/>
    <x v="2"/>
    <s v="OFF-ST-10002574"/>
    <x v="1"/>
    <x v="4"/>
    <x v="926"/>
    <n v="331.536"/>
    <n v="3"/>
    <x v="2"/>
    <n v="-82.884"/>
  </r>
  <r>
    <n v="5726"/>
    <x v="2856"/>
    <x v="1"/>
    <x v="12"/>
    <d v="2012-09-27T00:00:00"/>
    <x v="2"/>
    <s v="DR-12880"/>
    <s v="Dan Reichenbach"/>
    <x v="1"/>
    <s v="United States"/>
    <s v="New York City"/>
    <x v="15"/>
    <n v="10011"/>
    <x v="3"/>
    <s v="TEC-AC-10004171"/>
    <x v="2"/>
    <x v="11"/>
    <x v="1312"/>
    <n v="899.91"/>
    <n v="9"/>
    <x v="0"/>
    <n v="395.96039999999999"/>
  </r>
  <r>
    <n v="5727"/>
    <x v="2857"/>
    <x v="1"/>
    <x v="124"/>
    <d v="2012-05-08T00:00:00"/>
    <x v="1"/>
    <s v="AH-10690"/>
    <s v="Anna Häberlin"/>
    <x v="1"/>
    <s v="United States"/>
    <s v="Houston"/>
    <x v="5"/>
    <n v="77095"/>
    <x v="2"/>
    <s v="TEC-PH-10002922"/>
    <x v="2"/>
    <x v="7"/>
    <x v="965"/>
    <n v="946.34400000000005"/>
    <n v="7"/>
    <x v="2"/>
    <n v="118.29300000000001"/>
  </r>
  <r>
    <n v="5728"/>
    <x v="2858"/>
    <x v="3"/>
    <x v="166"/>
    <d v="2014-12-14T00:00:00"/>
    <x v="1"/>
    <s v="JP-15520"/>
    <s v="Jeremy Pistek"/>
    <x v="0"/>
    <s v="United States"/>
    <s v="Madison"/>
    <x v="6"/>
    <n v="53711"/>
    <x v="2"/>
    <s v="TEC-AC-10003023"/>
    <x v="2"/>
    <x v="11"/>
    <x v="1070"/>
    <n v="178.11"/>
    <n v="3"/>
    <x v="0"/>
    <n v="32.059800000000003"/>
  </r>
  <r>
    <n v="5729"/>
    <x v="2858"/>
    <x v="3"/>
    <x v="166"/>
    <d v="2014-12-14T00:00:00"/>
    <x v="1"/>
    <s v="JP-15520"/>
    <s v="Jeremy Pistek"/>
    <x v="0"/>
    <s v="United States"/>
    <s v="Madison"/>
    <x v="6"/>
    <n v="53711"/>
    <x v="2"/>
    <s v="OFF-AP-10003590"/>
    <x v="1"/>
    <x v="9"/>
    <x v="947"/>
    <n v="1089.75"/>
    <n v="3"/>
    <x v="0"/>
    <n v="305.13"/>
  </r>
  <r>
    <n v="5730"/>
    <x v="2858"/>
    <x v="3"/>
    <x v="166"/>
    <d v="2014-12-14T00:00:00"/>
    <x v="1"/>
    <s v="JP-15520"/>
    <s v="Jeremy Pistek"/>
    <x v="0"/>
    <s v="United States"/>
    <s v="Madison"/>
    <x v="6"/>
    <n v="53711"/>
    <x v="2"/>
    <s v="OFF-LA-10003510"/>
    <x v="1"/>
    <x v="2"/>
    <x v="575"/>
    <n v="61.06"/>
    <n v="2"/>
    <x v="0"/>
    <n v="28.087599999999998"/>
  </r>
  <r>
    <n v="5731"/>
    <x v="2858"/>
    <x v="3"/>
    <x v="166"/>
    <d v="2014-12-14T00:00:00"/>
    <x v="1"/>
    <s v="JP-15520"/>
    <s v="Jeremy Pistek"/>
    <x v="0"/>
    <s v="United States"/>
    <s v="Madison"/>
    <x v="6"/>
    <n v="53711"/>
    <x v="2"/>
    <s v="FUR-BO-10003159"/>
    <x v="0"/>
    <x v="0"/>
    <x v="1100"/>
    <n v="459.92"/>
    <n v="4"/>
    <x v="0"/>
    <n v="41.392800000000001"/>
  </r>
  <r>
    <n v="5732"/>
    <x v="2858"/>
    <x v="3"/>
    <x v="166"/>
    <d v="2014-12-14T00:00:00"/>
    <x v="1"/>
    <s v="JP-15520"/>
    <s v="Jeremy Pistek"/>
    <x v="0"/>
    <s v="United States"/>
    <s v="Madison"/>
    <x v="6"/>
    <n v="53711"/>
    <x v="2"/>
    <s v="OFF-PA-10002713"/>
    <x v="1"/>
    <x v="10"/>
    <x v="317"/>
    <n v="27.52"/>
    <n v="4"/>
    <x v="0"/>
    <n v="12.6592"/>
  </r>
  <r>
    <n v="5733"/>
    <x v="2859"/>
    <x v="3"/>
    <x v="222"/>
    <d v="2014-07-03T00:00:00"/>
    <x v="2"/>
    <s v="DR-12880"/>
    <s v="Dan Reichenbach"/>
    <x v="1"/>
    <s v="United States"/>
    <s v="Milford"/>
    <x v="29"/>
    <n v="6460"/>
    <x v="3"/>
    <s v="FUR-BO-10002598"/>
    <x v="0"/>
    <x v="0"/>
    <x v="1509"/>
    <n v="638.82000000000005"/>
    <n v="9"/>
    <x v="0"/>
    <n v="185.2578"/>
  </r>
  <r>
    <n v="5734"/>
    <x v="2859"/>
    <x v="3"/>
    <x v="222"/>
    <d v="2014-07-03T00:00:00"/>
    <x v="2"/>
    <s v="DR-12880"/>
    <s v="Dan Reichenbach"/>
    <x v="1"/>
    <s v="United States"/>
    <s v="Milford"/>
    <x v="29"/>
    <n v="6460"/>
    <x v="3"/>
    <s v="OFF-SU-10002537"/>
    <x v="1"/>
    <x v="14"/>
    <x v="676"/>
    <n v="30.69"/>
    <n v="3"/>
    <x v="0"/>
    <n v="7.9794"/>
  </r>
  <r>
    <n v="5735"/>
    <x v="2859"/>
    <x v="3"/>
    <x v="222"/>
    <d v="2014-07-03T00:00:00"/>
    <x v="2"/>
    <s v="DR-12880"/>
    <s v="Dan Reichenbach"/>
    <x v="1"/>
    <s v="United States"/>
    <s v="Milford"/>
    <x v="29"/>
    <n v="6460"/>
    <x v="3"/>
    <s v="FUR-FU-10003976"/>
    <x v="0"/>
    <x v="5"/>
    <x v="964"/>
    <n v="25.16"/>
    <n v="2"/>
    <x v="0"/>
    <n v="8.5543999999999993"/>
  </r>
  <r>
    <n v="5736"/>
    <x v="2860"/>
    <x v="2"/>
    <x v="290"/>
    <d v="2011-07-03T00:00:00"/>
    <x v="1"/>
    <s v="JK-15625"/>
    <s v="Jim Karlsson"/>
    <x v="0"/>
    <s v="United States"/>
    <s v="New York City"/>
    <x v="15"/>
    <n v="10024"/>
    <x v="3"/>
    <s v="OFF-BI-10000174"/>
    <x v="1"/>
    <x v="8"/>
    <x v="1435"/>
    <n v="13.92"/>
    <n v="3"/>
    <x v="2"/>
    <n v="4.8719999999999999"/>
  </r>
  <r>
    <n v="5737"/>
    <x v="2861"/>
    <x v="2"/>
    <x v="407"/>
    <d v="2011-01-26T00:00:00"/>
    <x v="1"/>
    <s v="MV-17485"/>
    <s v="Mark Van Huff"/>
    <x v="0"/>
    <s v="United States"/>
    <s v="Los Angeles"/>
    <x v="1"/>
    <n v="90049"/>
    <x v="1"/>
    <s v="OFF-PA-10002893"/>
    <x v="1"/>
    <x v="10"/>
    <x v="359"/>
    <n v="19.36"/>
    <n v="2"/>
    <x v="0"/>
    <n v="9.2927999999999997"/>
  </r>
  <r>
    <n v="5738"/>
    <x v="2861"/>
    <x v="2"/>
    <x v="407"/>
    <d v="2011-01-26T00:00:00"/>
    <x v="1"/>
    <s v="MV-17485"/>
    <s v="Mark Van Huff"/>
    <x v="0"/>
    <s v="United States"/>
    <s v="Los Angeles"/>
    <x v="1"/>
    <n v="90049"/>
    <x v="1"/>
    <s v="FUR-FU-10003194"/>
    <x v="0"/>
    <x v="5"/>
    <x v="76"/>
    <n v="19.3"/>
    <n v="2"/>
    <x v="0"/>
    <n v="5.79"/>
  </r>
  <r>
    <n v="5739"/>
    <x v="2862"/>
    <x v="3"/>
    <x v="413"/>
    <d v="2014-01-07T00:00:00"/>
    <x v="1"/>
    <s v="BP-11155"/>
    <s v="Becky Pak"/>
    <x v="0"/>
    <s v="United States"/>
    <s v="San Francisco"/>
    <x v="1"/>
    <n v="94109"/>
    <x v="1"/>
    <s v="OFF-BI-10004233"/>
    <x v="1"/>
    <x v="8"/>
    <x v="1377"/>
    <n v="38.375999999999998"/>
    <n v="3"/>
    <x v="2"/>
    <n v="13.4316"/>
  </r>
  <r>
    <n v="5740"/>
    <x v="2863"/>
    <x v="3"/>
    <x v="615"/>
    <d v="2014-04-01T00:00:00"/>
    <x v="2"/>
    <s v="DH-13075"/>
    <s v="Dave Hallsten"/>
    <x v="1"/>
    <s v="United States"/>
    <s v="Fairfield"/>
    <x v="1"/>
    <n v="94533"/>
    <x v="1"/>
    <s v="OFF-PA-10000232"/>
    <x v="1"/>
    <x v="10"/>
    <x v="1622"/>
    <n v="12.96"/>
    <n v="2"/>
    <x v="0"/>
    <n v="6.3503999999999996"/>
  </r>
  <r>
    <n v="5741"/>
    <x v="2863"/>
    <x v="3"/>
    <x v="615"/>
    <d v="2014-04-01T00:00:00"/>
    <x v="2"/>
    <s v="DH-13075"/>
    <s v="Dave Hallsten"/>
    <x v="1"/>
    <s v="United States"/>
    <s v="Fairfield"/>
    <x v="1"/>
    <n v="94533"/>
    <x v="1"/>
    <s v="FUR-FU-10001095"/>
    <x v="0"/>
    <x v="5"/>
    <x v="741"/>
    <n v="26.48"/>
    <n v="1"/>
    <x v="0"/>
    <n v="10.0624"/>
  </r>
  <r>
    <n v="5742"/>
    <x v="2863"/>
    <x v="3"/>
    <x v="615"/>
    <d v="2014-04-01T00:00:00"/>
    <x v="2"/>
    <s v="DH-13075"/>
    <s v="Dave Hallsten"/>
    <x v="1"/>
    <s v="United States"/>
    <s v="Fairfield"/>
    <x v="1"/>
    <n v="94533"/>
    <x v="1"/>
    <s v="TEC-MA-10004679"/>
    <x v="2"/>
    <x v="15"/>
    <x v="1074"/>
    <n v="532.72"/>
    <n v="2"/>
    <x v="2"/>
    <n v="53.271999999999998"/>
  </r>
  <r>
    <n v="5743"/>
    <x v="2863"/>
    <x v="3"/>
    <x v="615"/>
    <d v="2014-04-01T00:00:00"/>
    <x v="2"/>
    <s v="DH-13075"/>
    <s v="Dave Hallsten"/>
    <x v="1"/>
    <s v="United States"/>
    <s v="Fairfield"/>
    <x v="1"/>
    <n v="94533"/>
    <x v="1"/>
    <s v="OFF-PA-10003651"/>
    <x v="1"/>
    <x v="10"/>
    <x v="646"/>
    <n v="26.72"/>
    <n v="4"/>
    <x v="0"/>
    <n v="12.8256"/>
  </r>
  <r>
    <n v="5744"/>
    <x v="2863"/>
    <x v="3"/>
    <x v="615"/>
    <d v="2014-04-01T00:00:00"/>
    <x v="2"/>
    <s v="DH-13075"/>
    <s v="Dave Hallsten"/>
    <x v="1"/>
    <s v="United States"/>
    <s v="Fairfield"/>
    <x v="1"/>
    <n v="94533"/>
    <x v="1"/>
    <s v="OFF-PA-10000743"/>
    <x v="1"/>
    <x v="10"/>
    <x v="573"/>
    <n v="20.04"/>
    <n v="3"/>
    <x v="0"/>
    <n v="9.6191999999999993"/>
  </r>
  <r>
    <n v="5745"/>
    <x v="2863"/>
    <x v="3"/>
    <x v="615"/>
    <d v="2014-04-01T00:00:00"/>
    <x v="2"/>
    <s v="DH-13075"/>
    <s v="Dave Hallsten"/>
    <x v="1"/>
    <s v="United States"/>
    <s v="Fairfield"/>
    <x v="1"/>
    <n v="94533"/>
    <x v="1"/>
    <s v="OFF-ST-10002743"/>
    <x v="1"/>
    <x v="4"/>
    <x v="413"/>
    <n v="795.48"/>
    <n v="7"/>
    <x v="0"/>
    <n v="7.9547999999999996"/>
  </r>
  <r>
    <n v="5746"/>
    <x v="2863"/>
    <x v="3"/>
    <x v="615"/>
    <d v="2014-04-01T00:00:00"/>
    <x v="2"/>
    <s v="DH-13075"/>
    <s v="Dave Hallsten"/>
    <x v="1"/>
    <s v="United States"/>
    <s v="Fairfield"/>
    <x v="1"/>
    <n v="94533"/>
    <x v="1"/>
    <s v="FUR-FU-10003829"/>
    <x v="0"/>
    <x v="5"/>
    <x v="1369"/>
    <n v="21.56"/>
    <n v="7"/>
    <x v="0"/>
    <n v="6.8992000000000004"/>
  </r>
  <r>
    <n v="5747"/>
    <x v="2864"/>
    <x v="0"/>
    <x v="16"/>
    <d v="2013-12-13T00:00:00"/>
    <x v="1"/>
    <s v="LH-16900"/>
    <s v="Lena Hernandez"/>
    <x v="0"/>
    <s v="United States"/>
    <s v="Greenville"/>
    <x v="3"/>
    <n v="27834"/>
    <x v="0"/>
    <s v="TEC-PH-10002496"/>
    <x v="2"/>
    <x v="7"/>
    <x v="490"/>
    <n v="249.584"/>
    <n v="2"/>
    <x v="2"/>
    <n v="31.198"/>
  </r>
  <r>
    <n v="5748"/>
    <x v="2864"/>
    <x v="0"/>
    <x v="16"/>
    <d v="2013-12-13T00:00:00"/>
    <x v="1"/>
    <s v="LH-16900"/>
    <s v="Lena Hernandez"/>
    <x v="0"/>
    <s v="United States"/>
    <s v="Greenville"/>
    <x v="3"/>
    <n v="27834"/>
    <x v="0"/>
    <s v="TEC-AC-10002473"/>
    <x v="2"/>
    <x v="11"/>
    <x v="713"/>
    <n v="68.111999999999995"/>
    <n v="3"/>
    <x v="2"/>
    <n v="17.8794"/>
  </r>
  <r>
    <n v="5749"/>
    <x v="2864"/>
    <x v="0"/>
    <x v="16"/>
    <d v="2013-12-13T00:00:00"/>
    <x v="1"/>
    <s v="LH-16900"/>
    <s v="Lena Hernandez"/>
    <x v="0"/>
    <s v="United States"/>
    <s v="Greenville"/>
    <x v="3"/>
    <n v="27834"/>
    <x v="0"/>
    <s v="TEC-AC-10004877"/>
    <x v="2"/>
    <x v="11"/>
    <x v="1670"/>
    <n v="16.559999999999999"/>
    <n v="3"/>
    <x v="2"/>
    <n v="-2.484"/>
  </r>
  <r>
    <n v="5750"/>
    <x v="2865"/>
    <x v="3"/>
    <x v="551"/>
    <d v="2014-11-23T00:00:00"/>
    <x v="1"/>
    <s v="DK-13090"/>
    <s v="Dave Kipp"/>
    <x v="0"/>
    <s v="United States"/>
    <s v="Long Beach"/>
    <x v="15"/>
    <n v="11561"/>
    <x v="3"/>
    <s v="TEC-PH-10000923"/>
    <x v="2"/>
    <x v="7"/>
    <x v="1225"/>
    <n v="74.95"/>
    <n v="5"/>
    <x v="0"/>
    <n v="36.725499999999997"/>
  </r>
  <r>
    <n v="5751"/>
    <x v="2866"/>
    <x v="2"/>
    <x v="992"/>
    <d v="2011-06-05T00:00:00"/>
    <x v="1"/>
    <s v="SS-20410"/>
    <s v="Shahid Shariari"/>
    <x v="0"/>
    <s v="United States"/>
    <s v="Buffalo Grove"/>
    <x v="10"/>
    <n v="60089"/>
    <x v="2"/>
    <s v="FUR-TA-10001539"/>
    <x v="0"/>
    <x v="3"/>
    <x v="10"/>
    <n v="355.45499999999998"/>
    <n v="3"/>
    <x v="5"/>
    <n v="-184.8366"/>
  </r>
  <r>
    <n v="5752"/>
    <x v="2867"/>
    <x v="0"/>
    <x v="115"/>
    <d v="2013-01-28T00:00:00"/>
    <x v="1"/>
    <s v="FP-14320"/>
    <s v="Frank Preis"/>
    <x v="0"/>
    <s v="United States"/>
    <s v="San Diego"/>
    <x v="1"/>
    <n v="92037"/>
    <x v="1"/>
    <s v="OFF-LA-10003498"/>
    <x v="1"/>
    <x v="2"/>
    <x v="1740"/>
    <n v="44.4"/>
    <n v="3"/>
    <x v="0"/>
    <n v="22.2"/>
  </r>
  <r>
    <n v="5753"/>
    <x v="2867"/>
    <x v="0"/>
    <x v="115"/>
    <d v="2013-01-28T00:00:00"/>
    <x v="1"/>
    <s v="FP-14320"/>
    <s v="Frank Preis"/>
    <x v="0"/>
    <s v="United States"/>
    <s v="San Diego"/>
    <x v="1"/>
    <n v="92037"/>
    <x v="1"/>
    <s v="OFF-LA-10004484"/>
    <x v="1"/>
    <x v="2"/>
    <x v="612"/>
    <n v="20.65"/>
    <n v="5"/>
    <x v="0"/>
    <n v="9.4990000000000006"/>
  </r>
  <r>
    <n v="5754"/>
    <x v="2868"/>
    <x v="0"/>
    <x v="1066"/>
    <d v="2013-02-10T00:00:00"/>
    <x v="1"/>
    <s v="LC-17050"/>
    <s v="Liz Carlisle"/>
    <x v="0"/>
    <s v="United States"/>
    <s v="Richmond"/>
    <x v="0"/>
    <n v="40475"/>
    <x v="0"/>
    <s v="FUR-CH-10000015"/>
    <x v="0"/>
    <x v="1"/>
    <x v="373"/>
    <n v="866.4"/>
    <n v="4"/>
    <x v="0"/>
    <n v="225.26400000000001"/>
  </r>
  <r>
    <n v="5755"/>
    <x v="2869"/>
    <x v="1"/>
    <x v="368"/>
    <d v="2012-04-03T00:00:00"/>
    <x v="0"/>
    <s v="AS-10240"/>
    <s v="Alan Shonely"/>
    <x v="0"/>
    <s v="United States"/>
    <s v="Springfield"/>
    <x v="17"/>
    <n v="22153"/>
    <x v="0"/>
    <s v="OFF-AR-10003732"/>
    <x v="1"/>
    <x v="6"/>
    <x v="321"/>
    <n v="5.56"/>
    <n v="2"/>
    <x v="0"/>
    <n v="1.4456"/>
  </r>
  <r>
    <n v="5756"/>
    <x v="2870"/>
    <x v="2"/>
    <x v="1005"/>
    <d v="2011-10-18T00:00:00"/>
    <x v="1"/>
    <s v="HG-15025"/>
    <s v="Hunter Glantz"/>
    <x v="0"/>
    <s v="United States"/>
    <s v="Fort Worth"/>
    <x v="5"/>
    <n v="76106"/>
    <x v="2"/>
    <s v="OFF-AP-10004052"/>
    <x v="1"/>
    <x v="9"/>
    <x v="1662"/>
    <n v="3.16"/>
    <n v="4"/>
    <x v="3"/>
    <n v="-8.532"/>
  </r>
  <r>
    <n v="5757"/>
    <x v="2870"/>
    <x v="2"/>
    <x v="1005"/>
    <d v="2011-10-18T00:00:00"/>
    <x v="1"/>
    <s v="HG-15025"/>
    <s v="Hunter Glantz"/>
    <x v="0"/>
    <s v="United States"/>
    <s v="Fort Worth"/>
    <x v="5"/>
    <n v="76106"/>
    <x v="2"/>
    <s v="TEC-CO-10002095"/>
    <x v="2"/>
    <x v="16"/>
    <x v="610"/>
    <n v="1999.96"/>
    <n v="5"/>
    <x v="2"/>
    <n v="624.98749999999995"/>
  </r>
  <r>
    <n v="5758"/>
    <x v="2871"/>
    <x v="1"/>
    <x v="1067"/>
    <d v="2012-08-16T00:00:00"/>
    <x v="1"/>
    <s v="BW-11065"/>
    <s v="Barry Weirich"/>
    <x v="0"/>
    <s v="United States"/>
    <s v="Raleigh"/>
    <x v="3"/>
    <n v="27604"/>
    <x v="0"/>
    <s v="FUR-FU-10004270"/>
    <x v="0"/>
    <x v="5"/>
    <x v="1372"/>
    <n v="46.152000000000001"/>
    <n v="3"/>
    <x v="2"/>
    <n v="12.1149"/>
  </r>
  <r>
    <n v="5759"/>
    <x v="2872"/>
    <x v="1"/>
    <x v="6"/>
    <d v="2012-11-23T00:00:00"/>
    <x v="2"/>
    <s v="BH-11710"/>
    <s v="Brosina Hoffman"/>
    <x v="0"/>
    <s v="United States"/>
    <s v="Hialeah"/>
    <x v="2"/>
    <n v="33012"/>
    <x v="0"/>
    <s v="TEC-MA-10000423"/>
    <x v="2"/>
    <x v="15"/>
    <x v="1713"/>
    <n v="32.984999999999999"/>
    <n v="3"/>
    <x v="5"/>
    <n v="-1.9791000000000001"/>
  </r>
  <r>
    <n v="5760"/>
    <x v="2873"/>
    <x v="0"/>
    <x v="945"/>
    <d v="2013-12-31T00:00:00"/>
    <x v="3"/>
    <s v="JP-16135"/>
    <s v="Julie Prescott"/>
    <x v="2"/>
    <s v="United States"/>
    <s v="Los Angeles"/>
    <x v="1"/>
    <n v="90032"/>
    <x v="1"/>
    <s v="OFF-ST-10001526"/>
    <x v="1"/>
    <x v="4"/>
    <x v="764"/>
    <n v="481.32"/>
    <n v="4"/>
    <x v="0"/>
    <n v="125.14319999999999"/>
  </r>
  <r>
    <n v="5761"/>
    <x v="2873"/>
    <x v="0"/>
    <x v="945"/>
    <d v="2013-12-31T00:00:00"/>
    <x v="3"/>
    <s v="JP-16135"/>
    <s v="Julie Prescott"/>
    <x v="2"/>
    <s v="United States"/>
    <s v="Los Angeles"/>
    <x v="1"/>
    <n v="90032"/>
    <x v="1"/>
    <s v="OFF-BI-10002194"/>
    <x v="1"/>
    <x v="8"/>
    <x v="411"/>
    <n v="6.3840000000000003"/>
    <n v="1"/>
    <x v="2"/>
    <n v="2.1545999999999998"/>
  </r>
  <r>
    <n v="5762"/>
    <x v="2874"/>
    <x v="3"/>
    <x v="801"/>
    <d v="2014-08-16T00:00:00"/>
    <x v="2"/>
    <s v="JM-16195"/>
    <s v="Justin MacKendrick"/>
    <x v="0"/>
    <s v="United States"/>
    <s v="Lake Forest"/>
    <x v="1"/>
    <n v="92630"/>
    <x v="1"/>
    <s v="OFF-AP-10000828"/>
    <x v="1"/>
    <x v="9"/>
    <x v="1087"/>
    <n v="542.94000000000005"/>
    <n v="3"/>
    <x v="0"/>
    <n v="152.0232"/>
  </r>
  <r>
    <n v="5763"/>
    <x v="2874"/>
    <x v="3"/>
    <x v="801"/>
    <d v="2014-08-16T00:00:00"/>
    <x v="2"/>
    <s v="JM-16195"/>
    <s v="Justin MacKendrick"/>
    <x v="0"/>
    <s v="United States"/>
    <s v="Lake Forest"/>
    <x v="1"/>
    <n v="92630"/>
    <x v="1"/>
    <s v="FUR-FU-10001473"/>
    <x v="0"/>
    <x v="5"/>
    <x v="984"/>
    <n v="54.92"/>
    <n v="4"/>
    <x v="0"/>
    <n v="19.7712"/>
  </r>
  <r>
    <n v="5764"/>
    <x v="2875"/>
    <x v="1"/>
    <x v="502"/>
    <d v="2012-11-05T00:00:00"/>
    <x v="2"/>
    <s v="FH-14365"/>
    <s v="Fred Hopkins"/>
    <x v="1"/>
    <s v="United States"/>
    <s v="Long Beach"/>
    <x v="15"/>
    <n v="11561"/>
    <x v="3"/>
    <s v="FUR-CH-10004983"/>
    <x v="0"/>
    <x v="1"/>
    <x v="1560"/>
    <n v="1448.82"/>
    <n v="10"/>
    <x v="9"/>
    <n v="209.274"/>
  </r>
  <r>
    <n v="5765"/>
    <x v="2876"/>
    <x v="1"/>
    <x v="229"/>
    <d v="2012-09-12T00:00:00"/>
    <x v="0"/>
    <s v="MC-17575"/>
    <s v="Matt Collins"/>
    <x v="0"/>
    <s v="United States"/>
    <s v="Seattle"/>
    <x v="4"/>
    <n v="98103"/>
    <x v="1"/>
    <s v="OFF-ST-10003994"/>
    <x v="1"/>
    <x v="4"/>
    <x v="1736"/>
    <n v="353.88"/>
    <n v="6"/>
    <x v="0"/>
    <n v="17.693999999999999"/>
  </r>
  <r>
    <n v="5766"/>
    <x v="2877"/>
    <x v="2"/>
    <x v="1068"/>
    <d v="2011-11-14T00:00:00"/>
    <x v="1"/>
    <s v="EB-13870"/>
    <s v="Emily Burns"/>
    <x v="0"/>
    <s v="United States"/>
    <s v="Redding"/>
    <x v="1"/>
    <n v="96003"/>
    <x v="1"/>
    <s v="TEC-PH-10004447"/>
    <x v="2"/>
    <x v="7"/>
    <x v="857"/>
    <n v="333.57600000000002"/>
    <n v="3"/>
    <x v="2"/>
    <n v="25.0182"/>
  </r>
  <r>
    <n v="5767"/>
    <x v="2878"/>
    <x v="0"/>
    <x v="750"/>
    <d v="2013-10-16T00:00:00"/>
    <x v="1"/>
    <s v="PM-19135"/>
    <s v="Peter McVee"/>
    <x v="2"/>
    <s v="United States"/>
    <s v="San Antonio"/>
    <x v="5"/>
    <n v="78207"/>
    <x v="2"/>
    <s v="OFF-LA-10004545"/>
    <x v="1"/>
    <x v="2"/>
    <x v="1328"/>
    <n v="60.143999999999998"/>
    <n v="6"/>
    <x v="2"/>
    <n v="20.2986"/>
  </r>
  <r>
    <n v="5768"/>
    <x v="2879"/>
    <x v="3"/>
    <x v="565"/>
    <d v="2014-09-13T00:00:00"/>
    <x v="0"/>
    <s v="AR-10345"/>
    <s v="Alex Russell"/>
    <x v="1"/>
    <s v="United States"/>
    <s v="Houston"/>
    <x v="5"/>
    <n v="77070"/>
    <x v="2"/>
    <s v="TEC-AC-10003116"/>
    <x v="2"/>
    <x v="11"/>
    <x v="920"/>
    <n v="85.2"/>
    <n v="6"/>
    <x v="2"/>
    <n v="20.234999999999999"/>
  </r>
  <r>
    <n v="5769"/>
    <x v="2880"/>
    <x v="1"/>
    <x v="1069"/>
    <d v="2012-03-01T00:00:00"/>
    <x v="1"/>
    <s v="SS-20875"/>
    <s v="Sung Shariari"/>
    <x v="0"/>
    <s v="United States"/>
    <s v="Leominster"/>
    <x v="31"/>
    <n v="1453"/>
    <x v="3"/>
    <s v="OFF-LA-10001641"/>
    <x v="1"/>
    <x v="2"/>
    <x v="1022"/>
    <n v="3.15"/>
    <n v="1"/>
    <x v="0"/>
    <n v="1.512"/>
  </r>
  <r>
    <n v="5770"/>
    <x v="2880"/>
    <x v="1"/>
    <x v="1069"/>
    <d v="2012-03-01T00:00:00"/>
    <x v="1"/>
    <s v="SS-20875"/>
    <s v="Sung Shariari"/>
    <x v="0"/>
    <s v="United States"/>
    <s v="Leominster"/>
    <x v="31"/>
    <n v="1453"/>
    <x v="3"/>
    <s v="OFF-PA-10002377"/>
    <x v="1"/>
    <x v="10"/>
    <x v="557"/>
    <n v="22.72"/>
    <n v="4"/>
    <x v="0"/>
    <n v="10.224"/>
  </r>
  <r>
    <n v="5771"/>
    <x v="2881"/>
    <x v="1"/>
    <x v="496"/>
    <d v="2012-09-28T00:00:00"/>
    <x v="1"/>
    <s v="SC-20440"/>
    <s v="Shaun Chance"/>
    <x v="1"/>
    <s v="United States"/>
    <s v="Los Angeles"/>
    <x v="1"/>
    <n v="90032"/>
    <x v="1"/>
    <s v="FUR-FU-10000010"/>
    <x v="0"/>
    <x v="5"/>
    <x v="522"/>
    <n v="14.91"/>
    <n v="3"/>
    <x v="0"/>
    <n v="4.6220999999999997"/>
  </r>
  <r>
    <n v="5772"/>
    <x v="2881"/>
    <x v="1"/>
    <x v="496"/>
    <d v="2012-09-28T00:00:00"/>
    <x v="1"/>
    <s v="SC-20440"/>
    <s v="Shaun Chance"/>
    <x v="1"/>
    <s v="United States"/>
    <s v="Los Angeles"/>
    <x v="1"/>
    <n v="90032"/>
    <x v="1"/>
    <s v="OFF-AP-10002651"/>
    <x v="1"/>
    <x v="9"/>
    <x v="1341"/>
    <n v="1158.1199999999999"/>
    <n v="4"/>
    <x v="0"/>
    <n v="335.85480000000001"/>
  </r>
  <r>
    <n v="5773"/>
    <x v="2882"/>
    <x v="1"/>
    <x v="650"/>
    <d v="2012-12-01T00:00:00"/>
    <x v="1"/>
    <s v="EA-14035"/>
    <s v="Erin Ashbrook"/>
    <x v="1"/>
    <s v="United States"/>
    <s v="Springfield"/>
    <x v="25"/>
    <n v="65807"/>
    <x v="2"/>
    <s v="TEC-CO-10002313"/>
    <x v="2"/>
    <x v="16"/>
    <x v="345"/>
    <n v="599.99"/>
    <n v="1"/>
    <x v="0"/>
    <n v="233.99610000000001"/>
  </r>
  <r>
    <n v="5774"/>
    <x v="2883"/>
    <x v="0"/>
    <x v="1070"/>
    <d v="2013-09-07T00:00:00"/>
    <x v="1"/>
    <s v="TP-21130"/>
    <s v="Theone Pippenger"/>
    <x v="0"/>
    <s v="United States"/>
    <s v="Waco"/>
    <x v="5"/>
    <n v="76706"/>
    <x v="2"/>
    <s v="OFF-ST-10001580"/>
    <x v="1"/>
    <x v="4"/>
    <x v="351"/>
    <n v="23.968"/>
    <n v="2"/>
    <x v="2"/>
    <n v="2.3967999999999998"/>
  </r>
  <r>
    <n v="5775"/>
    <x v="2884"/>
    <x v="0"/>
    <x v="408"/>
    <d v="2013-04-17T00:00:00"/>
    <x v="1"/>
    <s v="BP-11290"/>
    <s v="Beth Paige"/>
    <x v="0"/>
    <s v="United States"/>
    <s v="Los Angeles"/>
    <x v="1"/>
    <n v="90036"/>
    <x v="1"/>
    <s v="FUR-CH-10001545"/>
    <x v="0"/>
    <x v="1"/>
    <x v="1737"/>
    <n v="638.28800000000001"/>
    <n v="7"/>
    <x v="2"/>
    <n v="-31.914400000000001"/>
  </r>
  <r>
    <n v="5776"/>
    <x v="2884"/>
    <x v="0"/>
    <x v="408"/>
    <d v="2013-04-17T00:00:00"/>
    <x v="1"/>
    <s v="BP-11290"/>
    <s v="Beth Paige"/>
    <x v="0"/>
    <s v="United States"/>
    <s v="Los Angeles"/>
    <x v="1"/>
    <n v="90036"/>
    <x v="1"/>
    <s v="OFF-BI-10004826"/>
    <x v="1"/>
    <x v="8"/>
    <x v="721"/>
    <n v="13.208"/>
    <n v="1"/>
    <x v="2"/>
    <n v="4.6227999999999998"/>
  </r>
  <r>
    <n v="5777"/>
    <x v="2885"/>
    <x v="0"/>
    <x v="429"/>
    <d v="2013-12-09T00:00:00"/>
    <x v="1"/>
    <s v="LM-17065"/>
    <s v="Liz MacKendrick"/>
    <x v="0"/>
    <s v="United States"/>
    <s v="Auburn"/>
    <x v="15"/>
    <n v="13021"/>
    <x v="3"/>
    <s v="OFF-BI-10000301"/>
    <x v="1"/>
    <x v="8"/>
    <x v="619"/>
    <n v="15.528"/>
    <n v="3"/>
    <x v="2"/>
    <n v="5.8230000000000004"/>
  </r>
  <r>
    <n v="5778"/>
    <x v="2886"/>
    <x v="0"/>
    <x v="429"/>
    <d v="2013-12-10T00:00:00"/>
    <x v="1"/>
    <s v="KT-16465"/>
    <s v="Kean Takahito"/>
    <x v="0"/>
    <s v="United States"/>
    <s v="San Francisco"/>
    <x v="1"/>
    <n v="94109"/>
    <x v="1"/>
    <s v="OFF-PA-10000994"/>
    <x v="1"/>
    <x v="10"/>
    <x v="904"/>
    <n v="104.85"/>
    <n v="1"/>
    <x v="0"/>
    <n v="50.328000000000003"/>
  </r>
  <r>
    <n v="5779"/>
    <x v="2887"/>
    <x v="2"/>
    <x v="7"/>
    <d v="2011-11-18T00:00:00"/>
    <x v="1"/>
    <s v="AP-10915"/>
    <s v="Arthur Prichep"/>
    <x v="0"/>
    <s v="United States"/>
    <s v="Los Angeles"/>
    <x v="1"/>
    <n v="90008"/>
    <x v="1"/>
    <s v="OFF-AR-10003156"/>
    <x v="1"/>
    <x v="6"/>
    <x v="396"/>
    <n v="30.48"/>
    <n v="3"/>
    <x v="0"/>
    <n v="7.9248000000000003"/>
  </r>
  <r>
    <n v="5780"/>
    <x v="2887"/>
    <x v="2"/>
    <x v="7"/>
    <d v="2011-11-18T00:00:00"/>
    <x v="1"/>
    <s v="AP-10915"/>
    <s v="Arthur Prichep"/>
    <x v="0"/>
    <s v="United States"/>
    <s v="Los Angeles"/>
    <x v="1"/>
    <n v="90008"/>
    <x v="1"/>
    <s v="FUR-CH-10000988"/>
    <x v="0"/>
    <x v="1"/>
    <x v="1132"/>
    <n v="112.648"/>
    <n v="1"/>
    <x v="2"/>
    <n v="11.264799999999999"/>
  </r>
  <r>
    <n v="5781"/>
    <x v="2888"/>
    <x v="1"/>
    <x v="788"/>
    <d v="2012-04-09T00:00:00"/>
    <x v="1"/>
    <s v="JD-15790"/>
    <s v="John Dryer"/>
    <x v="0"/>
    <s v="United States"/>
    <s v="Los Angeles"/>
    <x v="1"/>
    <n v="90049"/>
    <x v="1"/>
    <s v="TEC-MA-10003329"/>
    <x v="2"/>
    <x v="15"/>
    <x v="1741"/>
    <n v="71.975999999999999"/>
    <n v="3"/>
    <x v="2"/>
    <n v="24.291899999999998"/>
  </r>
  <r>
    <n v="5782"/>
    <x v="2889"/>
    <x v="1"/>
    <x v="295"/>
    <d v="2012-12-16T00:00:00"/>
    <x v="0"/>
    <s v="XP-21865"/>
    <s v="Xylona Preis"/>
    <x v="0"/>
    <s v="United States"/>
    <s v="Chico"/>
    <x v="1"/>
    <n v="95928"/>
    <x v="1"/>
    <s v="OFF-AR-10001547"/>
    <x v="1"/>
    <x v="6"/>
    <x v="147"/>
    <n v="2.21"/>
    <n v="1"/>
    <x v="0"/>
    <n v="0.59670000000000001"/>
  </r>
  <r>
    <n v="5783"/>
    <x v="2889"/>
    <x v="1"/>
    <x v="295"/>
    <d v="2012-12-16T00:00:00"/>
    <x v="0"/>
    <s v="XP-21865"/>
    <s v="Xylona Preis"/>
    <x v="0"/>
    <s v="United States"/>
    <s v="Chico"/>
    <x v="1"/>
    <n v="95928"/>
    <x v="1"/>
    <s v="OFF-EN-10003072"/>
    <x v="1"/>
    <x v="12"/>
    <x v="767"/>
    <n v="15.52"/>
    <n v="4"/>
    <x v="0"/>
    <n v="7.4496000000000002"/>
  </r>
  <r>
    <n v="5784"/>
    <x v="2889"/>
    <x v="1"/>
    <x v="295"/>
    <d v="2012-12-16T00:00:00"/>
    <x v="0"/>
    <s v="XP-21865"/>
    <s v="Xylona Preis"/>
    <x v="0"/>
    <s v="United States"/>
    <s v="Chico"/>
    <x v="1"/>
    <n v="95928"/>
    <x v="1"/>
    <s v="OFF-PA-10000726"/>
    <x v="1"/>
    <x v="10"/>
    <x v="1322"/>
    <n v="36.44"/>
    <n v="4"/>
    <x v="0"/>
    <n v="16.398"/>
  </r>
  <r>
    <n v="5785"/>
    <x v="2890"/>
    <x v="3"/>
    <x v="280"/>
    <d v="2014-10-09T00:00:00"/>
    <x v="1"/>
    <s v="JK-16090"/>
    <s v="Juliana Krohn"/>
    <x v="0"/>
    <s v="United States"/>
    <s v="Springfield"/>
    <x v="21"/>
    <n v="97477"/>
    <x v="1"/>
    <s v="FUR-BO-10001972"/>
    <x v="0"/>
    <x v="0"/>
    <x v="362"/>
    <n v="217.76400000000001"/>
    <n v="6"/>
    <x v="6"/>
    <n v="-384.71640000000002"/>
  </r>
  <r>
    <n v="5786"/>
    <x v="2890"/>
    <x v="3"/>
    <x v="280"/>
    <d v="2014-10-09T00:00:00"/>
    <x v="1"/>
    <s v="JK-16090"/>
    <s v="Juliana Krohn"/>
    <x v="0"/>
    <s v="United States"/>
    <s v="Springfield"/>
    <x v="21"/>
    <n v="97477"/>
    <x v="1"/>
    <s v="OFF-SU-10004664"/>
    <x v="1"/>
    <x v="14"/>
    <x v="592"/>
    <n v="39.072000000000003"/>
    <n v="6"/>
    <x v="2"/>
    <n v="4.3956"/>
  </r>
  <r>
    <n v="5787"/>
    <x v="2890"/>
    <x v="3"/>
    <x v="280"/>
    <d v="2014-10-09T00:00:00"/>
    <x v="1"/>
    <s v="JK-16090"/>
    <s v="Juliana Krohn"/>
    <x v="0"/>
    <s v="United States"/>
    <s v="Springfield"/>
    <x v="21"/>
    <n v="97477"/>
    <x v="1"/>
    <s v="OFF-BI-10003676"/>
    <x v="1"/>
    <x v="8"/>
    <x v="816"/>
    <n v="22.638000000000002"/>
    <n v="7"/>
    <x v="6"/>
    <n v="-16.601199999999999"/>
  </r>
  <r>
    <n v="5788"/>
    <x v="2890"/>
    <x v="3"/>
    <x v="280"/>
    <d v="2014-10-09T00:00:00"/>
    <x v="1"/>
    <s v="JK-16090"/>
    <s v="Juliana Krohn"/>
    <x v="0"/>
    <s v="United States"/>
    <s v="Springfield"/>
    <x v="21"/>
    <n v="97477"/>
    <x v="1"/>
    <s v="OFF-AR-10003727"/>
    <x v="1"/>
    <x v="6"/>
    <x v="1362"/>
    <n v="95.144000000000005"/>
    <n v="7"/>
    <x v="2"/>
    <n v="10.7037"/>
  </r>
  <r>
    <n v="5789"/>
    <x v="2891"/>
    <x v="3"/>
    <x v="318"/>
    <d v="2014-04-15T00:00:00"/>
    <x v="0"/>
    <s v="MG-18205"/>
    <s v="Mitch Gastineau"/>
    <x v="1"/>
    <s v="United States"/>
    <s v="Jacksonville"/>
    <x v="2"/>
    <n v="32216"/>
    <x v="0"/>
    <s v="FUR-FU-10003829"/>
    <x v="0"/>
    <x v="5"/>
    <x v="1369"/>
    <n v="12.32"/>
    <n v="5"/>
    <x v="2"/>
    <n v="1.8480000000000001"/>
  </r>
  <r>
    <n v="5790"/>
    <x v="2891"/>
    <x v="3"/>
    <x v="318"/>
    <d v="2014-04-15T00:00:00"/>
    <x v="0"/>
    <s v="MG-18205"/>
    <s v="Mitch Gastineau"/>
    <x v="1"/>
    <s v="United States"/>
    <s v="Jacksonville"/>
    <x v="2"/>
    <n v="32216"/>
    <x v="0"/>
    <s v="OFF-BI-10003712"/>
    <x v="1"/>
    <x v="8"/>
    <x v="689"/>
    <n v="4.4189999999999996"/>
    <n v="3"/>
    <x v="6"/>
    <n v="-3.0933000000000002"/>
  </r>
  <r>
    <n v="5791"/>
    <x v="2892"/>
    <x v="3"/>
    <x v="365"/>
    <d v="2014-10-03T00:00:00"/>
    <x v="2"/>
    <s v="PG-18820"/>
    <s v="Patrick Gardner"/>
    <x v="0"/>
    <s v="United States"/>
    <s v="Bakersfield"/>
    <x v="1"/>
    <n v="93309"/>
    <x v="1"/>
    <s v="OFF-FA-10002280"/>
    <x v="1"/>
    <x v="13"/>
    <x v="653"/>
    <n v="35"/>
    <n v="7"/>
    <x v="0"/>
    <n v="16.8"/>
  </r>
  <r>
    <n v="5792"/>
    <x v="2892"/>
    <x v="3"/>
    <x v="365"/>
    <d v="2014-10-03T00:00:00"/>
    <x v="2"/>
    <s v="PG-18820"/>
    <s v="Patrick Gardner"/>
    <x v="0"/>
    <s v="United States"/>
    <s v="Bakersfield"/>
    <x v="1"/>
    <n v="93309"/>
    <x v="1"/>
    <s v="FUR-CH-10002961"/>
    <x v="0"/>
    <x v="1"/>
    <x v="939"/>
    <n v="72.784000000000006"/>
    <n v="1"/>
    <x v="2"/>
    <n v="0"/>
  </r>
  <r>
    <n v="5793"/>
    <x v="2892"/>
    <x v="3"/>
    <x v="365"/>
    <d v="2014-10-03T00:00:00"/>
    <x v="2"/>
    <s v="PG-18820"/>
    <s v="Patrick Gardner"/>
    <x v="0"/>
    <s v="United States"/>
    <s v="Bakersfield"/>
    <x v="1"/>
    <n v="93309"/>
    <x v="1"/>
    <s v="OFF-AP-10002578"/>
    <x v="1"/>
    <x v="9"/>
    <x v="409"/>
    <n v="97.84"/>
    <n v="2"/>
    <x v="0"/>
    <n v="25.438400000000001"/>
  </r>
  <r>
    <n v="5794"/>
    <x v="2892"/>
    <x v="3"/>
    <x v="365"/>
    <d v="2014-10-03T00:00:00"/>
    <x v="2"/>
    <s v="PG-18820"/>
    <s v="Patrick Gardner"/>
    <x v="0"/>
    <s v="United States"/>
    <s v="Bakersfield"/>
    <x v="1"/>
    <n v="93309"/>
    <x v="1"/>
    <s v="FUR-FU-10004848"/>
    <x v="0"/>
    <x v="5"/>
    <x v="28"/>
    <n v="51.75"/>
    <n v="1"/>
    <x v="0"/>
    <n v="15.525"/>
  </r>
  <r>
    <n v="5795"/>
    <x v="2892"/>
    <x v="3"/>
    <x v="365"/>
    <d v="2014-10-03T00:00:00"/>
    <x v="2"/>
    <s v="PG-18820"/>
    <s v="Patrick Gardner"/>
    <x v="0"/>
    <s v="United States"/>
    <s v="Bakersfield"/>
    <x v="1"/>
    <n v="93309"/>
    <x v="1"/>
    <s v="OFF-BI-10003364"/>
    <x v="1"/>
    <x v="8"/>
    <x v="698"/>
    <n v="46.671999999999997"/>
    <n v="2"/>
    <x v="2"/>
    <n v="16.3352"/>
  </r>
  <r>
    <n v="5796"/>
    <x v="2893"/>
    <x v="2"/>
    <x v="411"/>
    <d v="2011-10-03T00:00:00"/>
    <x v="0"/>
    <s v="LD-17005"/>
    <s v="Lisa DeCherney"/>
    <x v="0"/>
    <s v="United States"/>
    <s v="New York City"/>
    <x v="15"/>
    <n v="10011"/>
    <x v="3"/>
    <s v="OFF-ST-10002615"/>
    <x v="1"/>
    <x v="4"/>
    <x v="1427"/>
    <n v="1395.54"/>
    <n v="9"/>
    <x v="0"/>
    <n v="362.84039999999999"/>
  </r>
  <r>
    <n v="5797"/>
    <x v="2893"/>
    <x v="2"/>
    <x v="411"/>
    <d v="2011-10-03T00:00:00"/>
    <x v="0"/>
    <s v="LD-17005"/>
    <s v="Lisa DeCherney"/>
    <x v="0"/>
    <s v="United States"/>
    <s v="New York City"/>
    <x v="15"/>
    <n v="10011"/>
    <x v="3"/>
    <s v="FUR-FU-10000521"/>
    <x v="0"/>
    <x v="5"/>
    <x v="138"/>
    <n v="117.36"/>
    <n v="4"/>
    <x v="0"/>
    <n v="36.381599999999999"/>
  </r>
  <r>
    <n v="5798"/>
    <x v="2893"/>
    <x v="2"/>
    <x v="411"/>
    <d v="2011-10-03T00:00:00"/>
    <x v="0"/>
    <s v="LD-17005"/>
    <s v="Lisa DeCherney"/>
    <x v="0"/>
    <s v="United States"/>
    <s v="New York City"/>
    <x v="15"/>
    <n v="10011"/>
    <x v="3"/>
    <s v="OFF-LA-10000121"/>
    <x v="1"/>
    <x v="2"/>
    <x v="902"/>
    <n v="18.899999999999999"/>
    <n v="3"/>
    <x v="0"/>
    <n v="8.6940000000000008"/>
  </r>
  <r>
    <n v="5799"/>
    <x v="2893"/>
    <x v="2"/>
    <x v="411"/>
    <d v="2011-10-03T00:00:00"/>
    <x v="0"/>
    <s v="LD-17005"/>
    <s v="Lisa DeCherney"/>
    <x v="0"/>
    <s v="United States"/>
    <s v="New York City"/>
    <x v="15"/>
    <n v="10011"/>
    <x v="3"/>
    <s v="OFF-PA-10001289"/>
    <x v="1"/>
    <x v="10"/>
    <x v="952"/>
    <n v="77.52"/>
    <n v="2"/>
    <x v="0"/>
    <n v="37.9848"/>
  </r>
  <r>
    <n v="5800"/>
    <x v="2894"/>
    <x v="2"/>
    <x v="1071"/>
    <d v="2011-08-25T00:00:00"/>
    <x v="0"/>
    <s v="CR-12730"/>
    <s v="Craig Reiter"/>
    <x v="0"/>
    <s v="United States"/>
    <s v="Chicago"/>
    <x v="10"/>
    <n v="60610"/>
    <x v="2"/>
    <s v="FUR-CH-10004495"/>
    <x v="0"/>
    <x v="1"/>
    <x v="1475"/>
    <n v="421.37200000000001"/>
    <n v="2"/>
    <x v="4"/>
    <n v="-6.0195999999999996"/>
  </r>
  <r>
    <n v="5801"/>
    <x v="2895"/>
    <x v="2"/>
    <x v="384"/>
    <d v="2011-07-14T00:00:00"/>
    <x v="2"/>
    <s v="MN-17935"/>
    <s v="Michael Nguyen"/>
    <x v="0"/>
    <s v="United States"/>
    <s v="El Paso"/>
    <x v="5"/>
    <n v="79907"/>
    <x v="2"/>
    <s v="TEC-PH-10000895"/>
    <x v="2"/>
    <x v="7"/>
    <x v="1128"/>
    <n v="575.96799999999996"/>
    <n v="4"/>
    <x v="2"/>
    <n v="43.197600000000001"/>
  </r>
  <r>
    <n v="5802"/>
    <x v="2895"/>
    <x v="2"/>
    <x v="384"/>
    <d v="2011-07-14T00:00:00"/>
    <x v="2"/>
    <s v="MN-17935"/>
    <s v="Michael Nguyen"/>
    <x v="0"/>
    <s v="United States"/>
    <s v="El Paso"/>
    <x v="5"/>
    <n v="79907"/>
    <x v="2"/>
    <s v="OFF-PA-10000552"/>
    <x v="1"/>
    <x v="10"/>
    <x v="1532"/>
    <n v="10.368"/>
    <n v="2"/>
    <x v="2"/>
    <n v="3.6288"/>
  </r>
  <r>
    <n v="5803"/>
    <x v="2896"/>
    <x v="1"/>
    <x v="204"/>
    <d v="2012-03-24T00:00:00"/>
    <x v="2"/>
    <s v="RD-19900"/>
    <s v="Ruben Dartt"/>
    <x v="0"/>
    <s v="United States"/>
    <s v="Thousand Oaks"/>
    <x v="1"/>
    <n v="91360"/>
    <x v="1"/>
    <s v="TEC-PH-10000376"/>
    <x v="2"/>
    <x v="7"/>
    <x v="428"/>
    <n v="15.984"/>
    <n v="2"/>
    <x v="2"/>
    <n v="1.1988000000000001"/>
  </r>
  <r>
    <n v="5804"/>
    <x v="2897"/>
    <x v="3"/>
    <x v="605"/>
    <d v="2014-05-20T00:00:00"/>
    <x v="1"/>
    <s v="JP-16135"/>
    <s v="Julie Prescott"/>
    <x v="2"/>
    <s v="United States"/>
    <s v="Springfield"/>
    <x v="24"/>
    <n v="45503"/>
    <x v="3"/>
    <s v="OFF-AR-10003504"/>
    <x v="1"/>
    <x v="6"/>
    <x v="1026"/>
    <n v="10.272"/>
    <n v="3"/>
    <x v="2"/>
    <n v="1.1556"/>
  </r>
  <r>
    <n v="5805"/>
    <x v="2898"/>
    <x v="3"/>
    <x v="38"/>
    <d v="2014-11-20T00:00:00"/>
    <x v="1"/>
    <s v="KE-16420"/>
    <s v="Katrina Edelman"/>
    <x v="1"/>
    <s v="United States"/>
    <s v="Dallas"/>
    <x v="5"/>
    <n v="75220"/>
    <x v="2"/>
    <s v="OFF-ST-10000943"/>
    <x v="1"/>
    <x v="4"/>
    <x v="1195"/>
    <n v="61.792000000000002"/>
    <n v="4"/>
    <x v="2"/>
    <n v="6.1791999999999998"/>
  </r>
  <r>
    <n v="5806"/>
    <x v="2898"/>
    <x v="3"/>
    <x v="38"/>
    <d v="2014-11-20T00:00:00"/>
    <x v="1"/>
    <s v="KE-16420"/>
    <s v="Katrina Edelman"/>
    <x v="1"/>
    <s v="United States"/>
    <s v="Dallas"/>
    <x v="5"/>
    <n v="75220"/>
    <x v="2"/>
    <s v="FUR-BO-10003441"/>
    <x v="0"/>
    <x v="0"/>
    <x v="705"/>
    <n v="205.9992"/>
    <n v="3"/>
    <x v="8"/>
    <n v="-27.264600000000002"/>
  </r>
  <r>
    <n v="5807"/>
    <x v="2899"/>
    <x v="0"/>
    <x v="913"/>
    <d v="2013-09-08T00:00:00"/>
    <x v="0"/>
    <s v="DL-13315"/>
    <s v="Delfina Latchford"/>
    <x v="0"/>
    <s v="United States"/>
    <s v="Knoxville"/>
    <x v="18"/>
    <n v="37918"/>
    <x v="0"/>
    <s v="OFF-PA-10002195"/>
    <x v="1"/>
    <x v="10"/>
    <x v="719"/>
    <n v="12.192"/>
    <n v="3"/>
    <x v="2"/>
    <n v="4.1147999999999998"/>
  </r>
  <r>
    <n v="5808"/>
    <x v="2899"/>
    <x v="0"/>
    <x v="913"/>
    <d v="2013-09-08T00:00:00"/>
    <x v="0"/>
    <s v="DL-13315"/>
    <s v="Delfina Latchford"/>
    <x v="0"/>
    <s v="United States"/>
    <s v="Knoxville"/>
    <x v="18"/>
    <n v="37918"/>
    <x v="0"/>
    <s v="OFF-AP-10001205"/>
    <x v="1"/>
    <x v="9"/>
    <x v="1285"/>
    <n v="87.168000000000006"/>
    <n v="2"/>
    <x v="2"/>
    <n v="8.7167999999999992"/>
  </r>
  <r>
    <n v="5809"/>
    <x v="2899"/>
    <x v="0"/>
    <x v="913"/>
    <d v="2013-09-08T00:00:00"/>
    <x v="0"/>
    <s v="DL-13315"/>
    <s v="Delfina Latchford"/>
    <x v="0"/>
    <s v="United States"/>
    <s v="Knoxville"/>
    <x v="18"/>
    <n v="37918"/>
    <x v="0"/>
    <s v="OFF-AR-10002987"/>
    <x v="1"/>
    <x v="6"/>
    <x v="1553"/>
    <n v="31.744"/>
    <n v="2"/>
    <x v="2"/>
    <n v="8.3328000000000007"/>
  </r>
  <r>
    <n v="5810"/>
    <x v="2900"/>
    <x v="0"/>
    <x v="1072"/>
    <d v="2013-02-11T00:00:00"/>
    <x v="1"/>
    <s v="KB-16240"/>
    <s v="Karen Bern"/>
    <x v="1"/>
    <s v="United States"/>
    <s v="Chattanooga"/>
    <x v="18"/>
    <n v="37421"/>
    <x v="0"/>
    <s v="FUR-FU-10000723"/>
    <x v="0"/>
    <x v="5"/>
    <x v="475"/>
    <n v="132.22399999999999"/>
    <n v="4"/>
    <x v="2"/>
    <n v="-18.180800000000001"/>
  </r>
  <r>
    <n v="5811"/>
    <x v="2901"/>
    <x v="1"/>
    <x v="204"/>
    <d v="2012-03-26T00:00:00"/>
    <x v="1"/>
    <s v="JD-16150"/>
    <s v="Justin Deggeller"/>
    <x v="1"/>
    <s v="United States"/>
    <s v="San Diego"/>
    <x v="1"/>
    <n v="92037"/>
    <x v="1"/>
    <s v="OFF-PA-10003127"/>
    <x v="1"/>
    <x v="10"/>
    <x v="33"/>
    <n v="105.52"/>
    <n v="4"/>
    <x v="0"/>
    <n v="48.539200000000001"/>
  </r>
  <r>
    <n v="5812"/>
    <x v="2901"/>
    <x v="1"/>
    <x v="204"/>
    <d v="2012-03-26T00:00:00"/>
    <x v="1"/>
    <s v="JD-16150"/>
    <s v="Justin Deggeller"/>
    <x v="1"/>
    <s v="United States"/>
    <s v="San Diego"/>
    <x v="1"/>
    <n v="92037"/>
    <x v="1"/>
    <s v="FUR-FU-10000747"/>
    <x v="0"/>
    <x v="5"/>
    <x v="1742"/>
    <n v="91.96"/>
    <n v="2"/>
    <x v="0"/>
    <n v="15.6332"/>
  </r>
  <r>
    <n v="5813"/>
    <x v="2901"/>
    <x v="1"/>
    <x v="204"/>
    <d v="2012-03-26T00:00:00"/>
    <x v="1"/>
    <s v="JD-16150"/>
    <s v="Justin Deggeller"/>
    <x v="1"/>
    <s v="United States"/>
    <s v="San Diego"/>
    <x v="1"/>
    <n v="92037"/>
    <x v="1"/>
    <s v="TEC-PH-10001795"/>
    <x v="2"/>
    <x v="7"/>
    <x v="641"/>
    <n v="1487.9760000000001"/>
    <n v="3"/>
    <x v="2"/>
    <n v="185.99700000000001"/>
  </r>
  <r>
    <n v="5814"/>
    <x v="2902"/>
    <x v="1"/>
    <x v="740"/>
    <d v="2012-07-03T00:00:00"/>
    <x v="2"/>
    <s v="SR-20740"/>
    <s v="Steven Roelle"/>
    <x v="2"/>
    <s v="United States"/>
    <s v="New York City"/>
    <x v="15"/>
    <n v="10024"/>
    <x v="3"/>
    <s v="OFF-PA-10003797"/>
    <x v="1"/>
    <x v="10"/>
    <x v="1701"/>
    <n v="19.440000000000001"/>
    <n v="3"/>
    <x v="0"/>
    <n v="9.3312000000000008"/>
  </r>
  <r>
    <n v="5815"/>
    <x v="2903"/>
    <x v="1"/>
    <x v="925"/>
    <d v="2012-06-17T00:00:00"/>
    <x v="2"/>
    <s v="AC-10450"/>
    <s v="Amy Cox"/>
    <x v="0"/>
    <s v="United States"/>
    <s v="Tampa"/>
    <x v="2"/>
    <n v="33614"/>
    <x v="0"/>
    <s v="TEC-AC-10002718"/>
    <x v="2"/>
    <x v="11"/>
    <x v="1183"/>
    <n v="11.672000000000001"/>
    <n v="1"/>
    <x v="2"/>
    <n v="-0.72950000000000004"/>
  </r>
  <r>
    <n v="5816"/>
    <x v="2904"/>
    <x v="2"/>
    <x v="35"/>
    <d v="2011-11-26T00:00:00"/>
    <x v="3"/>
    <s v="LS-17245"/>
    <s v="Lynn Smith"/>
    <x v="0"/>
    <s v="United States"/>
    <s v="Utica"/>
    <x v="15"/>
    <n v="13501"/>
    <x v="3"/>
    <s v="TEC-PH-10002170"/>
    <x v="2"/>
    <x v="7"/>
    <x v="594"/>
    <n v="279.95999999999998"/>
    <n v="4"/>
    <x v="0"/>
    <n v="78.388800000000003"/>
  </r>
  <r>
    <n v="5817"/>
    <x v="2904"/>
    <x v="2"/>
    <x v="35"/>
    <d v="2011-11-26T00:00:00"/>
    <x v="3"/>
    <s v="LS-17245"/>
    <s v="Lynn Smith"/>
    <x v="0"/>
    <s v="United States"/>
    <s v="Utica"/>
    <x v="15"/>
    <n v="13501"/>
    <x v="3"/>
    <s v="OFF-BI-10001078"/>
    <x v="1"/>
    <x v="8"/>
    <x v="61"/>
    <n v="12.912000000000001"/>
    <n v="3"/>
    <x v="2"/>
    <n v="4.6806000000000001"/>
  </r>
  <r>
    <n v="5818"/>
    <x v="2904"/>
    <x v="2"/>
    <x v="35"/>
    <d v="2011-11-26T00:00:00"/>
    <x v="3"/>
    <s v="LS-17245"/>
    <s v="Lynn Smith"/>
    <x v="0"/>
    <s v="United States"/>
    <s v="Utica"/>
    <x v="15"/>
    <n v="13501"/>
    <x v="3"/>
    <s v="OFF-BI-10001031"/>
    <x v="1"/>
    <x v="8"/>
    <x v="865"/>
    <n v="17.088000000000001"/>
    <n v="4"/>
    <x v="2"/>
    <n v="5.7671999999999999"/>
  </r>
  <r>
    <n v="5819"/>
    <x v="2904"/>
    <x v="2"/>
    <x v="35"/>
    <d v="2011-11-26T00:00:00"/>
    <x v="3"/>
    <s v="LS-17245"/>
    <s v="Lynn Smith"/>
    <x v="0"/>
    <s v="United States"/>
    <s v="Utica"/>
    <x v="15"/>
    <n v="13501"/>
    <x v="3"/>
    <s v="OFF-LA-10001158"/>
    <x v="1"/>
    <x v="2"/>
    <x v="319"/>
    <n v="93.15"/>
    <n v="9"/>
    <x v="0"/>
    <n v="44.712000000000003"/>
  </r>
  <r>
    <n v="5820"/>
    <x v="2904"/>
    <x v="2"/>
    <x v="35"/>
    <d v="2011-11-26T00:00:00"/>
    <x v="3"/>
    <s v="LS-17245"/>
    <s v="Lynn Smith"/>
    <x v="0"/>
    <s v="United States"/>
    <s v="Utica"/>
    <x v="15"/>
    <n v="13501"/>
    <x v="3"/>
    <s v="OFF-LA-10001613"/>
    <x v="1"/>
    <x v="2"/>
    <x v="736"/>
    <n v="11.52"/>
    <n v="4"/>
    <x v="0"/>
    <n v="5.6448"/>
  </r>
  <r>
    <n v="5821"/>
    <x v="2905"/>
    <x v="3"/>
    <x v="605"/>
    <d v="2014-05-19T00:00:00"/>
    <x v="1"/>
    <s v="CS-12175"/>
    <s v="Charles Sheldon"/>
    <x v="1"/>
    <s v="United States"/>
    <s v="San Francisco"/>
    <x v="1"/>
    <n v="94122"/>
    <x v="1"/>
    <s v="OFF-SU-10000157"/>
    <x v="1"/>
    <x v="14"/>
    <x v="1399"/>
    <n v="238.62"/>
    <n v="2"/>
    <x v="0"/>
    <n v="4.7724000000000002"/>
  </r>
  <r>
    <n v="5822"/>
    <x v="2905"/>
    <x v="3"/>
    <x v="605"/>
    <d v="2014-05-19T00:00:00"/>
    <x v="1"/>
    <s v="CS-12175"/>
    <s v="Charles Sheldon"/>
    <x v="1"/>
    <s v="United States"/>
    <s v="San Francisco"/>
    <x v="1"/>
    <n v="94122"/>
    <x v="1"/>
    <s v="OFF-AP-10004868"/>
    <x v="1"/>
    <x v="9"/>
    <x v="1018"/>
    <n v="7.77"/>
    <n v="1"/>
    <x v="0"/>
    <n v="2.0979000000000001"/>
  </r>
  <r>
    <n v="5823"/>
    <x v="2905"/>
    <x v="3"/>
    <x v="605"/>
    <d v="2014-05-19T00:00:00"/>
    <x v="1"/>
    <s v="CS-12175"/>
    <s v="Charles Sheldon"/>
    <x v="1"/>
    <s v="United States"/>
    <s v="San Francisco"/>
    <x v="1"/>
    <n v="94122"/>
    <x v="1"/>
    <s v="FUR-TA-10001520"/>
    <x v="0"/>
    <x v="3"/>
    <x v="711"/>
    <n v="285.48"/>
    <n v="5"/>
    <x v="2"/>
    <n v="-10.705500000000001"/>
  </r>
  <r>
    <n v="5824"/>
    <x v="2905"/>
    <x v="3"/>
    <x v="605"/>
    <d v="2014-05-19T00:00:00"/>
    <x v="1"/>
    <s v="CS-12175"/>
    <s v="Charles Sheldon"/>
    <x v="1"/>
    <s v="United States"/>
    <s v="San Francisco"/>
    <x v="1"/>
    <n v="94122"/>
    <x v="1"/>
    <s v="OFF-BI-10001900"/>
    <x v="1"/>
    <x v="8"/>
    <x v="1099"/>
    <n v="19.167999999999999"/>
    <n v="4"/>
    <x v="2"/>
    <n v="6.4691999999999998"/>
  </r>
  <r>
    <n v="5825"/>
    <x v="2906"/>
    <x v="2"/>
    <x v="1073"/>
    <d v="2011-05-02T00:00:00"/>
    <x v="3"/>
    <s v="AR-10510"/>
    <s v="Andrew Roberts"/>
    <x v="0"/>
    <s v="United States"/>
    <s v="Columbus"/>
    <x v="24"/>
    <n v="43229"/>
    <x v="3"/>
    <s v="OFF-AP-10003971"/>
    <x v="1"/>
    <x v="9"/>
    <x v="914"/>
    <n v="26.135999999999999"/>
    <n v="3"/>
    <x v="2"/>
    <n v="1.9601999999999999"/>
  </r>
  <r>
    <n v="5826"/>
    <x v="2907"/>
    <x v="3"/>
    <x v="213"/>
    <d v="2014-09-07T00:00:00"/>
    <x v="0"/>
    <s v="KB-16405"/>
    <s v="Katrina Bavinger"/>
    <x v="2"/>
    <s v="United States"/>
    <s v="New York City"/>
    <x v="15"/>
    <n v="10035"/>
    <x v="3"/>
    <s v="OFF-PA-10000418"/>
    <x v="1"/>
    <x v="10"/>
    <x v="961"/>
    <n v="419.4"/>
    <n v="4"/>
    <x v="0"/>
    <n v="201.31200000000001"/>
  </r>
  <r>
    <n v="5827"/>
    <x v="2907"/>
    <x v="3"/>
    <x v="213"/>
    <d v="2014-09-07T00:00:00"/>
    <x v="0"/>
    <s v="KB-16405"/>
    <s v="Katrina Bavinger"/>
    <x v="2"/>
    <s v="United States"/>
    <s v="New York City"/>
    <x v="15"/>
    <n v="10035"/>
    <x v="3"/>
    <s v="FUR-CH-10004626"/>
    <x v="0"/>
    <x v="1"/>
    <x v="1697"/>
    <n v="90.801000000000002"/>
    <n v="1"/>
    <x v="9"/>
    <n v="14.124599999999999"/>
  </r>
  <r>
    <n v="5828"/>
    <x v="2907"/>
    <x v="3"/>
    <x v="213"/>
    <d v="2014-09-07T00:00:00"/>
    <x v="0"/>
    <s v="KB-16405"/>
    <s v="Katrina Bavinger"/>
    <x v="2"/>
    <s v="United States"/>
    <s v="New York City"/>
    <x v="15"/>
    <n v="10035"/>
    <x v="3"/>
    <s v="FUR-CH-10004860"/>
    <x v="0"/>
    <x v="1"/>
    <x v="210"/>
    <n v="181.76400000000001"/>
    <n v="2"/>
    <x v="9"/>
    <n v="-8.0784000000000002"/>
  </r>
  <r>
    <n v="5829"/>
    <x v="2907"/>
    <x v="3"/>
    <x v="213"/>
    <d v="2014-09-07T00:00:00"/>
    <x v="0"/>
    <s v="KB-16405"/>
    <s v="Katrina Bavinger"/>
    <x v="2"/>
    <s v="United States"/>
    <s v="New York City"/>
    <x v="15"/>
    <n v="10035"/>
    <x v="3"/>
    <s v="OFF-AR-10003251"/>
    <x v="1"/>
    <x v="6"/>
    <x v="1041"/>
    <n v="5.56"/>
    <n v="2"/>
    <x v="0"/>
    <n v="2.2240000000000002"/>
  </r>
  <r>
    <n v="5830"/>
    <x v="2908"/>
    <x v="0"/>
    <x v="275"/>
    <d v="2013-12-08T00:00:00"/>
    <x v="1"/>
    <s v="MM-17920"/>
    <s v="Michael Moore"/>
    <x v="0"/>
    <s v="United States"/>
    <s v="Richmond"/>
    <x v="14"/>
    <n v="47374"/>
    <x v="2"/>
    <s v="FUR-TA-10004575"/>
    <x v="0"/>
    <x v="3"/>
    <x v="306"/>
    <n v="581.96"/>
    <n v="2"/>
    <x v="0"/>
    <n v="104.75279999999999"/>
  </r>
  <r>
    <n v="5831"/>
    <x v="2908"/>
    <x v="0"/>
    <x v="275"/>
    <d v="2013-12-08T00:00:00"/>
    <x v="1"/>
    <s v="MM-17920"/>
    <s v="Michael Moore"/>
    <x v="0"/>
    <s v="United States"/>
    <s v="Richmond"/>
    <x v="14"/>
    <n v="47374"/>
    <x v="2"/>
    <s v="FUR-CH-10004754"/>
    <x v="0"/>
    <x v="1"/>
    <x v="1123"/>
    <n v="29.98"/>
    <n v="1"/>
    <x v="0"/>
    <n v="8.0945999999999998"/>
  </r>
  <r>
    <n v="5832"/>
    <x v="2909"/>
    <x v="1"/>
    <x v="1074"/>
    <d v="2012-07-22T00:00:00"/>
    <x v="1"/>
    <s v="RF-19735"/>
    <s v="Roland Fjeld"/>
    <x v="0"/>
    <s v="United States"/>
    <s v="San Diego"/>
    <x v="1"/>
    <n v="92105"/>
    <x v="1"/>
    <s v="TEC-AC-10003095"/>
    <x v="2"/>
    <x v="11"/>
    <x v="1277"/>
    <n v="519.96"/>
    <n v="4"/>
    <x v="0"/>
    <n v="176.78639999999999"/>
  </r>
  <r>
    <n v="5833"/>
    <x v="2910"/>
    <x v="0"/>
    <x v="658"/>
    <d v="2013-07-27T00:00:00"/>
    <x v="1"/>
    <s v="BP-11290"/>
    <s v="Beth Paige"/>
    <x v="0"/>
    <s v="United States"/>
    <s v="Concord"/>
    <x v="3"/>
    <n v="28027"/>
    <x v="0"/>
    <s v="OFF-LA-10000262"/>
    <x v="1"/>
    <x v="2"/>
    <x v="932"/>
    <n v="6.2640000000000002"/>
    <n v="3"/>
    <x v="2"/>
    <n v="2.0358000000000001"/>
  </r>
  <r>
    <n v="5834"/>
    <x v="2910"/>
    <x v="0"/>
    <x v="658"/>
    <d v="2013-07-27T00:00:00"/>
    <x v="1"/>
    <s v="BP-11290"/>
    <s v="Beth Paige"/>
    <x v="0"/>
    <s v="United States"/>
    <s v="Concord"/>
    <x v="3"/>
    <n v="28027"/>
    <x v="0"/>
    <s v="FUR-CH-10002961"/>
    <x v="0"/>
    <x v="1"/>
    <x v="939"/>
    <n v="363.92"/>
    <n v="5"/>
    <x v="2"/>
    <n v="0"/>
  </r>
  <r>
    <n v="5835"/>
    <x v="2911"/>
    <x v="1"/>
    <x v="988"/>
    <d v="2012-06-16T00:00:00"/>
    <x v="1"/>
    <s v="MJ-17740"/>
    <s v="Max Jones"/>
    <x v="0"/>
    <s v="United States"/>
    <s v="Miami"/>
    <x v="2"/>
    <n v="33178"/>
    <x v="0"/>
    <s v="OFF-BI-10003876"/>
    <x v="1"/>
    <x v="8"/>
    <x v="1617"/>
    <n v="64.2"/>
    <n v="5"/>
    <x v="6"/>
    <n v="-42.8"/>
  </r>
  <r>
    <n v="5836"/>
    <x v="2911"/>
    <x v="1"/>
    <x v="988"/>
    <d v="2012-06-16T00:00:00"/>
    <x v="1"/>
    <s v="MJ-17740"/>
    <s v="Max Jones"/>
    <x v="0"/>
    <s v="United States"/>
    <s v="Miami"/>
    <x v="2"/>
    <n v="33178"/>
    <x v="0"/>
    <s v="OFF-BI-10002133"/>
    <x v="1"/>
    <x v="8"/>
    <x v="1138"/>
    <n v="38.520000000000003"/>
    <n v="3"/>
    <x v="6"/>
    <n v="-26.963999999999999"/>
  </r>
  <r>
    <n v="5837"/>
    <x v="2911"/>
    <x v="1"/>
    <x v="988"/>
    <d v="2012-06-16T00:00:00"/>
    <x v="1"/>
    <s v="MJ-17740"/>
    <s v="Max Jones"/>
    <x v="0"/>
    <s v="United States"/>
    <s v="Miami"/>
    <x v="2"/>
    <n v="33178"/>
    <x v="0"/>
    <s v="TEC-AC-10004396"/>
    <x v="2"/>
    <x v="11"/>
    <x v="1679"/>
    <n v="72.599999999999994"/>
    <n v="5"/>
    <x v="2"/>
    <n v="-8.1675000000000004"/>
  </r>
  <r>
    <n v="5838"/>
    <x v="2912"/>
    <x v="3"/>
    <x v="344"/>
    <d v="2014-12-04T00:00:00"/>
    <x v="1"/>
    <s v="DO-13645"/>
    <s v="Doug O'Connell"/>
    <x v="0"/>
    <s v="United States"/>
    <s v="Los Angeles"/>
    <x v="1"/>
    <n v="90036"/>
    <x v="1"/>
    <s v="TEC-PH-10004100"/>
    <x v="2"/>
    <x v="7"/>
    <x v="1743"/>
    <n v="57.567999999999998"/>
    <n v="4"/>
    <x v="2"/>
    <n v="5.7568000000000001"/>
  </r>
  <r>
    <n v="5839"/>
    <x v="2913"/>
    <x v="1"/>
    <x v="1075"/>
    <d v="2012-04-03T00:00:00"/>
    <x v="1"/>
    <s v="MV-17485"/>
    <s v="Mark Van Huff"/>
    <x v="0"/>
    <s v="United States"/>
    <s v="Seattle"/>
    <x v="4"/>
    <n v="98115"/>
    <x v="1"/>
    <s v="OFF-ST-10000636"/>
    <x v="1"/>
    <x v="4"/>
    <x v="1744"/>
    <n v="83.7"/>
    <n v="5"/>
    <x v="0"/>
    <n v="3.3479999999999999"/>
  </r>
  <r>
    <n v="5840"/>
    <x v="2914"/>
    <x v="1"/>
    <x v="357"/>
    <d v="2012-09-26T00:00:00"/>
    <x v="0"/>
    <s v="MG-17875"/>
    <s v="Michael Grace"/>
    <x v="2"/>
    <s v="United States"/>
    <s v="Arlington"/>
    <x v="17"/>
    <n v="22204"/>
    <x v="0"/>
    <s v="OFF-PA-10001972"/>
    <x v="1"/>
    <x v="10"/>
    <x v="1169"/>
    <n v="32.4"/>
    <n v="5"/>
    <x v="0"/>
    <n v="15.552"/>
  </r>
  <r>
    <n v="5841"/>
    <x v="2914"/>
    <x v="1"/>
    <x v="357"/>
    <d v="2012-09-26T00:00:00"/>
    <x v="0"/>
    <s v="MG-17875"/>
    <s v="Michael Grace"/>
    <x v="2"/>
    <s v="United States"/>
    <s v="Arlington"/>
    <x v="17"/>
    <n v="22204"/>
    <x v="0"/>
    <s v="FUR-FU-10002554"/>
    <x v="0"/>
    <x v="5"/>
    <x v="912"/>
    <n v="47.98"/>
    <n v="2"/>
    <x v="0"/>
    <n v="11.035399999999999"/>
  </r>
  <r>
    <n v="5842"/>
    <x v="2915"/>
    <x v="1"/>
    <x v="972"/>
    <d v="2012-11-21T00:00:00"/>
    <x v="1"/>
    <s v="BS-11665"/>
    <s v="Brian Stugart"/>
    <x v="0"/>
    <s v="United States"/>
    <s v="San Diego"/>
    <x v="1"/>
    <n v="92105"/>
    <x v="1"/>
    <s v="TEC-PH-10003174"/>
    <x v="2"/>
    <x v="7"/>
    <x v="1745"/>
    <n v="415.96800000000002"/>
    <n v="4"/>
    <x v="2"/>
    <n v="51.996000000000002"/>
  </r>
  <r>
    <n v="5843"/>
    <x v="2915"/>
    <x v="1"/>
    <x v="972"/>
    <d v="2012-11-21T00:00:00"/>
    <x v="1"/>
    <s v="BS-11665"/>
    <s v="Brian Stugart"/>
    <x v="0"/>
    <s v="United States"/>
    <s v="San Diego"/>
    <x v="1"/>
    <n v="92105"/>
    <x v="1"/>
    <s v="OFF-ST-10001418"/>
    <x v="1"/>
    <x v="4"/>
    <x v="870"/>
    <n v="304.89999999999998"/>
    <n v="5"/>
    <x v="0"/>
    <n v="6.0979999999999999"/>
  </r>
  <r>
    <n v="5844"/>
    <x v="2915"/>
    <x v="1"/>
    <x v="972"/>
    <d v="2012-11-21T00:00:00"/>
    <x v="1"/>
    <s v="BS-11665"/>
    <s v="Brian Stugart"/>
    <x v="0"/>
    <s v="United States"/>
    <s v="San Diego"/>
    <x v="1"/>
    <n v="92105"/>
    <x v="1"/>
    <s v="FUR-FU-10002813"/>
    <x v="0"/>
    <x v="5"/>
    <x v="1682"/>
    <n v="80.959999999999994"/>
    <n v="4"/>
    <x v="0"/>
    <n v="29.145600000000002"/>
  </r>
  <r>
    <n v="5845"/>
    <x v="2915"/>
    <x v="1"/>
    <x v="972"/>
    <d v="2012-11-21T00:00:00"/>
    <x v="1"/>
    <s v="BS-11665"/>
    <s v="Brian Stugart"/>
    <x v="0"/>
    <s v="United States"/>
    <s v="San Diego"/>
    <x v="1"/>
    <n v="92105"/>
    <x v="1"/>
    <s v="OFF-ST-10000129"/>
    <x v="1"/>
    <x v="4"/>
    <x v="1646"/>
    <n v="777.21"/>
    <n v="7"/>
    <x v="0"/>
    <n v="54.404699999999998"/>
  </r>
  <r>
    <n v="5846"/>
    <x v="2915"/>
    <x v="1"/>
    <x v="972"/>
    <d v="2012-11-21T00:00:00"/>
    <x v="1"/>
    <s v="BS-11665"/>
    <s v="Brian Stugart"/>
    <x v="0"/>
    <s v="United States"/>
    <s v="San Diego"/>
    <x v="1"/>
    <n v="92105"/>
    <x v="1"/>
    <s v="OFF-PA-10001639"/>
    <x v="1"/>
    <x v="10"/>
    <x v="972"/>
    <n v="32.4"/>
    <n v="5"/>
    <x v="0"/>
    <n v="15.552"/>
  </r>
  <r>
    <n v="5847"/>
    <x v="2915"/>
    <x v="1"/>
    <x v="972"/>
    <d v="2012-11-21T00:00:00"/>
    <x v="1"/>
    <s v="BS-11665"/>
    <s v="Brian Stugart"/>
    <x v="0"/>
    <s v="United States"/>
    <s v="San Diego"/>
    <x v="1"/>
    <n v="92105"/>
    <x v="1"/>
    <s v="FUR-CH-10001708"/>
    <x v="0"/>
    <x v="1"/>
    <x v="884"/>
    <n v="225.56800000000001"/>
    <n v="2"/>
    <x v="2"/>
    <n v="2.8195999999999999"/>
  </r>
  <r>
    <n v="5848"/>
    <x v="2915"/>
    <x v="1"/>
    <x v="972"/>
    <d v="2012-11-21T00:00:00"/>
    <x v="1"/>
    <s v="BS-11665"/>
    <s v="Brian Stugart"/>
    <x v="0"/>
    <s v="United States"/>
    <s v="San Diego"/>
    <x v="1"/>
    <n v="92105"/>
    <x v="1"/>
    <s v="FUR-FU-10001591"/>
    <x v="0"/>
    <x v="5"/>
    <x v="1101"/>
    <n v="36.6"/>
    <n v="3"/>
    <x v="0"/>
    <n v="15.372"/>
  </r>
  <r>
    <n v="5849"/>
    <x v="2916"/>
    <x v="1"/>
    <x v="113"/>
    <d v="2012-11-14T00:00:00"/>
    <x v="1"/>
    <s v="PO-19180"/>
    <s v="Philisse Overcash"/>
    <x v="2"/>
    <s v="United States"/>
    <s v="Roseville"/>
    <x v="11"/>
    <n v="55113"/>
    <x v="2"/>
    <s v="OFF-AP-10003849"/>
    <x v="1"/>
    <x v="9"/>
    <x v="833"/>
    <n v="715.64"/>
    <n v="2"/>
    <x v="0"/>
    <n v="178.91"/>
  </r>
  <r>
    <n v="5850"/>
    <x v="2916"/>
    <x v="1"/>
    <x v="113"/>
    <d v="2012-11-14T00:00:00"/>
    <x v="1"/>
    <s v="PO-19180"/>
    <s v="Philisse Overcash"/>
    <x v="2"/>
    <s v="United States"/>
    <s v="Roseville"/>
    <x v="11"/>
    <n v="55113"/>
    <x v="2"/>
    <s v="OFF-ST-10000078"/>
    <x v="1"/>
    <x v="4"/>
    <x v="1218"/>
    <n v="795.51"/>
    <n v="3"/>
    <x v="0"/>
    <n v="143.1918"/>
  </r>
  <r>
    <n v="5851"/>
    <x v="2916"/>
    <x v="1"/>
    <x v="113"/>
    <d v="2012-11-14T00:00:00"/>
    <x v="1"/>
    <s v="PO-19180"/>
    <s v="Philisse Overcash"/>
    <x v="2"/>
    <s v="United States"/>
    <s v="Roseville"/>
    <x v="11"/>
    <n v="55113"/>
    <x v="2"/>
    <s v="TEC-CO-10001571"/>
    <x v="2"/>
    <x v="16"/>
    <x v="1554"/>
    <n v="549.99"/>
    <n v="1"/>
    <x v="0"/>
    <n v="274.995"/>
  </r>
  <r>
    <n v="5852"/>
    <x v="2916"/>
    <x v="1"/>
    <x v="113"/>
    <d v="2012-11-14T00:00:00"/>
    <x v="1"/>
    <s v="PO-19180"/>
    <s v="Philisse Overcash"/>
    <x v="2"/>
    <s v="United States"/>
    <s v="Roseville"/>
    <x v="11"/>
    <n v="55113"/>
    <x v="2"/>
    <s v="OFF-BI-10001658"/>
    <x v="1"/>
    <x v="8"/>
    <x v="439"/>
    <n v="74.760000000000005"/>
    <n v="3"/>
    <x v="0"/>
    <n v="34.389600000000002"/>
  </r>
  <r>
    <n v="5853"/>
    <x v="2916"/>
    <x v="1"/>
    <x v="113"/>
    <d v="2012-11-14T00:00:00"/>
    <x v="1"/>
    <s v="PO-19180"/>
    <s v="Philisse Overcash"/>
    <x v="2"/>
    <s v="United States"/>
    <s v="Roseville"/>
    <x v="11"/>
    <n v="55113"/>
    <x v="2"/>
    <s v="FUR-FU-10004351"/>
    <x v="0"/>
    <x v="5"/>
    <x v="33"/>
    <n v="29.22"/>
    <n v="3"/>
    <x v="0"/>
    <n v="12.8568"/>
  </r>
  <r>
    <n v="5854"/>
    <x v="2917"/>
    <x v="2"/>
    <x v="1076"/>
    <d v="2011-09-14T00:00:00"/>
    <x v="1"/>
    <s v="DA-13450"/>
    <s v="Dianna Arnett"/>
    <x v="2"/>
    <s v="United States"/>
    <s v="Virginia Beach"/>
    <x v="17"/>
    <n v="23464"/>
    <x v="0"/>
    <s v="OFF-BI-10003314"/>
    <x v="1"/>
    <x v="8"/>
    <x v="305"/>
    <n v="9.64"/>
    <n v="2"/>
    <x v="0"/>
    <n v="4.7236000000000002"/>
  </r>
  <r>
    <n v="5855"/>
    <x v="2918"/>
    <x v="1"/>
    <x v="1077"/>
    <d v="2012-08-11T00:00:00"/>
    <x v="1"/>
    <s v="AH-10690"/>
    <s v="Anna Häberlin"/>
    <x v="1"/>
    <s v="United States"/>
    <s v="Dallas"/>
    <x v="5"/>
    <n v="75220"/>
    <x v="2"/>
    <s v="OFF-ST-10001505"/>
    <x v="1"/>
    <x v="4"/>
    <x v="1174"/>
    <n v="33.488"/>
    <n v="7"/>
    <x v="2"/>
    <n v="-1.2558"/>
  </r>
  <r>
    <n v="5856"/>
    <x v="2918"/>
    <x v="1"/>
    <x v="1077"/>
    <d v="2012-08-11T00:00:00"/>
    <x v="1"/>
    <s v="AH-10690"/>
    <s v="Anna Häberlin"/>
    <x v="1"/>
    <s v="United States"/>
    <s v="Dallas"/>
    <x v="5"/>
    <n v="75220"/>
    <x v="2"/>
    <s v="OFF-SU-10003567"/>
    <x v="1"/>
    <x v="14"/>
    <x v="1489"/>
    <n v="23.04"/>
    <n v="3"/>
    <x v="2"/>
    <n v="-4.8959999999999999"/>
  </r>
  <r>
    <n v="5857"/>
    <x v="2918"/>
    <x v="1"/>
    <x v="1077"/>
    <d v="2012-08-11T00:00:00"/>
    <x v="1"/>
    <s v="AH-10690"/>
    <s v="Anna Häberlin"/>
    <x v="1"/>
    <s v="United States"/>
    <s v="Dallas"/>
    <x v="5"/>
    <n v="75220"/>
    <x v="2"/>
    <s v="OFF-BI-10002982"/>
    <x v="1"/>
    <x v="8"/>
    <x v="1258"/>
    <n v="1.3620000000000001"/>
    <n v="1"/>
    <x v="3"/>
    <n v="-2.1791999999999998"/>
  </r>
  <r>
    <n v="5858"/>
    <x v="2918"/>
    <x v="1"/>
    <x v="1077"/>
    <d v="2012-08-11T00:00:00"/>
    <x v="1"/>
    <s v="AH-10690"/>
    <s v="Anna Häberlin"/>
    <x v="1"/>
    <s v="United States"/>
    <s v="Dallas"/>
    <x v="5"/>
    <n v="75220"/>
    <x v="2"/>
    <s v="FUR-FU-10002364"/>
    <x v="0"/>
    <x v="5"/>
    <x v="1231"/>
    <n v="14.76"/>
    <n v="5"/>
    <x v="7"/>
    <n v="-11.439"/>
  </r>
  <r>
    <n v="5859"/>
    <x v="2919"/>
    <x v="3"/>
    <x v="213"/>
    <d v="2014-09-08T00:00:00"/>
    <x v="0"/>
    <s v="JK-15730"/>
    <s v="Joe Kamberova"/>
    <x v="0"/>
    <s v="United States"/>
    <s v="Concord"/>
    <x v="1"/>
    <n v="94521"/>
    <x v="1"/>
    <s v="FUR-BO-10004218"/>
    <x v="0"/>
    <x v="0"/>
    <x v="1584"/>
    <n v="239.666"/>
    <n v="2"/>
    <x v="11"/>
    <n v="14.098000000000001"/>
  </r>
  <r>
    <n v="5860"/>
    <x v="2920"/>
    <x v="1"/>
    <x v="549"/>
    <d v="2012-11-08T00:00:00"/>
    <x v="1"/>
    <s v="MS-17530"/>
    <s v="MaryBeth Skach"/>
    <x v="0"/>
    <s v="United States"/>
    <s v="Conway"/>
    <x v="36"/>
    <n v="72032"/>
    <x v="0"/>
    <s v="FUR-TA-10002530"/>
    <x v="0"/>
    <x v="3"/>
    <x v="983"/>
    <n v="301.95999999999998"/>
    <n v="2"/>
    <x v="0"/>
    <n v="45.293999999999997"/>
  </r>
  <r>
    <n v="5861"/>
    <x v="2921"/>
    <x v="1"/>
    <x v="1078"/>
    <d v="2012-05-04T00:00:00"/>
    <x v="0"/>
    <s v="JK-15640"/>
    <s v="Jim Kriz"/>
    <x v="2"/>
    <s v="United States"/>
    <s v="Philadelphia"/>
    <x v="9"/>
    <n v="19120"/>
    <x v="3"/>
    <s v="OFF-PA-10001526"/>
    <x v="1"/>
    <x v="10"/>
    <x v="1030"/>
    <n v="7.968"/>
    <n v="2"/>
    <x v="2"/>
    <n v="2.8883999999999999"/>
  </r>
  <r>
    <n v="5862"/>
    <x v="2922"/>
    <x v="0"/>
    <x v="766"/>
    <d v="2013-05-05T00:00:00"/>
    <x v="0"/>
    <s v="CM-12235"/>
    <s v="Chris McAfee"/>
    <x v="0"/>
    <s v="United States"/>
    <s v="Little Rock"/>
    <x v="36"/>
    <n v="72209"/>
    <x v="0"/>
    <s v="OFF-PA-10001497"/>
    <x v="1"/>
    <x v="10"/>
    <x v="1746"/>
    <n v="109.92"/>
    <n v="2"/>
    <x v="0"/>
    <n v="53.860799999999998"/>
  </r>
  <r>
    <n v="5863"/>
    <x v="2922"/>
    <x v="0"/>
    <x v="766"/>
    <d v="2013-05-05T00:00:00"/>
    <x v="0"/>
    <s v="CM-12235"/>
    <s v="Chris McAfee"/>
    <x v="0"/>
    <s v="United States"/>
    <s v="Little Rock"/>
    <x v="36"/>
    <n v="72209"/>
    <x v="0"/>
    <s v="OFF-PA-10003936"/>
    <x v="1"/>
    <x v="10"/>
    <x v="1283"/>
    <n v="19.440000000000001"/>
    <n v="3"/>
    <x v="0"/>
    <n v="9.3312000000000008"/>
  </r>
  <r>
    <n v="5864"/>
    <x v="2922"/>
    <x v="0"/>
    <x v="766"/>
    <d v="2013-05-05T00:00:00"/>
    <x v="0"/>
    <s v="CM-12235"/>
    <s v="Chris McAfee"/>
    <x v="0"/>
    <s v="United States"/>
    <s v="Little Rock"/>
    <x v="36"/>
    <n v="72209"/>
    <x v="0"/>
    <s v="OFF-AR-10000716"/>
    <x v="1"/>
    <x v="6"/>
    <x v="786"/>
    <n v="11.16"/>
    <n v="2"/>
    <x v="0"/>
    <n v="4.3524000000000003"/>
  </r>
  <r>
    <n v="5865"/>
    <x v="2923"/>
    <x v="2"/>
    <x v="79"/>
    <d v="2011-08-07T00:00:00"/>
    <x v="0"/>
    <s v="RS-19420"/>
    <s v="Ricardo Sperren"/>
    <x v="1"/>
    <s v="United States"/>
    <s v="Meriden"/>
    <x v="29"/>
    <n v="6450"/>
    <x v="3"/>
    <s v="OFF-AP-10002765"/>
    <x v="1"/>
    <x v="9"/>
    <x v="1252"/>
    <n v="79.47"/>
    <n v="3"/>
    <x v="0"/>
    <n v="22.2516"/>
  </r>
  <r>
    <n v="5866"/>
    <x v="2923"/>
    <x v="2"/>
    <x v="79"/>
    <d v="2011-08-07T00:00:00"/>
    <x v="0"/>
    <s v="RS-19420"/>
    <s v="Ricardo Sperren"/>
    <x v="1"/>
    <s v="United States"/>
    <s v="Meriden"/>
    <x v="29"/>
    <n v="6450"/>
    <x v="3"/>
    <s v="OFF-AR-10004165"/>
    <x v="1"/>
    <x v="6"/>
    <x v="1588"/>
    <n v="4.5599999999999996"/>
    <n v="2"/>
    <x v="0"/>
    <n v="2.0064000000000002"/>
  </r>
  <r>
    <n v="5867"/>
    <x v="2923"/>
    <x v="2"/>
    <x v="79"/>
    <d v="2011-08-07T00:00:00"/>
    <x v="0"/>
    <s v="RS-19420"/>
    <s v="Ricardo Sperren"/>
    <x v="1"/>
    <s v="United States"/>
    <s v="Meriden"/>
    <x v="29"/>
    <n v="6450"/>
    <x v="3"/>
    <s v="FUR-CH-10002335"/>
    <x v="0"/>
    <x v="1"/>
    <x v="623"/>
    <n v="1133.3499999999999"/>
    <n v="5"/>
    <x v="0"/>
    <n v="294.67099999999999"/>
  </r>
  <r>
    <n v="5868"/>
    <x v="2924"/>
    <x v="0"/>
    <x v="810"/>
    <d v="2013-01-08T00:00:00"/>
    <x v="1"/>
    <s v="BP-11185"/>
    <s v="Ben Peterman"/>
    <x v="1"/>
    <s v="United States"/>
    <s v="Philadelphia"/>
    <x v="9"/>
    <n v="19143"/>
    <x v="3"/>
    <s v="OFF-AR-10004078"/>
    <x v="1"/>
    <x v="6"/>
    <x v="507"/>
    <n v="4.6719999999999997"/>
    <n v="1"/>
    <x v="2"/>
    <n v="0.58399999999999996"/>
  </r>
  <r>
    <n v="5869"/>
    <x v="2924"/>
    <x v="0"/>
    <x v="810"/>
    <d v="2013-01-08T00:00:00"/>
    <x v="1"/>
    <s v="BP-11185"/>
    <s v="Ben Peterman"/>
    <x v="1"/>
    <s v="United States"/>
    <s v="Philadelphia"/>
    <x v="9"/>
    <n v="19143"/>
    <x v="3"/>
    <s v="OFF-BI-10002026"/>
    <x v="1"/>
    <x v="8"/>
    <x v="903"/>
    <n v="104.58"/>
    <n v="6"/>
    <x v="6"/>
    <n v="-80.177999999999997"/>
  </r>
  <r>
    <n v="5870"/>
    <x v="2925"/>
    <x v="0"/>
    <x v="77"/>
    <d v="2013-11-13T00:00:00"/>
    <x v="1"/>
    <s v="MA-17995"/>
    <s v="Michelle Arnett"/>
    <x v="2"/>
    <s v="United States"/>
    <s v="Cheyenne"/>
    <x v="47"/>
    <n v="82001"/>
    <x v="1"/>
    <s v="FUR-CH-10001215"/>
    <x v="0"/>
    <x v="1"/>
    <x v="440"/>
    <n v="1603.136"/>
    <n v="4"/>
    <x v="2"/>
    <n v="100.196"/>
  </r>
  <r>
    <n v="5871"/>
    <x v="2926"/>
    <x v="0"/>
    <x v="403"/>
    <d v="2013-06-15T00:00:00"/>
    <x v="3"/>
    <s v="EB-13705"/>
    <s v="Ed Braxton"/>
    <x v="1"/>
    <s v="United States"/>
    <s v="Anaheim"/>
    <x v="1"/>
    <n v="92804"/>
    <x v="1"/>
    <s v="FUR-TA-10001771"/>
    <x v="0"/>
    <x v="3"/>
    <x v="1724"/>
    <n v="1293.4880000000001"/>
    <n v="7"/>
    <x v="2"/>
    <n v="80.843000000000004"/>
  </r>
  <r>
    <n v="5872"/>
    <x v="2927"/>
    <x v="0"/>
    <x v="446"/>
    <d v="2013-09-29T00:00:00"/>
    <x v="1"/>
    <s v="RD-19900"/>
    <s v="Ruben Dartt"/>
    <x v="0"/>
    <s v="United States"/>
    <s v="Bloomington"/>
    <x v="14"/>
    <n v="47401"/>
    <x v="2"/>
    <s v="FUR-FU-10004006"/>
    <x v="0"/>
    <x v="5"/>
    <x v="101"/>
    <n v="127.95"/>
    <n v="3"/>
    <x v="0"/>
    <n v="21.7515"/>
  </r>
  <r>
    <n v="5873"/>
    <x v="2928"/>
    <x v="3"/>
    <x v="983"/>
    <d v="2014-04-04T00:00:00"/>
    <x v="1"/>
    <s v="ME-17320"/>
    <s v="Maria Etezadi"/>
    <x v="2"/>
    <s v="United States"/>
    <s v="Columbus"/>
    <x v="32"/>
    <n v="31907"/>
    <x v="0"/>
    <s v="OFF-ST-10003282"/>
    <x v="1"/>
    <x v="4"/>
    <x v="42"/>
    <n v="59.76"/>
    <n v="1"/>
    <x v="0"/>
    <n v="16.732800000000001"/>
  </r>
  <r>
    <n v="5874"/>
    <x v="2929"/>
    <x v="3"/>
    <x v="400"/>
    <d v="2014-06-05T00:00:00"/>
    <x v="3"/>
    <s v="EH-14005"/>
    <s v="Erica Hernandez"/>
    <x v="2"/>
    <s v="United States"/>
    <s v="Jonesboro"/>
    <x v="36"/>
    <n v="72401"/>
    <x v="0"/>
    <s v="OFF-BI-10002353"/>
    <x v="1"/>
    <x v="8"/>
    <x v="1068"/>
    <n v="108.08"/>
    <n v="7"/>
    <x v="0"/>
    <n v="54.04"/>
  </r>
  <r>
    <n v="5875"/>
    <x v="2929"/>
    <x v="3"/>
    <x v="400"/>
    <d v="2014-06-05T00:00:00"/>
    <x v="3"/>
    <s v="EH-14005"/>
    <s v="Erica Hernandez"/>
    <x v="2"/>
    <s v="United States"/>
    <s v="Jonesboro"/>
    <x v="36"/>
    <n v="72401"/>
    <x v="0"/>
    <s v="OFF-BI-10004141"/>
    <x v="1"/>
    <x v="8"/>
    <x v="1287"/>
    <n v="9.5399999999999991"/>
    <n v="3"/>
    <x v="0"/>
    <n v="4.3883999999999999"/>
  </r>
  <r>
    <n v="5876"/>
    <x v="2930"/>
    <x v="1"/>
    <x v="1003"/>
    <d v="2012-04-09T00:00:00"/>
    <x v="2"/>
    <s v="FM-14290"/>
    <s v="Frank Merwin"/>
    <x v="2"/>
    <s v="United States"/>
    <s v="Philadelphia"/>
    <x v="9"/>
    <n v="19140"/>
    <x v="3"/>
    <s v="OFF-AR-10001954"/>
    <x v="1"/>
    <x v="6"/>
    <x v="558"/>
    <n v="11.736000000000001"/>
    <n v="3"/>
    <x v="2"/>
    <n v="1.0268999999999999"/>
  </r>
  <r>
    <n v="5877"/>
    <x v="2931"/>
    <x v="2"/>
    <x v="371"/>
    <d v="2011-05-26T00:00:00"/>
    <x v="1"/>
    <s v="FG-14260"/>
    <s v="Frank Gastineau"/>
    <x v="2"/>
    <s v="United States"/>
    <s v="Lawrence"/>
    <x v="31"/>
    <n v="1841"/>
    <x v="3"/>
    <s v="OFF-BI-10001071"/>
    <x v="1"/>
    <x v="8"/>
    <x v="663"/>
    <n v="447.86"/>
    <n v="7"/>
    <x v="0"/>
    <n v="219.45140000000001"/>
  </r>
  <r>
    <n v="5878"/>
    <x v="2931"/>
    <x v="2"/>
    <x v="371"/>
    <d v="2011-05-26T00:00:00"/>
    <x v="1"/>
    <s v="FG-14260"/>
    <s v="Frank Gastineau"/>
    <x v="2"/>
    <s v="United States"/>
    <s v="Lawrence"/>
    <x v="31"/>
    <n v="1841"/>
    <x v="3"/>
    <s v="OFF-PA-10003022"/>
    <x v="1"/>
    <x v="10"/>
    <x v="1644"/>
    <n v="17.940000000000001"/>
    <n v="3"/>
    <x v="0"/>
    <n v="8.7905999999999995"/>
  </r>
  <r>
    <n v="5879"/>
    <x v="2931"/>
    <x v="2"/>
    <x v="371"/>
    <d v="2011-05-26T00:00:00"/>
    <x v="1"/>
    <s v="FG-14260"/>
    <s v="Frank Gastineau"/>
    <x v="2"/>
    <s v="United States"/>
    <s v="Lawrence"/>
    <x v="31"/>
    <n v="1841"/>
    <x v="3"/>
    <s v="OFF-AP-10001293"/>
    <x v="1"/>
    <x v="9"/>
    <x v="1337"/>
    <n v="245.88"/>
    <n v="6"/>
    <x v="0"/>
    <n v="68.846400000000003"/>
  </r>
  <r>
    <n v="5880"/>
    <x v="2932"/>
    <x v="0"/>
    <x v="64"/>
    <d v="2013-09-12T00:00:00"/>
    <x v="1"/>
    <s v="MV-17485"/>
    <s v="Mark Van Huff"/>
    <x v="0"/>
    <s v="United States"/>
    <s v="New York City"/>
    <x v="15"/>
    <n v="10011"/>
    <x v="3"/>
    <s v="OFF-PA-10001815"/>
    <x v="1"/>
    <x v="10"/>
    <x v="1393"/>
    <n v="192.16"/>
    <n v="4"/>
    <x v="0"/>
    <n v="92.236800000000002"/>
  </r>
  <r>
    <n v="5881"/>
    <x v="2933"/>
    <x v="0"/>
    <x v="31"/>
    <d v="2013-09-23T00:00:00"/>
    <x v="1"/>
    <s v="JW-15220"/>
    <s v="Jane Waco"/>
    <x v="1"/>
    <s v="United States"/>
    <s v="San Diego"/>
    <x v="1"/>
    <n v="92105"/>
    <x v="1"/>
    <s v="FUR-CH-10001215"/>
    <x v="0"/>
    <x v="1"/>
    <x v="440"/>
    <n v="801.56799999999998"/>
    <n v="2"/>
    <x v="2"/>
    <n v="50.097999999999999"/>
  </r>
  <r>
    <n v="5882"/>
    <x v="2933"/>
    <x v="0"/>
    <x v="31"/>
    <d v="2013-09-23T00:00:00"/>
    <x v="1"/>
    <s v="JW-15220"/>
    <s v="Jane Waco"/>
    <x v="1"/>
    <s v="United States"/>
    <s v="San Diego"/>
    <x v="1"/>
    <n v="92105"/>
    <x v="1"/>
    <s v="OFF-PA-10000100"/>
    <x v="1"/>
    <x v="10"/>
    <x v="825"/>
    <n v="368.91"/>
    <n v="9"/>
    <x v="0"/>
    <n v="180.76589999999999"/>
  </r>
  <r>
    <n v="5883"/>
    <x v="2933"/>
    <x v="0"/>
    <x v="31"/>
    <d v="2013-09-23T00:00:00"/>
    <x v="1"/>
    <s v="JW-15220"/>
    <s v="Jane Waco"/>
    <x v="1"/>
    <s v="United States"/>
    <s v="San Diego"/>
    <x v="1"/>
    <n v="92105"/>
    <x v="1"/>
    <s v="FUR-CH-10002880"/>
    <x v="0"/>
    <x v="1"/>
    <x v="801"/>
    <n v="885.52800000000002"/>
    <n v="9"/>
    <x v="2"/>
    <n v="-99.621899999999997"/>
  </r>
  <r>
    <n v="5884"/>
    <x v="2934"/>
    <x v="0"/>
    <x v="69"/>
    <d v="2013-03-16T00:00:00"/>
    <x v="0"/>
    <s v="EH-13765"/>
    <s v="Edward Hooks"/>
    <x v="1"/>
    <s v="United States"/>
    <s v="San Francisco"/>
    <x v="1"/>
    <n v="94109"/>
    <x v="1"/>
    <s v="FUR-FU-10004712"/>
    <x v="0"/>
    <x v="5"/>
    <x v="371"/>
    <n v="28.28"/>
    <n v="2"/>
    <x v="0"/>
    <n v="7.3528000000000002"/>
  </r>
  <r>
    <n v="5885"/>
    <x v="2934"/>
    <x v="0"/>
    <x v="69"/>
    <d v="2013-03-16T00:00:00"/>
    <x v="0"/>
    <s v="EH-13765"/>
    <s v="Edward Hooks"/>
    <x v="1"/>
    <s v="United States"/>
    <s v="San Francisco"/>
    <x v="1"/>
    <n v="94109"/>
    <x v="1"/>
    <s v="OFF-SU-10000151"/>
    <x v="1"/>
    <x v="14"/>
    <x v="1336"/>
    <n v="4912.59"/>
    <n v="3"/>
    <x v="0"/>
    <n v="196.50360000000001"/>
  </r>
  <r>
    <n v="5886"/>
    <x v="2935"/>
    <x v="2"/>
    <x v="1079"/>
    <d v="2011-10-17T00:00:00"/>
    <x v="3"/>
    <s v="LS-17245"/>
    <s v="Lynn Smith"/>
    <x v="0"/>
    <s v="United States"/>
    <s v="San Francisco"/>
    <x v="1"/>
    <n v="94110"/>
    <x v="1"/>
    <s v="OFF-BI-10000136"/>
    <x v="1"/>
    <x v="8"/>
    <x v="936"/>
    <n v="14.352"/>
    <n v="3"/>
    <x v="2"/>
    <n v="5.0232000000000001"/>
  </r>
  <r>
    <n v="5887"/>
    <x v="2935"/>
    <x v="2"/>
    <x v="1079"/>
    <d v="2011-10-17T00:00:00"/>
    <x v="3"/>
    <s v="LS-17245"/>
    <s v="Lynn Smith"/>
    <x v="0"/>
    <s v="United States"/>
    <s v="San Francisco"/>
    <x v="1"/>
    <n v="94110"/>
    <x v="1"/>
    <s v="TEC-AC-10003610"/>
    <x v="2"/>
    <x v="11"/>
    <x v="598"/>
    <n v="179.97"/>
    <n v="3"/>
    <x v="0"/>
    <n v="86.385599999999997"/>
  </r>
  <r>
    <n v="5888"/>
    <x v="2936"/>
    <x v="3"/>
    <x v="1048"/>
    <d v="2014-10-12T00:00:00"/>
    <x v="2"/>
    <s v="BP-11050"/>
    <s v="Barry Pond"/>
    <x v="1"/>
    <s v="United States"/>
    <s v="Cranston"/>
    <x v="34"/>
    <n v="2920"/>
    <x v="3"/>
    <s v="OFF-ST-10001837"/>
    <x v="1"/>
    <x v="4"/>
    <x v="1331"/>
    <n v="42.76"/>
    <n v="1"/>
    <x v="0"/>
    <n v="11.117599999999999"/>
  </r>
  <r>
    <n v="5889"/>
    <x v="2937"/>
    <x v="1"/>
    <x v="820"/>
    <d v="2012-05-12T00:00:00"/>
    <x v="1"/>
    <s v="CC-12220"/>
    <s v="Chris Cortes"/>
    <x v="0"/>
    <s v="United States"/>
    <s v="Owensboro"/>
    <x v="0"/>
    <n v="42301"/>
    <x v="0"/>
    <s v="OFF-PA-10001952"/>
    <x v="1"/>
    <x v="10"/>
    <x v="1747"/>
    <n v="45.68"/>
    <n v="2"/>
    <x v="0"/>
    <n v="21.012799999999999"/>
  </r>
  <r>
    <n v="5890"/>
    <x v="2938"/>
    <x v="0"/>
    <x v="167"/>
    <d v="2013-04-18T00:00:00"/>
    <x v="2"/>
    <s v="JM-15580"/>
    <s v="Jill Matthias"/>
    <x v="0"/>
    <s v="United States"/>
    <s v="Baltimore"/>
    <x v="39"/>
    <n v="21215"/>
    <x v="3"/>
    <s v="OFF-BI-10002414"/>
    <x v="1"/>
    <x v="8"/>
    <x v="1076"/>
    <n v="25.06"/>
    <n v="2"/>
    <x v="0"/>
    <n v="11.7782"/>
  </r>
  <r>
    <n v="5891"/>
    <x v="2939"/>
    <x v="0"/>
    <x v="831"/>
    <d v="2013-11-27T00:00:00"/>
    <x v="1"/>
    <s v="RD-19720"/>
    <s v="Roger Demir"/>
    <x v="0"/>
    <s v="United States"/>
    <s v="Chicago"/>
    <x v="10"/>
    <n v="60610"/>
    <x v="2"/>
    <s v="OFF-PA-10001790"/>
    <x v="1"/>
    <x v="10"/>
    <x v="687"/>
    <n v="38.432000000000002"/>
    <n v="1"/>
    <x v="2"/>
    <n v="13.4512"/>
  </r>
  <r>
    <n v="5892"/>
    <x v="2939"/>
    <x v="0"/>
    <x v="831"/>
    <d v="2013-11-27T00:00:00"/>
    <x v="1"/>
    <s v="RD-19720"/>
    <s v="Roger Demir"/>
    <x v="0"/>
    <s v="United States"/>
    <s v="Chicago"/>
    <x v="10"/>
    <n v="60610"/>
    <x v="2"/>
    <s v="OFF-ST-10001590"/>
    <x v="1"/>
    <x v="4"/>
    <x v="146"/>
    <n v="21.568000000000001"/>
    <n v="2"/>
    <x v="2"/>
    <n v="1.6175999999999999"/>
  </r>
  <r>
    <n v="5893"/>
    <x v="2939"/>
    <x v="0"/>
    <x v="831"/>
    <d v="2013-11-27T00:00:00"/>
    <x v="1"/>
    <s v="RD-19720"/>
    <s v="Roger Demir"/>
    <x v="0"/>
    <s v="United States"/>
    <s v="Chicago"/>
    <x v="10"/>
    <n v="60610"/>
    <x v="2"/>
    <s v="TEC-AC-10003657"/>
    <x v="2"/>
    <x v="11"/>
    <x v="151"/>
    <n v="81.575999999999993"/>
    <n v="3"/>
    <x v="2"/>
    <n v="2.0394000000000001"/>
  </r>
  <r>
    <n v="5894"/>
    <x v="2940"/>
    <x v="3"/>
    <x v="18"/>
    <d v="2014-09-15T00:00:00"/>
    <x v="1"/>
    <s v="SS-20410"/>
    <s v="Shahid Shariari"/>
    <x v="0"/>
    <s v="United States"/>
    <s v="Atlanta"/>
    <x v="32"/>
    <n v="30318"/>
    <x v="0"/>
    <s v="OFF-BI-10004876"/>
    <x v="1"/>
    <x v="8"/>
    <x v="977"/>
    <n v="2.78"/>
    <n v="1"/>
    <x v="0"/>
    <n v="1.3622000000000001"/>
  </r>
  <r>
    <n v="5895"/>
    <x v="2941"/>
    <x v="3"/>
    <x v="428"/>
    <d v="2014-09-15T00:00:00"/>
    <x v="1"/>
    <s v="KD-16495"/>
    <s v="Keith Dawkins"/>
    <x v="1"/>
    <s v="United States"/>
    <s v="Los Angeles"/>
    <x v="1"/>
    <n v="90036"/>
    <x v="1"/>
    <s v="OFF-ST-10003123"/>
    <x v="1"/>
    <x v="4"/>
    <x v="1268"/>
    <n v="99.87"/>
    <n v="3"/>
    <x v="0"/>
    <n v="23.968800000000002"/>
  </r>
  <r>
    <n v="5896"/>
    <x v="2942"/>
    <x v="2"/>
    <x v="301"/>
    <d v="2011-11-08T00:00:00"/>
    <x v="1"/>
    <s v="PL-18925"/>
    <s v="Paul Lucas"/>
    <x v="2"/>
    <s v="United States"/>
    <s v="Los Angeles"/>
    <x v="1"/>
    <n v="90049"/>
    <x v="1"/>
    <s v="OFF-LA-10003498"/>
    <x v="1"/>
    <x v="2"/>
    <x v="1740"/>
    <n v="44.4"/>
    <n v="3"/>
    <x v="0"/>
    <n v="22.2"/>
  </r>
  <r>
    <n v="5897"/>
    <x v="2942"/>
    <x v="2"/>
    <x v="301"/>
    <d v="2011-11-08T00:00:00"/>
    <x v="1"/>
    <s v="PL-18925"/>
    <s v="Paul Lucas"/>
    <x v="2"/>
    <s v="United States"/>
    <s v="Los Angeles"/>
    <x v="1"/>
    <n v="90049"/>
    <x v="1"/>
    <s v="OFF-PA-10004947"/>
    <x v="1"/>
    <x v="10"/>
    <x v="33"/>
    <n v="21.4"/>
    <n v="5"/>
    <x v="0"/>
    <n v="9.6300000000000008"/>
  </r>
  <r>
    <n v="5898"/>
    <x v="2943"/>
    <x v="0"/>
    <x v="1015"/>
    <d v="2013-04-10T00:00:00"/>
    <x v="1"/>
    <s v="ZD-21925"/>
    <s v="Zuschuss Donatelli"/>
    <x v="0"/>
    <s v="United States"/>
    <s v="Richmond"/>
    <x v="14"/>
    <n v="47374"/>
    <x v="2"/>
    <s v="FUR-FU-10003799"/>
    <x v="0"/>
    <x v="5"/>
    <x v="90"/>
    <n v="71.12"/>
    <n v="4"/>
    <x v="0"/>
    <n v="22.0472"/>
  </r>
  <r>
    <n v="5899"/>
    <x v="2943"/>
    <x v="0"/>
    <x v="1015"/>
    <d v="2013-04-10T00:00:00"/>
    <x v="1"/>
    <s v="ZD-21925"/>
    <s v="Zuschuss Donatelli"/>
    <x v="0"/>
    <s v="United States"/>
    <s v="Richmond"/>
    <x v="14"/>
    <n v="47374"/>
    <x v="2"/>
    <s v="TEC-PH-10000673"/>
    <x v="2"/>
    <x v="7"/>
    <x v="1396"/>
    <n v="259.95999999999998"/>
    <n v="4"/>
    <x v="0"/>
    <n v="124.7808"/>
  </r>
  <r>
    <n v="5900"/>
    <x v="2944"/>
    <x v="3"/>
    <x v="602"/>
    <d v="2014-01-17T00:00:00"/>
    <x v="1"/>
    <s v="LS-16945"/>
    <s v="Linda Southworth"/>
    <x v="1"/>
    <s v="United States"/>
    <s v="San Francisco"/>
    <x v="1"/>
    <n v="94110"/>
    <x v="1"/>
    <s v="OFF-EN-10002621"/>
    <x v="1"/>
    <x v="12"/>
    <x v="33"/>
    <n v="9.7799999999999994"/>
    <n v="1"/>
    <x v="0"/>
    <n v="4.8899999999999997"/>
  </r>
  <r>
    <n v="5901"/>
    <x v="2945"/>
    <x v="1"/>
    <x v="312"/>
    <d v="2012-11-24T00:00:00"/>
    <x v="1"/>
    <s v="PB-18805"/>
    <s v="Patrick Bzostek"/>
    <x v="2"/>
    <s v="United States"/>
    <s v="San Francisco"/>
    <x v="1"/>
    <n v="94122"/>
    <x v="1"/>
    <s v="OFF-BI-10004528"/>
    <x v="1"/>
    <x v="8"/>
    <x v="468"/>
    <n v="24.192"/>
    <n v="9"/>
    <x v="2"/>
    <n v="7.56"/>
  </r>
  <r>
    <n v="5902"/>
    <x v="2946"/>
    <x v="0"/>
    <x v="581"/>
    <d v="2013-12-03T00:00:00"/>
    <x v="1"/>
    <s v="PC-18745"/>
    <s v="Pamela Coakley"/>
    <x v="1"/>
    <s v="United States"/>
    <s v="Westfield"/>
    <x v="30"/>
    <n v="7090"/>
    <x v="3"/>
    <s v="FUR-FU-10001889"/>
    <x v="0"/>
    <x v="5"/>
    <x v="1149"/>
    <n v="31.56"/>
    <n v="3"/>
    <x v="0"/>
    <n v="10.4148"/>
  </r>
  <r>
    <n v="5903"/>
    <x v="2947"/>
    <x v="3"/>
    <x v="44"/>
    <d v="2014-11-07T00:00:00"/>
    <x v="3"/>
    <s v="FM-14290"/>
    <s v="Frank Merwin"/>
    <x v="2"/>
    <s v="United States"/>
    <s v="San Francisco"/>
    <x v="1"/>
    <n v="94122"/>
    <x v="1"/>
    <s v="OFF-PA-10000157"/>
    <x v="1"/>
    <x v="10"/>
    <x v="364"/>
    <n v="59.94"/>
    <n v="3"/>
    <x v="0"/>
    <n v="28.171800000000001"/>
  </r>
  <r>
    <n v="5904"/>
    <x v="2947"/>
    <x v="3"/>
    <x v="44"/>
    <d v="2014-11-07T00:00:00"/>
    <x v="3"/>
    <s v="FM-14290"/>
    <s v="Frank Merwin"/>
    <x v="2"/>
    <s v="United States"/>
    <s v="San Francisco"/>
    <x v="1"/>
    <n v="94122"/>
    <x v="1"/>
    <s v="OFF-PA-10002764"/>
    <x v="1"/>
    <x v="10"/>
    <x v="33"/>
    <n v="45.36"/>
    <n v="4"/>
    <x v="0"/>
    <n v="22.226400000000002"/>
  </r>
  <r>
    <n v="5905"/>
    <x v="2947"/>
    <x v="3"/>
    <x v="44"/>
    <d v="2014-11-07T00:00:00"/>
    <x v="3"/>
    <s v="FM-14290"/>
    <s v="Frank Merwin"/>
    <x v="2"/>
    <s v="United States"/>
    <s v="San Francisco"/>
    <x v="1"/>
    <n v="94122"/>
    <x v="1"/>
    <s v="OFF-PA-10000143"/>
    <x v="1"/>
    <x v="10"/>
    <x v="1692"/>
    <n v="26.4"/>
    <n v="5"/>
    <x v="0"/>
    <n v="12.672000000000001"/>
  </r>
  <r>
    <n v="5906"/>
    <x v="2947"/>
    <x v="3"/>
    <x v="44"/>
    <d v="2014-11-07T00:00:00"/>
    <x v="3"/>
    <s v="FM-14290"/>
    <s v="Frank Merwin"/>
    <x v="2"/>
    <s v="United States"/>
    <s v="San Francisco"/>
    <x v="1"/>
    <n v="94122"/>
    <x v="1"/>
    <s v="OFF-LA-10000414"/>
    <x v="1"/>
    <x v="2"/>
    <x v="1634"/>
    <n v="41.4"/>
    <n v="4"/>
    <x v="0"/>
    <n v="19.872"/>
  </r>
  <r>
    <n v="5907"/>
    <x v="2947"/>
    <x v="3"/>
    <x v="44"/>
    <d v="2014-11-07T00:00:00"/>
    <x v="3"/>
    <s v="FM-14290"/>
    <s v="Frank Merwin"/>
    <x v="2"/>
    <s v="United States"/>
    <s v="San Francisco"/>
    <x v="1"/>
    <n v="94122"/>
    <x v="1"/>
    <s v="TEC-AC-10003441"/>
    <x v="2"/>
    <x v="11"/>
    <x v="652"/>
    <n v="16.95"/>
    <n v="1"/>
    <x v="0"/>
    <n v="1.0169999999999999"/>
  </r>
  <r>
    <n v="5908"/>
    <x v="2948"/>
    <x v="0"/>
    <x v="499"/>
    <d v="2013-12-08T00:00:00"/>
    <x v="1"/>
    <s v="KD-16495"/>
    <s v="Keith Dawkins"/>
    <x v="1"/>
    <s v="United States"/>
    <s v="San Jose"/>
    <x v="1"/>
    <n v="95123"/>
    <x v="1"/>
    <s v="OFF-BI-10002353"/>
    <x v="1"/>
    <x v="8"/>
    <x v="1068"/>
    <n v="24.704000000000001"/>
    <n v="2"/>
    <x v="2"/>
    <n v="9.2639999999999993"/>
  </r>
  <r>
    <n v="5909"/>
    <x v="2948"/>
    <x v="0"/>
    <x v="499"/>
    <d v="2013-12-08T00:00:00"/>
    <x v="1"/>
    <s v="KD-16495"/>
    <s v="Keith Dawkins"/>
    <x v="1"/>
    <s v="United States"/>
    <s v="San Jose"/>
    <x v="1"/>
    <n v="95123"/>
    <x v="1"/>
    <s v="OFF-AP-10001303"/>
    <x v="1"/>
    <x v="9"/>
    <x v="925"/>
    <n v="59.7"/>
    <n v="3"/>
    <x v="0"/>
    <n v="26.864999999999998"/>
  </r>
  <r>
    <n v="5910"/>
    <x v="2948"/>
    <x v="0"/>
    <x v="499"/>
    <d v="2013-12-08T00:00:00"/>
    <x v="1"/>
    <s v="KD-16495"/>
    <s v="Keith Dawkins"/>
    <x v="1"/>
    <s v="United States"/>
    <s v="San Jose"/>
    <x v="1"/>
    <n v="95123"/>
    <x v="1"/>
    <s v="FUR-FU-10003026"/>
    <x v="0"/>
    <x v="5"/>
    <x v="1555"/>
    <n v="14.52"/>
    <n v="3"/>
    <x v="0"/>
    <n v="5.6627999999999998"/>
  </r>
  <r>
    <n v="5911"/>
    <x v="2948"/>
    <x v="0"/>
    <x v="499"/>
    <d v="2013-12-08T00:00:00"/>
    <x v="1"/>
    <s v="KD-16495"/>
    <s v="Keith Dawkins"/>
    <x v="1"/>
    <s v="United States"/>
    <s v="San Jose"/>
    <x v="1"/>
    <n v="95123"/>
    <x v="1"/>
    <s v="OFF-BI-10000632"/>
    <x v="1"/>
    <x v="8"/>
    <x v="1288"/>
    <n v="104.184"/>
    <n v="3"/>
    <x v="2"/>
    <n v="33.8598"/>
  </r>
  <r>
    <n v="5912"/>
    <x v="2949"/>
    <x v="0"/>
    <x v="907"/>
    <d v="2013-12-23T00:00:00"/>
    <x v="1"/>
    <s v="SC-20680"/>
    <s v="Steve Carroll"/>
    <x v="2"/>
    <s v="United States"/>
    <s v="Seattle"/>
    <x v="4"/>
    <n v="98115"/>
    <x v="1"/>
    <s v="OFF-ST-10001328"/>
    <x v="1"/>
    <x v="4"/>
    <x v="176"/>
    <n v="46.53"/>
    <n v="3"/>
    <x v="0"/>
    <n v="13.0284"/>
  </r>
  <r>
    <n v="5913"/>
    <x v="2950"/>
    <x v="2"/>
    <x v="829"/>
    <d v="2011-08-26T00:00:00"/>
    <x v="0"/>
    <s v="DW-13585"/>
    <s v="Dorothy Wardle"/>
    <x v="1"/>
    <s v="United States"/>
    <s v="Owensboro"/>
    <x v="0"/>
    <n v="42301"/>
    <x v="0"/>
    <s v="OFF-SU-10004661"/>
    <x v="1"/>
    <x v="14"/>
    <x v="1748"/>
    <n v="25.5"/>
    <n v="3"/>
    <x v="0"/>
    <n v="6.63"/>
  </r>
  <r>
    <n v="5914"/>
    <x v="2951"/>
    <x v="1"/>
    <x v="14"/>
    <d v="2012-09-23T00:00:00"/>
    <x v="1"/>
    <s v="PF-19120"/>
    <s v="Peter Fuller"/>
    <x v="0"/>
    <s v="United States"/>
    <s v="New York City"/>
    <x v="15"/>
    <n v="10035"/>
    <x v="3"/>
    <s v="OFF-ST-10000617"/>
    <x v="1"/>
    <x v="4"/>
    <x v="379"/>
    <n v="14.9"/>
    <n v="5"/>
    <x v="0"/>
    <n v="1.0429999999999999"/>
  </r>
  <r>
    <n v="5915"/>
    <x v="2951"/>
    <x v="1"/>
    <x v="14"/>
    <d v="2012-09-23T00:00:00"/>
    <x v="1"/>
    <s v="PF-19120"/>
    <s v="Peter Fuller"/>
    <x v="0"/>
    <s v="United States"/>
    <s v="New York City"/>
    <x v="15"/>
    <n v="10035"/>
    <x v="3"/>
    <s v="OFF-LA-10002762"/>
    <x v="1"/>
    <x v="2"/>
    <x v="49"/>
    <n v="87.71"/>
    <n v="7"/>
    <x v="0"/>
    <n v="41.223700000000001"/>
  </r>
  <r>
    <n v="5916"/>
    <x v="2951"/>
    <x v="1"/>
    <x v="14"/>
    <d v="2012-09-23T00:00:00"/>
    <x v="1"/>
    <s v="PF-19120"/>
    <s v="Peter Fuller"/>
    <x v="0"/>
    <s v="United States"/>
    <s v="New York City"/>
    <x v="15"/>
    <n v="10035"/>
    <x v="3"/>
    <s v="FUR-CH-10001973"/>
    <x v="0"/>
    <x v="1"/>
    <x v="896"/>
    <n v="199.76400000000001"/>
    <n v="2"/>
    <x v="9"/>
    <n v="8.8783999999999992"/>
  </r>
  <r>
    <n v="5917"/>
    <x v="2951"/>
    <x v="1"/>
    <x v="14"/>
    <d v="2012-09-23T00:00:00"/>
    <x v="1"/>
    <s v="PF-19120"/>
    <s v="Peter Fuller"/>
    <x v="0"/>
    <s v="United States"/>
    <s v="New York City"/>
    <x v="15"/>
    <n v="10035"/>
    <x v="3"/>
    <s v="OFF-ST-10003058"/>
    <x v="1"/>
    <x v="4"/>
    <x v="388"/>
    <n v="94.6"/>
    <n v="4"/>
    <x v="0"/>
    <n v="27.434000000000001"/>
  </r>
  <r>
    <n v="5918"/>
    <x v="2951"/>
    <x v="1"/>
    <x v="14"/>
    <d v="2012-09-23T00:00:00"/>
    <x v="1"/>
    <s v="PF-19120"/>
    <s v="Peter Fuller"/>
    <x v="0"/>
    <s v="United States"/>
    <s v="New York City"/>
    <x v="15"/>
    <n v="10035"/>
    <x v="3"/>
    <s v="FUR-BO-10004834"/>
    <x v="0"/>
    <x v="0"/>
    <x v="26"/>
    <n v="4228.7039999999997"/>
    <n v="6"/>
    <x v="2"/>
    <n v="158.57640000000001"/>
  </r>
  <r>
    <n v="5919"/>
    <x v="2951"/>
    <x v="1"/>
    <x v="14"/>
    <d v="2012-09-23T00:00:00"/>
    <x v="1"/>
    <s v="PF-19120"/>
    <s v="Peter Fuller"/>
    <x v="0"/>
    <s v="United States"/>
    <s v="New York City"/>
    <x v="15"/>
    <n v="10035"/>
    <x v="3"/>
    <s v="FUR-BO-10002213"/>
    <x v="0"/>
    <x v="0"/>
    <x v="1223"/>
    <n v="2003.92"/>
    <n v="5"/>
    <x v="2"/>
    <n v="-25.048999999999999"/>
  </r>
  <r>
    <n v="5920"/>
    <x v="2951"/>
    <x v="1"/>
    <x v="14"/>
    <d v="2012-09-23T00:00:00"/>
    <x v="1"/>
    <s v="PF-19120"/>
    <s v="Peter Fuller"/>
    <x v="0"/>
    <s v="United States"/>
    <s v="New York City"/>
    <x v="15"/>
    <n v="10035"/>
    <x v="3"/>
    <s v="TEC-PH-10002170"/>
    <x v="2"/>
    <x v="7"/>
    <x v="594"/>
    <n v="209.97"/>
    <n v="3"/>
    <x v="0"/>
    <n v="58.791600000000003"/>
  </r>
  <r>
    <n v="5921"/>
    <x v="2951"/>
    <x v="1"/>
    <x v="14"/>
    <d v="2012-09-23T00:00:00"/>
    <x v="1"/>
    <s v="PF-19120"/>
    <s v="Peter Fuller"/>
    <x v="0"/>
    <s v="United States"/>
    <s v="New York City"/>
    <x v="15"/>
    <n v="10035"/>
    <x v="3"/>
    <s v="TEC-AC-10003033"/>
    <x v="2"/>
    <x v="11"/>
    <x v="756"/>
    <n v="659.9"/>
    <n v="2"/>
    <x v="0"/>
    <n v="217.767"/>
  </r>
  <r>
    <n v="5922"/>
    <x v="2951"/>
    <x v="1"/>
    <x v="14"/>
    <d v="2012-09-23T00:00:00"/>
    <x v="1"/>
    <s v="PF-19120"/>
    <s v="Peter Fuller"/>
    <x v="0"/>
    <s v="United States"/>
    <s v="New York City"/>
    <x v="15"/>
    <n v="10035"/>
    <x v="3"/>
    <s v="OFF-PA-10004071"/>
    <x v="1"/>
    <x v="10"/>
    <x v="412"/>
    <n v="110.96"/>
    <n v="2"/>
    <x v="0"/>
    <n v="53.260800000000003"/>
  </r>
  <r>
    <n v="5923"/>
    <x v="2951"/>
    <x v="1"/>
    <x v="14"/>
    <d v="2012-09-23T00:00:00"/>
    <x v="1"/>
    <s v="PF-19120"/>
    <s v="Peter Fuller"/>
    <x v="0"/>
    <s v="United States"/>
    <s v="New York City"/>
    <x v="15"/>
    <n v="10035"/>
    <x v="3"/>
    <s v="TEC-PH-10000169"/>
    <x v="2"/>
    <x v="7"/>
    <x v="1029"/>
    <n v="67.8"/>
    <n v="4"/>
    <x v="0"/>
    <n v="1.3560000000000001"/>
  </r>
  <r>
    <n v="5924"/>
    <x v="2952"/>
    <x v="0"/>
    <x v="491"/>
    <d v="2013-12-01T00:00:00"/>
    <x v="0"/>
    <s v="DK-13225"/>
    <s v="Dean Katz"/>
    <x v="1"/>
    <s v="United States"/>
    <s v="New York City"/>
    <x v="15"/>
    <n v="10011"/>
    <x v="3"/>
    <s v="FUR-TA-10002958"/>
    <x v="0"/>
    <x v="3"/>
    <x v="956"/>
    <n v="313.17599999999999"/>
    <n v="2"/>
    <x v="10"/>
    <n v="-120.0508"/>
  </r>
  <r>
    <n v="5925"/>
    <x v="2953"/>
    <x v="3"/>
    <x v="123"/>
    <d v="2014-11-23T00:00:00"/>
    <x v="0"/>
    <s v="RB-19435"/>
    <s v="Richard Bierner"/>
    <x v="0"/>
    <s v="United States"/>
    <s v="Springfield"/>
    <x v="17"/>
    <n v="22153"/>
    <x v="0"/>
    <s v="OFF-AR-10001177"/>
    <x v="1"/>
    <x v="6"/>
    <x v="1215"/>
    <n v="22.96"/>
    <n v="7"/>
    <x v="0"/>
    <n v="6.6584000000000003"/>
  </r>
  <r>
    <n v="5926"/>
    <x v="2954"/>
    <x v="3"/>
    <x v="95"/>
    <d v="2014-06-09T00:00:00"/>
    <x v="1"/>
    <s v="GD-14590"/>
    <s v="Giulietta Dortch"/>
    <x v="1"/>
    <s v="United States"/>
    <s v="Bellingham"/>
    <x v="4"/>
    <n v="98226"/>
    <x v="1"/>
    <s v="TEC-AC-10004975"/>
    <x v="2"/>
    <x v="11"/>
    <x v="973"/>
    <n v="1099.5"/>
    <n v="10"/>
    <x v="0"/>
    <n v="362.83499999999998"/>
  </r>
  <r>
    <n v="5927"/>
    <x v="2955"/>
    <x v="2"/>
    <x v="918"/>
    <d v="2011-04-12T00:00:00"/>
    <x v="1"/>
    <s v="RA-19885"/>
    <s v="Ruben Ausman"/>
    <x v="1"/>
    <s v="United States"/>
    <s v="Decatur"/>
    <x v="19"/>
    <n v="35601"/>
    <x v="0"/>
    <s v="FUR-TA-10001086"/>
    <x v="0"/>
    <x v="3"/>
    <x v="1727"/>
    <n v="1215.92"/>
    <n v="8"/>
    <x v="0"/>
    <n v="316.13920000000002"/>
  </r>
  <r>
    <n v="5928"/>
    <x v="2956"/>
    <x v="2"/>
    <x v="856"/>
    <d v="2011-10-15T00:00:00"/>
    <x v="1"/>
    <s v="DB-13555"/>
    <s v="Dorothy Badders"/>
    <x v="1"/>
    <s v="United States"/>
    <s v="Fayetteville"/>
    <x v="36"/>
    <n v="72701"/>
    <x v="0"/>
    <s v="OFF-LA-10000240"/>
    <x v="1"/>
    <x v="2"/>
    <x v="2"/>
    <n v="7.31"/>
    <n v="1"/>
    <x v="0"/>
    <n v="3.4357000000000002"/>
  </r>
  <r>
    <n v="5929"/>
    <x v="2956"/>
    <x v="2"/>
    <x v="856"/>
    <d v="2011-10-15T00:00:00"/>
    <x v="1"/>
    <s v="DB-13555"/>
    <s v="Dorothy Badders"/>
    <x v="1"/>
    <s v="United States"/>
    <s v="Fayetteville"/>
    <x v="36"/>
    <n v="72701"/>
    <x v="0"/>
    <s v="FUR-FU-10002107"/>
    <x v="0"/>
    <x v="5"/>
    <x v="1324"/>
    <n v="8.92"/>
    <n v="4"/>
    <x v="0"/>
    <n v="3.9247999999999998"/>
  </r>
  <r>
    <n v="5930"/>
    <x v="2957"/>
    <x v="3"/>
    <x v="437"/>
    <d v="2014-07-10T00:00:00"/>
    <x v="2"/>
    <s v="RL-19615"/>
    <s v="Rob Lucas"/>
    <x v="0"/>
    <s v="United States"/>
    <s v="Philadelphia"/>
    <x v="9"/>
    <n v="19120"/>
    <x v="3"/>
    <s v="FUR-BO-10001519"/>
    <x v="0"/>
    <x v="0"/>
    <x v="666"/>
    <n v="87.21"/>
    <n v="3"/>
    <x v="5"/>
    <n v="-45.349200000000003"/>
  </r>
  <r>
    <n v="5931"/>
    <x v="2957"/>
    <x v="3"/>
    <x v="437"/>
    <d v="2014-07-10T00:00:00"/>
    <x v="2"/>
    <s v="RL-19615"/>
    <s v="Rob Lucas"/>
    <x v="0"/>
    <s v="United States"/>
    <s v="Philadelphia"/>
    <x v="9"/>
    <n v="19120"/>
    <x v="3"/>
    <s v="OFF-PA-10004100"/>
    <x v="1"/>
    <x v="10"/>
    <x v="257"/>
    <n v="15.552"/>
    <n v="3"/>
    <x v="2"/>
    <n v="5.4432"/>
  </r>
  <r>
    <n v="5932"/>
    <x v="2957"/>
    <x v="3"/>
    <x v="437"/>
    <d v="2014-07-10T00:00:00"/>
    <x v="2"/>
    <s v="RL-19615"/>
    <s v="Rob Lucas"/>
    <x v="0"/>
    <s v="United States"/>
    <s v="Philadelphia"/>
    <x v="9"/>
    <n v="19120"/>
    <x v="3"/>
    <s v="TEC-PH-10001363"/>
    <x v="2"/>
    <x v="7"/>
    <x v="427"/>
    <n v="683.98800000000006"/>
    <n v="2"/>
    <x v="10"/>
    <n v="-113.998"/>
  </r>
  <r>
    <n v="5933"/>
    <x v="2957"/>
    <x v="3"/>
    <x v="437"/>
    <d v="2014-07-10T00:00:00"/>
    <x v="2"/>
    <s v="RL-19615"/>
    <s v="Rob Lucas"/>
    <x v="0"/>
    <s v="United States"/>
    <s v="Philadelphia"/>
    <x v="9"/>
    <n v="19120"/>
    <x v="3"/>
    <s v="OFF-ST-10004835"/>
    <x v="1"/>
    <x v="4"/>
    <x v="1406"/>
    <n v="13.391999999999999"/>
    <n v="3"/>
    <x v="2"/>
    <n v="1.0044"/>
  </r>
  <r>
    <n v="5934"/>
    <x v="2957"/>
    <x v="3"/>
    <x v="437"/>
    <d v="2014-07-10T00:00:00"/>
    <x v="2"/>
    <s v="RL-19615"/>
    <s v="Rob Lucas"/>
    <x v="0"/>
    <s v="United States"/>
    <s v="Philadelphia"/>
    <x v="9"/>
    <n v="19120"/>
    <x v="3"/>
    <s v="TEC-AC-10002018"/>
    <x v="2"/>
    <x v="11"/>
    <x v="1674"/>
    <n v="16.776"/>
    <n v="3"/>
    <x v="2"/>
    <n v="4.8231000000000002"/>
  </r>
  <r>
    <n v="5935"/>
    <x v="2957"/>
    <x v="3"/>
    <x v="437"/>
    <d v="2014-07-10T00:00:00"/>
    <x v="2"/>
    <s v="RL-19615"/>
    <s v="Rob Lucas"/>
    <x v="0"/>
    <s v="United States"/>
    <s v="Philadelphia"/>
    <x v="9"/>
    <n v="19120"/>
    <x v="3"/>
    <s v="TEC-AC-10003033"/>
    <x v="2"/>
    <x v="11"/>
    <x v="756"/>
    <n v="527.91999999999996"/>
    <n v="2"/>
    <x v="2"/>
    <n v="85.787000000000006"/>
  </r>
  <r>
    <n v="5936"/>
    <x v="2958"/>
    <x v="0"/>
    <x v="975"/>
    <d v="2013-07-05T00:00:00"/>
    <x v="3"/>
    <s v="RB-19465"/>
    <s v="Rick Bensley"/>
    <x v="2"/>
    <s v="United States"/>
    <s v="Seattle"/>
    <x v="4"/>
    <n v="98103"/>
    <x v="1"/>
    <s v="FUR-FU-10000221"/>
    <x v="0"/>
    <x v="5"/>
    <x v="529"/>
    <n v="25.4"/>
    <n v="5"/>
    <x v="0"/>
    <n v="8.6359999999999992"/>
  </r>
  <r>
    <n v="5937"/>
    <x v="2958"/>
    <x v="0"/>
    <x v="975"/>
    <d v="2013-07-05T00:00:00"/>
    <x v="3"/>
    <s v="RB-19465"/>
    <s v="Rick Bensley"/>
    <x v="2"/>
    <s v="United States"/>
    <s v="Seattle"/>
    <x v="4"/>
    <n v="98103"/>
    <x v="1"/>
    <s v="TEC-PH-10001198"/>
    <x v="2"/>
    <x v="7"/>
    <x v="1168"/>
    <n v="177.48"/>
    <n v="3"/>
    <x v="2"/>
    <n v="19.9665"/>
  </r>
  <r>
    <n v="5938"/>
    <x v="2958"/>
    <x v="0"/>
    <x v="975"/>
    <d v="2013-07-05T00:00:00"/>
    <x v="3"/>
    <s v="RB-19465"/>
    <s v="Rick Bensley"/>
    <x v="2"/>
    <s v="United States"/>
    <s v="Seattle"/>
    <x v="4"/>
    <n v="98103"/>
    <x v="1"/>
    <s v="TEC-PH-10002564"/>
    <x v="2"/>
    <x v="7"/>
    <x v="976"/>
    <n v="71.975999999999999"/>
    <n v="3"/>
    <x v="2"/>
    <n v="8.9969999999999999"/>
  </r>
  <r>
    <n v="5939"/>
    <x v="2959"/>
    <x v="3"/>
    <x v="240"/>
    <d v="2014-05-26T00:00:00"/>
    <x v="1"/>
    <s v="JF-15295"/>
    <s v="Jason Fortune-"/>
    <x v="0"/>
    <s v="United States"/>
    <s v="Plano"/>
    <x v="5"/>
    <n v="75023"/>
    <x v="2"/>
    <s v="TEC-PH-10003811"/>
    <x v="2"/>
    <x v="7"/>
    <x v="1187"/>
    <n v="95.992000000000004"/>
    <n v="1"/>
    <x v="2"/>
    <n v="9.5991999999999997"/>
  </r>
  <r>
    <n v="5940"/>
    <x v="2959"/>
    <x v="3"/>
    <x v="240"/>
    <d v="2014-05-26T00:00:00"/>
    <x v="1"/>
    <s v="JF-15295"/>
    <s v="Jason Fortune-"/>
    <x v="0"/>
    <s v="United States"/>
    <s v="Plano"/>
    <x v="5"/>
    <n v="75023"/>
    <x v="2"/>
    <s v="OFF-LA-10004178"/>
    <x v="1"/>
    <x v="2"/>
    <x v="1700"/>
    <n v="13.215999999999999"/>
    <n v="4"/>
    <x v="2"/>
    <n v="4.2952000000000004"/>
  </r>
  <r>
    <n v="5941"/>
    <x v="2960"/>
    <x v="3"/>
    <x v="386"/>
    <d v="2014-10-15T00:00:00"/>
    <x v="0"/>
    <s v="RW-19690"/>
    <s v="Robert Waldorf"/>
    <x v="0"/>
    <s v="United States"/>
    <s v="Los Angeles"/>
    <x v="1"/>
    <n v="90049"/>
    <x v="1"/>
    <s v="TEC-AC-10001465"/>
    <x v="2"/>
    <x v="11"/>
    <x v="473"/>
    <n v="435.84"/>
    <n v="12"/>
    <x v="0"/>
    <n v="130.75200000000001"/>
  </r>
  <r>
    <n v="5942"/>
    <x v="2960"/>
    <x v="3"/>
    <x v="386"/>
    <d v="2014-10-15T00:00:00"/>
    <x v="0"/>
    <s v="RW-19690"/>
    <s v="Robert Waldorf"/>
    <x v="0"/>
    <s v="United States"/>
    <s v="Los Angeles"/>
    <x v="1"/>
    <n v="90049"/>
    <x v="1"/>
    <s v="OFF-AR-10000940"/>
    <x v="1"/>
    <x v="6"/>
    <x v="134"/>
    <n v="5.88"/>
    <n v="2"/>
    <x v="0"/>
    <n v="1.5875999999999999"/>
  </r>
  <r>
    <n v="5943"/>
    <x v="2961"/>
    <x v="0"/>
    <x v="876"/>
    <d v="2013-08-14T00:00:00"/>
    <x v="1"/>
    <s v="VG-21790"/>
    <s v="Vivek Gonzalez"/>
    <x v="0"/>
    <s v="United States"/>
    <s v="Los Angeles"/>
    <x v="1"/>
    <n v="90032"/>
    <x v="1"/>
    <s v="TEC-PH-10001700"/>
    <x v="2"/>
    <x v="7"/>
    <x v="193"/>
    <n v="211.16800000000001"/>
    <n v="4"/>
    <x v="2"/>
    <n v="18.4772"/>
  </r>
  <r>
    <n v="5944"/>
    <x v="2962"/>
    <x v="2"/>
    <x v="55"/>
    <d v="2011-08-29T00:00:00"/>
    <x v="1"/>
    <s v="JM-15265"/>
    <s v="Janet Molinari"/>
    <x v="1"/>
    <s v="United States"/>
    <s v="Los Angeles"/>
    <x v="1"/>
    <n v="90036"/>
    <x v="1"/>
    <s v="FUR-FU-10000771"/>
    <x v="0"/>
    <x v="5"/>
    <x v="1426"/>
    <n v="6.28"/>
    <n v="1"/>
    <x v="0"/>
    <n v="2.6375999999999999"/>
  </r>
  <r>
    <n v="5945"/>
    <x v="2962"/>
    <x v="2"/>
    <x v="55"/>
    <d v="2011-08-29T00:00:00"/>
    <x v="1"/>
    <s v="JM-15265"/>
    <s v="Janet Molinari"/>
    <x v="1"/>
    <s v="United States"/>
    <s v="Los Angeles"/>
    <x v="1"/>
    <n v="90036"/>
    <x v="1"/>
    <s v="TEC-AC-10002399"/>
    <x v="2"/>
    <x v="11"/>
    <x v="448"/>
    <n v="95.1"/>
    <n v="5"/>
    <x v="0"/>
    <n v="30.431999999999999"/>
  </r>
  <r>
    <n v="5946"/>
    <x v="2962"/>
    <x v="2"/>
    <x v="55"/>
    <d v="2011-08-29T00:00:00"/>
    <x v="1"/>
    <s v="JM-15265"/>
    <s v="Janet Molinari"/>
    <x v="1"/>
    <s v="United States"/>
    <s v="Los Angeles"/>
    <x v="1"/>
    <n v="90036"/>
    <x v="1"/>
    <s v="OFF-PA-10004983"/>
    <x v="1"/>
    <x v="10"/>
    <x v="1323"/>
    <n v="25.92"/>
    <n v="4"/>
    <x v="0"/>
    <n v="12.441599999999999"/>
  </r>
  <r>
    <n v="5947"/>
    <x v="2962"/>
    <x v="2"/>
    <x v="55"/>
    <d v="2011-08-29T00:00:00"/>
    <x v="1"/>
    <s v="JM-15265"/>
    <s v="Janet Molinari"/>
    <x v="1"/>
    <s v="United States"/>
    <s v="Los Angeles"/>
    <x v="1"/>
    <n v="90036"/>
    <x v="1"/>
    <s v="OFF-ST-10004258"/>
    <x v="1"/>
    <x v="4"/>
    <x v="754"/>
    <n v="48.84"/>
    <n v="4"/>
    <x v="0"/>
    <n v="13.1868"/>
  </r>
  <r>
    <n v="5948"/>
    <x v="2963"/>
    <x v="1"/>
    <x v="471"/>
    <d v="2012-09-18T00:00:00"/>
    <x v="0"/>
    <s v="BE-11455"/>
    <s v="Brad Eason"/>
    <x v="2"/>
    <s v="United States"/>
    <s v="Des Moines"/>
    <x v="23"/>
    <n v="50315"/>
    <x v="2"/>
    <s v="OFF-BI-10004040"/>
    <x v="1"/>
    <x v="8"/>
    <x v="1478"/>
    <n v="25.9"/>
    <n v="5"/>
    <x v="0"/>
    <n v="12.691000000000001"/>
  </r>
  <r>
    <n v="5949"/>
    <x v="2964"/>
    <x v="3"/>
    <x v="916"/>
    <d v="2014-03-06T00:00:00"/>
    <x v="3"/>
    <s v="CB-12535"/>
    <s v="Claudia Bergmann"/>
    <x v="1"/>
    <s v="United States"/>
    <s v="Southaven"/>
    <x v="35"/>
    <n v="38671"/>
    <x v="0"/>
    <s v="OFF-EN-10003862"/>
    <x v="1"/>
    <x v="12"/>
    <x v="753"/>
    <n v="42.68"/>
    <n v="4"/>
    <x v="0"/>
    <n v="19.6328"/>
  </r>
  <r>
    <n v="5950"/>
    <x v="2964"/>
    <x v="3"/>
    <x v="916"/>
    <d v="2014-03-06T00:00:00"/>
    <x v="3"/>
    <s v="CB-12535"/>
    <s v="Claudia Bergmann"/>
    <x v="1"/>
    <s v="United States"/>
    <s v="Southaven"/>
    <x v="35"/>
    <n v="38671"/>
    <x v="0"/>
    <s v="TEC-AC-10004571"/>
    <x v="2"/>
    <x v="11"/>
    <x v="404"/>
    <n v="299.97000000000003"/>
    <n v="3"/>
    <x v="0"/>
    <n v="125.98739999999999"/>
  </r>
  <r>
    <n v="5951"/>
    <x v="2964"/>
    <x v="3"/>
    <x v="916"/>
    <d v="2014-03-06T00:00:00"/>
    <x v="3"/>
    <s v="CB-12535"/>
    <s v="Claudia Bergmann"/>
    <x v="1"/>
    <s v="United States"/>
    <s v="Southaven"/>
    <x v="35"/>
    <n v="38671"/>
    <x v="0"/>
    <s v="OFF-AP-10000891"/>
    <x v="1"/>
    <x v="9"/>
    <x v="163"/>
    <n v="262.24"/>
    <n v="2"/>
    <x v="0"/>
    <n v="78.671999999999997"/>
  </r>
  <r>
    <n v="5952"/>
    <x v="2964"/>
    <x v="3"/>
    <x v="916"/>
    <d v="2014-03-06T00:00:00"/>
    <x v="3"/>
    <s v="CB-12535"/>
    <s v="Claudia Bergmann"/>
    <x v="1"/>
    <s v="United States"/>
    <s v="Southaven"/>
    <x v="35"/>
    <n v="38671"/>
    <x v="0"/>
    <s v="OFF-BI-10002026"/>
    <x v="1"/>
    <x v="8"/>
    <x v="1749"/>
    <n v="234.36"/>
    <n v="6"/>
    <x v="0"/>
    <n v="112.4928"/>
  </r>
  <r>
    <n v="5953"/>
    <x v="2965"/>
    <x v="3"/>
    <x v="4"/>
    <d v="2014-04-22T00:00:00"/>
    <x v="1"/>
    <s v="SD-20485"/>
    <s v="Shirley Daniels"/>
    <x v="2"/>
    <s v="United States"/>
    <s v="Houston"/>
    <x v="5"/>
    <n v="77041"/>
    <x v="2"/>
    <s v="OFF-PA-10001826"/>
    <x v="1"/>
    <x v="10"/>
    <x v="1750"/>
    <n v="20.736000000000001"/>
    <n v="4"/>
    <x v="2"/>
    <n v="7.2576000000000001"/>
  </r>
  <r>
    <n v="5954"/>
    <x v="2966"/>
    <x v="2"/>
    <x v="809"/>
    <d v="2011-03-31T00:00:00"/>
    <x v="2"/>
    <s v="SG-20890"/>
    <s v="Susan Gilcrest"/>
    <x v="1"/>
    <s v="United States"/>
    <s v="New York City"/>
    <x v="15"/>
    <n v="10009"/>
    <x v="3"/>
    <s v="OFF-AR-10001231"/>
    <x v="1"/>
    <x v="6"/>
    <x v="1686"/>
    <n v="10.5"/>
    <n v="5"/>
    <x v="0"/>
    <n v="2.94"/>
  </r>
  <r>
    <n v="5955"/>
    <x v="2967"/>
    <x v="2"/>
    <x v="7"/>
    <d v="2011-11-15T00:00:00"/>
    <x v="0"/>
    <s v="TS-21430"/>
    <s v="Tom Stivers"/>
    <x v="1"/>
    <s v="United States"/>
    <s v="Reading"/>
    <x v="9"/>
    <n v="19601"/>
    <x v="3"/>
    <s v="FUR-FU-10000409"/>
    <x v="0"/>
    <x v="5"/>
    <x v="1421"/>
    <n v="23.968"/>
    <n v="2"/>
    <x v="2"/>
    <n v="7.7896000000000001"/>
  </r>
  <r>
    <n v="5956"/>
    <x v="2967"/>
    <x v="2"/>
    <x v="7"/>
    <d v="2011-11-15T00:00:00"/>
    <x v="0"/>
    <s v="TS-21430"/>
    <s v="Tom Stivers"/>
    <x v="1"/>
    <s v="United States"/>
    <s v="Reading"/>
    <x v="9"/>
    <n v="19601"/>
    <x v="3"/>
    <s v="FUR-BO-10002545"/>
    <x v="0"/>
    <x v="0"/>
    <x v="37"/>
    <n v="521.96"/>
    <n v="4"/>
    <x v="5"/>
    <n v="-250.54079999999999"/>
  </r>
  <r>
    <n v="5957"/>
    <x v="2968"/>
    <x v="0"/>
    <x v="299"/>
    <d v="2013-03-16T00:00:00"/>
    <x v="0"/>
    <s v="DK-13225"/>
    <s v="Dean Katz"/>
    <x v="1"/>
    <s v="United States"/>
    <s v="San Francisco"/>
    <x v="1"/>
    <n v="94109"/>
    <x v="1"/>
    <s v="OFF-ST-10002756"/>
    <x v="1"/>
    <x v="4"/>
    <x v="270"/>
    <n v="676.55"/>
    <n v="5"/>
    <x v="0"/>
    <n v="6.7655000000000003"/>
  </r>
  <r>
    <n v="5958"/>
    <x v="2968"/>
    <x v="0"/>
    <x v="299"/>
    <d v="2013-03-16T00:00:00"/>
    <x v="0"/>
    <s v="DK-13225"/>
    <s v="Dean Katz"/>
    <x v="1"/>
    <s v="United States"/>
    <s v="San Francisco"/>
    <x v="1"/>
    <n v="94109"/>
    <x v="1"/>
    <s v="OFF-AP-10003842"/>
    <x v="1"/>
    <x v="9"/>
    <x v="1247"/>
    <n v="154.9"/>
    <n v="5"/>
    <x v="0"/>
    <n v="40.274000000000001"/>
  </r>
  <r>
    <n v="5959"/>
    <x v="2968"/>
    <x v="0"/>
    <x v="299"/>
    <d v="2013-03-16T00:00:00"/>
    <x v="0"/>
    <s v="DK-13225"/>
    <s v="Dean Katz"/>
    <x v="1"/>
    <s v="United States"/>
    <s v="San Francisco"/>
    <x v="1"/>
    <n v="94109"/>
    <x v="1"/>
    <s v="OFF-EN-10004459"/>
    <x v="1"/>
    <x v="12"/>
    <x v="655"/>
    <n v="30.56"/>
    <n v="4"/>
    <x v="0"/>
    <n v="14.974399999999999"/>
  </r>
  <r>
    <n v="5960"/>
    <x v="2968"/>
    <x v="0"/>
    <x v="299"/>
    <d v="2013-03-16T00:00:00"/>
    <x v="0"/>
    <s v="DK-13225"/>
    <s v="Dean Katz"/>
    <x v="1"/>
    <s v="United States"/>
    <s v="San Francisco"/>
    <x v="1"/>
    <n v="94109"/>
    <x v="1"/>
    <s v="FUR-CH-10003746"/>
    <x v="0"/>
    <x v="1"/>
    <x v="617"/>
    <n v="770.35199999999998"/>
    <n v="3"/>
    <x v="2"/>
    <n v="77.035200000000003"/>
  </r>
  <r>
    <n v="5961"/>
    <x v="2969"/>
    <x v="3"/>
    <x v="839"/>
    <d v="2014-02-15T00:00:00"/>
    <x v="0"/>
    <s v="ML-17395"/>
    <s v="Marina Lichtenstein"/>
    <x v="1"/>
    <s v="United States"/>
    <s v="Los Angeles"/>
    <x v="1"/>
    <n v="90045"/>
    <x v="1"/>
    <s v="FUR-FU-10003142"/>
    <x v="0"/>
    <x v="5"/>
    <x v="1201"/>
    <n v="21.12"/>
    <n v="4"/>
    <x v="0"/>
    <n v="6.5472000000000001"/>
  </r>
  <r>
    <n v="5962"/>
    <x v="2970"/>
    <x v="2"/>
    <x v="7"/>
    <d v="2011-11-13T00:00:00"/>
    <x v="0"/>
    <s v="MA-17560"/>
    <s v="Matt Abelman"/>
    <x v="2"/>
    <s v="United States"/>
    <s v="Los Angeles"/>
    <x v="1"/>
    <n v="90004"/>
    <x v="1"/>
    <s v="TEC-PH-10001425"/>
    <x v="2"/>
    <x v="7"/>
    <x v="511"/>
    <n v="575.928"/>
    <n v="9"/>
    <x v="2"/>
    <n v="57.592799999999997"/>
  </r>
  <r>
    <n v="5963"/>
    <x v="2970"/>
    <x v="2"/>
    <x v="7"/>
    <d v="2011-11-13T00:00:00"/>
    <x v="0"/>
    <s v="MA-17560"/>
    <s v="Matt Abelman"/>
    <x v="2"/>
    <s v="United States"/>
    <s v="Los Angeles"/>
    <x v="1"/>
    <n v="90004"/>
    <x v="1"/>
    <s v="OFF-AP-10001626"/>
    <x v="1"/>
    <x v="9"/>
    <x v="1016"/>
    <n v="7.78"/>
    <n v="2"/>
    <x v="0"/>
    <n v="2.0228000000000002"/>
  </r>
  <r>
    <n v="5964"/>
    <x v="2970"/>
    <x v="2"/>
    <x v="7"/>
    <d v="2011-11-13T00:00:00"/>
    <x v="0"/>
    <s v="MA-17560"/>
    <s v="Matt Abelman"/>
    <x v="2"/>
    <s v="United States"/>
    <s v="Los Angeles"/>
    <x v="1"/>
    <n v="90004"/>
    <x v="1"/>
    <s v="OFF-PA-10003625"/>
    <x v="1"/>
    <x v="10"/>
    <x v="750"/>
    <n v="123.92"/>
    <n v="4"/>
    <x v="0"/>
    <n v="55.764000000000003"/>
  </r>
  <r>
    <n v="5965"/>
    <x v="2971"/>
    <x v="3"/>
    <x v="648"/>
    <d v="2014-08-26T00:00:00"/>
    <x v="1"/>
    <s v="LR-17035"/>
    <s v="Lisa Ryan"/>
    <x v="1"/>
    <s v="United States"/>
    <s v="San Francisco"/>
    <x v="1"/>
    <n v="94109"/>
    <x v="1"/>
    <s v="OFF-SU-10004768"/>
    <x v="1"/>
    <x v="14"/>
    <x v="1299"/>
    <n v="17.22"/>
    <n v="3"/>
    <x v="0"/>
    <n v="5.1660000000000004"/>
  </r>
  <r>
    <n v="5966"/>
    <x v="2971"/>
    <x v="3"/>
    <x v="648"/>
    <d v="2014-08-26T00:00:00"/>
    <x v="1"/>
    <s v="LR-17035"/>
    <s v="Lisa Ryan"/>
    <x v="1"/>
    <s v="United States"/>
    <s v="San Francisco"/>
    <x v="1"/>
    <n v="94109"/>
    <x v="1"/>
    <s v="OFF-ST-10000777"/>
    <x v="1"/>
    <x v="4"/>
    <x v="117"/>
    <n v="226.56"/>
    <n v="6"/>
    <x v="0"/>
    <n v="63.436799999999998"/>
  </r>
  <r>
    <n v="5967"/>
    <x v="2971"/>
    <x v="3"/>
    <x v="648"/>
    <d v="2014-08-26T00:00:00"/>
    <x v="1"/>
    <s v="LR-17035"/>
    <s v="Lisa Ryan"/>
    <x v="1"/>
    <s v="United States"/>
    <s v="San Francisco"/>
    <x v="1"/>
    <n v="94109"/>
    <x v="1"/>
    <s v="TEC-PH-10003171"/>
    <x v="2"/>
    <x v="7"/>
    <x v="1495"/>
    <n v="107.88"/>
    <n v="3"/>
    <x v="2"/>
    <n v="10.788"/>
  </r>
  <r>
    <n v="5968"/>
    <x v="2972"/>
    <x v="0"/>
    <x v="804"/>
    <d v="2013-01-17T00:00:00"/>
    <x v="2"/>
    <s v="BE-11335"/>
    <s v="Bill Eplett"/>
    <x v="2"/>
    <s v="United States"/>
    <s v="New York City"/>
    <x v="15"/>
    <n v="10009"/>
    <x v="3"/>
    <s v="OFF-PA-10001033"/>
    <x v="1"/>
    <x v="10"/>
    <x v="1500"/>
    <n v="81.98"/>
    <n v="2"/>
    <x v="0"/>
    <n v="40.170200000000001"/>
  </r>
  <r>
    <n v="5969"/>
    <x v="2973"/>
    <x v="2"/>
    <x v="836"/>
    <d v="2011-07-22T00:00:00"/>
    <x v="2"/>
    <s v="CC-12145"/>
    <s v="Charles Crestani"/>
    <x v="0"/>
    <s v="United States"/>
    <s v="San Diego"/>
    <x v="1"/>
    <n v="92105"/>
    <x v="1"/>
    <s v="OFF-PA-10000418"/>
    <x v="1"/>
    <x v="10"/>
    <x v="961"/>
    <n v="104.85"/>
    <n v="1"/>
    <x v="0"/>
    <n v="50.328000000000003"/>
  </r>
  <r>
    <n v="5970"/>
    <x v="2973"/>
    <x v="2"/>
    <x v="836"/>
    <d v="2011-07-22T00:00:00"/>
    <x v="2"/>
    <s v="CC-12145"/>
    <s v="Charles Crestani"/>
    <x v="0"/>
    <s v="United States"/>
    <s v="San Diego"/>
    <x v="1"/>
    <n v="92105"/>
    <x v="1"/>
    <s v="OFF-BI-10001982"/>
    <x v="1"/>
    <x v="8"/>
    <x v="301"/>
    <n v="8.7040000000000006"/>
    <n v="2"/>
    <x v="2"/>
    <n v="3.1551999999999998"/>
  </r>
  <r>
    <n v="5971"/>
    <x v="2973"/>
    <x v="2"/>
    <x v="836"/>
    <d v="2011-07-22T00:00:00"/>
    <x v="2"/>
    <s v="CC-12145"/>
    <s v="Charles Crestani"/>
    <x v="0"/>
    <s v="United States"/>
    <s v="San Diego"/>
    <x v="1"/>
    <n v="92105"/>
    <x v="1"/>
    <s v="OFF-PA-10002230"/>
    <x v="1"/>
    <x v="10"/>
    <x v="384"/>
    <n v="19.920000000000002"/>
    <n v="4"/>
    <x v="0"/>
    <n v="9.7607999999999997"/>
  </r>
  <r>
    <n v="5972"/>
    <x v="2973"/>
    <x v="2"/>
    <x v="836"/>
    <d v="2011-07-22T00:00:00"/>
    <x v="2"/>
    <s v="CC-12145"/>
    <s v="Charles Crestani"/>
    <x v="0"/>
    <s v="United States"/>
    <s v="San Diego"/>
    <x v="1"/>
    <n v="92105"/>
    <x v="1"/>
    <s v="FUR-FU-10003577"/>
    <x v="0"/>
    <x v="5"/>
    <x v="608"/>
    <n v="43.02"/>
    <n v="3"/>
    <x v="0"/>
    <n v="15.4872"/>
  </r>
  <r>
    <n v="5973"/>
    <x v="2974"/>
    <x v="3"/>
    <x v="695"/>
    <d v="2014-02-12T00:00:00"/>
    <x v="1"/>
    <s v="BD-11770"/>
    <s v="Bryan Davis"/>
    <x v="0"/>
    <s v="United States"/>
    <s v="New York City"/>
    <x v="15"/>
    <n v="10024"/>
    <x v="3"/>
    <s v="FUR-BO-10001811"/>
    <x v="0"/>
    <x v="0"/>
    <x v="779"/>
    <n v="240.78399999999999"/>
    <n v="1"/>
    <x v="2"/>
    <n v="30.097999999999999"/>
  </r>
  <r>
    <n v="5974"/>
    <x v="2975"/>
    <x v="1"/>
    <x v="707"/>
    <d v="2012-12-29T00:00:00"/>
    <x v="1"/>
    <s v="JK-15640"/>
    <s v="Jim Kriz"/>
    <x v="2"/>
    <s v="United States"/>
    <s v="New York City"/>
    <x v="15"/>
    <n v="10011"/>
    <x v="3"/>
    <s v="OFF-AP-10003779"/>
    <x v="1"/>
    <x v="9"/>
    <x v="1448"/>
    <n v="414.96"/>
    <n v="2"/>
    <x v="0"/>
    <n v="124.488"/>
  </r>
  <r>
    <n v="5975"/>
    <x v="2976"/>
    <x v="0"/>
    <x v="750"/>
    <d v="2013-10-14T00:00:00"/>
    <x v="1"/>
    <s v="DB-13615"/>
    <s v="Doug Bickford"/>
    <x v="0"/>
    <s v="United States"/>
    <s v="Charlotte"/>
    <x v="3"/>
    <n v="28205"/>
    <x v="0"/>
    <s v="OFF-ST-10000676"/>
    <x v="1"/>
    <x v="4"/>
    <x v="871"/>
    <n v="387.72"/>
    <n v="5"/>
    <x v="2"/>
    <n v="-67.850999999999999"/>
  </r>
  <r>
    <n v="5976"/>
    <x v="2977"/>
    <x v="3"/>
    <x v="1002"/>
    <d v="2014-07-18T00:00:00"/>
    <x v="1"/>
    <s v="RR-19525"/>
    <s v="Rick Reed"/>
    <x v="1"/>
    <s v="United States"/>
    <s v="Overland Park"/>
    <x v="41"/>
    <n v="66212"/>
    <x v="2"/>
    <s v="OFF-ST-10001496"/>
    <x v="1"/>
    <x v="4"/>
    <x v="726"/>
    <n v="360.38"/>
    <n v="2"/>
    <x v="0"/>
    <n v="93.698800000000006"/>
  </r>
  <r>
    <n v="5977"/>
    <x v="2977"/>
    <x v="3"/>
    <x v="1002"/>
    <d v="2014-07-18T00:00:00"/>
    <x v="1"/>
    <s v="RR-19525"/>
    <s v="Rick Reed"/>
    <x v="1"/>
    <s v="United States"/>
    <s v="Overland Park"/>
    <x v="41"/>
    <n v="66212"/>
    <x v="2"/>
    <s v="OFF-PA-10003673"/>
    <x v="1"/>
    <x v="10"/>
    <x v="971"/>
    <n v="13.56"/>
    <n v="2"/>
    <x v="0"/>
    <n v="6.2375999999999996"/>
  </r>
  <r>
    <n v="5978"/>
    <x v="2978"/>
    <x v="3"/>
    <x v="558"/>
    <d v="2014-04-26T00:00:00"/>
    <x v="2"/>
    <s v="SV-20935"/>
    <s v="Susan Vittorini"/>
    <x v="0"/>
    <s v="United States"/>
    <s v="Mesa"/>
    <x v="16"/>
    <n v="85204"/>
    <x v="1"/>
    <s v="TEC-PH-10004614"/>
    <x v="2"/>
    <x v="7"/>
    <x v="299"/>
    <n v="552"/>
    <n v="10"/>
    <x v="2"/>
    <n v="34.5"/>
  </r>
  <r>
    <n v="5979"/>
    <x v="2979"/>
    <x v="2"/>
    <x v="557"/>
    <d v="2011-09-13T00:00:00"/>
    <x v="1"/>
    <s v="RB-19465"/>
    <s v="Rick Bensley"/>
    <x v="2"/>
    <s v="United States"/>
    <s v="Tulsa"/>
    <x v="26"/>
    <n v="74133"/>
    <x v="2"/>
    <s v="FUR-TA-10001039"/>
    <x v="0"/>
    <x v="3"/>
    <x v="824"/>
    <n v="429.9"/>
    <n v="5"/>
    <x v="0"/>
    <n v="111.774"/>
  </r>
  <r>
    <n v="5980"/>
    <x v="2979"/>
    <x v="2"/>
    <x v="557"/>
    <d v="2011-09-13T00:00:00"/>
    <x v="1"/>
    <s v="RB-19465"/>
    <s v="Rick Bensley"/>
    <x v="2"/>
    <s v="United States"/>
    <s v="Tulsa"/>
    <x v="26"/>
    <n v="74133"/>
    <x v="2"/>
    <s v="OFF-BI-10000474"/>
    <x v="1"/>
    <x v="8"/>
    <x v="27"/>
    <n v="32.06"/>
    <n v="2"/>
    <x v="0"/>
    <n v="15.3888"/>
  </r>
  <r>
    <n v="5981"/>
    <x v="2979"/>
    <x v="2"/>
    <x v="557"/>
    <d v="2011-09-13T00:00:00"/>
    <x v="1"/>
    <s v="RB-19465"/>
    <s v="Rick Bensley"/>
    <x v="2"/>
    <s v="United States"/>
    <s v="Tulsa"/>
    <x v="26"/>
    <n v="74133"/>
    <x v="2"/>
    <s v="FUR-CH-10004698"/>
    <x v="0"/>
    <x v="1"/>
    <x v="166"/>
    <n v="161.96"/>
    <n v="2"/>
    <x v="0"/>
    <n v="45.348799999999997"/>
  </r>
  <r>
    <n v="5982"/>
    <x v="2979"/>
    <x v="2"/>
    <x v="557"/>
    <d v="2011-09-13T00:00:00"/>
    <x v="1"/>
    <s v="RB-19465"/>
    <s v="Rick Bensley"/>
    <x v="2"/>
    <s v="United States"/>
    <s v="Tulsa"/>
    <x v="26"/>
    <n v="74133"/>
    <x v="2"/>
    <s v="OFF-ST-10003327"/>
    <x v="1"/>
    <x v="4"/>
    <x v="333"/>
    <n v="19.86"/>
    <n v="2"/>
    <x v="0"/>
    <n v="5.7594000000000003"/>
  </r>
  <r>
    <n v="5983"/>
    <x v="2980"/>
    <x v="0"/>
    <x v="831"/>
    <d v="2013-11-29T00:00:00"/>
    <x v="1"/>
    <s v="MV-18190"/>
    <s v="Mike Vittorini"/>
    <x v="0"/>
    <s v="United States"/>
    <s v="New York City"/>
    <x v="15"/>
    <n v="10035"/>
    <x v="3"/>
    <s v="OFF-PA-10000232"/>
    <x v="1"/>
    <x v="10"/>
    <x v="1622"/>
    <n v="12.96"/>
    <n v="2"/>
    <x v="0"/>
    <n v="6.3503999999999996"/>
  </r>
  <r>
    <n v="5984"/>
    <x v="2981"/>
    <x v="3"/>
    <x v="118"/>
    <d v="2014-09-19T00:00:00"/>
    <x v="0"/>
    <s v="EH-14185"/>
    <s v="Evan Henry"/>
    <x v="0"/>
    <s v="United States"/>
    <s v="Philadelphia"/>
    <x v="9"/>
    <n v="19143"/>
    <x v="3"/>
    <s v="OFF-PA-10003657"/>
    <x v="1"/>
    <x v="10"/>
    <x v="624"/>
    <n v="20.544"/>
    <n v="6"/>
    <x v="2"/>
    <n v="6.42"/>
  </r>
  <r>
    <n v="5985"/>
    <x v="2982"/>
    <x v="0"/>
    <x v="1080"/>
    <d v="2013-07-26T00:00:00"/>
    <x v="1"/>
    <s v="JS-16030"/>
    <s v="Joy Smith"/>
    <x v="0"/>
    <s v="United States"/>
    <s v="Hattiesburg"/>
    <x v="35"/>
    <n v="39401"/>
    <x v="0"/>
    <s v="FUR-FU-10001185"/>
    <x v="0"/>
    <x v="5"/>
    <x v="1414"/>
    <n v="185.58"/>
    <n v="6"/>
    <x v="0"/>
    <n v="76.087800000000001"/>
  </r>
  <r>
    <n v="5986"/>
    <x v="2982"/>
    <x v="0"/>
    <x v="1080"/>
    <d v="2013-07-26T00:00:00"/>
    <x v="1"/>
    <s v="JS-16030"/>
    <s v="Joy Smith"/>
    <x v="0"/>
    <s v="United States"/>
    <s v="Hattiesburg"/>
    <x v="35"/>
    <n v="39401"/>
    <x v="0"/>
    <s v="OFF-BI-10003007"/>
    <x v="1"/>
    <x v="8"/>
    <x v="1542"/>
    <n v="77.56"/>
    <n v="2"/>
    <x v="0"/>
    <n v="35.677599999999998"/>
  </r>
  <r>
    <n v="5987"/>
    <x v="2982"/>
    <x v="0"/>
    <x v="1080"/>
    <d v="2013-07-26T00:00:00"/>
    <x v="1"/>
    <s v="JS-16030"/>
    <s v="Joy Smith"/>
    <x v="0"/>
    <s v="United States"/>
    <s v="Hattiesburg"/>
    <x v="35"/>
    <n v="39401"/>
    <x v="0"/>
    <s v="OFF-ST-10002485"/>
    <x v="1"/>
    <x v="4"/>
    <x v="209"/>
    <n v="87.92"/>
    <n v="4"/>
    <x v="0"/>
    <n v="0.87919999999999998"/>
  </r>
  <r>
    <n v="5988"/>
    <x v="2982"/>
    <x v="0"/>
    <x v="1080"/>
    <d v="2013-07-26T00:00:00"/>
    <x v="1"/>
    <s v="JS-16030"/>
    <s v="Joy Smith"/>
    <x v="0"/>
    <s v="United States"/>
    <s v="Hattiesburg"/>
    <x v="35"/>
    <n v="39401"/>
    <x v="0"/>
    <s v="OFF-PA-10001033"/>
    <x v="1"/>
    <x v="10"/>
    <x v="1500"/>
    <n v="245.94"/>
    <n v="6"/>
    <x v="0"/>
    <n v="120.5106"/>
  </r>
  <r>
    <n v="5989"/>
    <x v="2982"/>
    <x v="0"/>
    <x v="1080"/>
    <d v="2013-07-26T00:00:00"/>
    <x v="1"/>
    <s v="JS-16030"/>
    <s v="Joy Smith"/>
    <x v="0"/>
    <s v="United States"/>
    <s v="Hattiesburg"/>
    <x v="35"/>
    <n v="39401"/>
    <x v="0"/>
    <s v="OFF-BI-10000404"/>
    <x v="1"/>
    <x v="8"/>
    <x v="476"/>
    <n v="8.6"/>
    <n v="1"/>
    <x v="0"/>
    <n v="4.0419999999999998"/>
  </r>
  <r>
    <n v="5990"/>
    <x v="2982"/>
    <x v="0"/>
    <x v="1080"/>
    <d v="2013-07-26T00:00:00"/>
    <x v="1"/>
    <s v="JS-16030"/>
    <s v="Joy Smith"/>
    <x v="0"/>
    <s v="United States"/>
    <s v="Hattiesburg"/>
    <x v="35"/>
    <n v="39401"/>
    <x v="0"/>
    <s v="FUR-BO-10003546"/>
    <x v="0"/>
    <x v="0"/>
    <x v="1638"/>
    <n v="504.9"/>
    <n v="5"/>
    <x v="0"/>
    <n v="126.22499999999999"/>
  </r>
  <r>
    <n v="5991"/>
    <x v="2983"/>
    <x v="3"/>
    <x v="175"/>
    <d v="2014-09-22T00:00:00"/>
    <x v="1"/>
    <s v="ES-14020"/>
    <s v="Erica Smith"/>
    <x v="0"/>
    <s v="United States"/>
    <s v="Los Angeles"/>
    <x v="1"/>
    <n v="90049"/>
    <x v="1"/>
    <s v="OFF-BI-10004390"/>
    <x v="1"/>
    <x v="8"/>
    <x v="1155"/>
    <n v="2357.4879999999998"/>
    <n v="7"/>
    <x v="2"/>
    <n v="884.05799999999999"/>
  </r>
  <r>
    <n v="5992"/>
    <x v="2983"/>
    <x v="3"/>
    <x v="175"/>
    <d v="2014-09-22T00:00:00"/>
    <x v="1"/>
    <s v="ES-14020"/>
    <s v="Erica Smith"/>
    <x v="0"/>
    <s v="United States"/>
    <s v="Los Angeles"/>
    <x v="1"/>
    <n v="90049"/>
    <x v="1"/>
    <s v="TEC-PH-10001700"/>
    <x v="2"/>
    <x v="7"/>
    <x v="193"/>
    <n v="369.54399999999998"/>
    <n v="7"/>
    <x v="2"/>
    <n v="32.335099999999997"/>
  </r>
  <r>
    <n v="5993"/>
    <x v="2983"/>
    <x v="3"/>
    <x v="175"/>
    <d v="2014-09-22T00:00:00"/>
    <x v="1"/>
    <s v="ES-14020"/>
    <s v="Erica Smith"/>
    <x v="0"/>
    <s v="United States"/>
    <s v="Los Angeles"/>
    <x v="1"/>
    <n v="90049"/>
    <x v="1"/>
    <s v="FUR-CH-10003396"/>
    <x v="0"/>
    <x v="1"/>
    <x v="385"/>
    <n v="184.75200000000001"/>
    <n v="3"/>
    <x v="2"/>
    <n v="-20.784600000000001"/>
  </r>
  <r>
    <n v="5994"/>
    <x v="2984"/>
    <x v="0"/>
    <x v="25"/>
    <d v="2013-12-12T00:00:00"/>
    <x v="3"/>
    <s v="NS-18640"/>
    <s v="Noel Staavos"/>
    <x v="1"/>
    <s v="United States"/>
    <s v="Columbus"/>
    <x v="24"/>
    <n v="43229"/>
    <x v="3"/>
    <s v="OFF-ST-10001558"/>
    <x v="1"/>
    <x v="4"/>
    <x v="712"/>
    <n v="64.959999999999994"/>
    <n v="5"/>
    <x v="2"/>
    <n v="-4.0599999999999996"/>
  </r>
  <r>
    <n v="5995"/>
    <x v="2984"/>
    <x v="0"/>
    <x v="25"/>
    <d v="2013-12-12T00:00:00"/>
    <x v="3"/>
    <s v="NS-18640"/>
    <s v="Noel Staavos"/>
    <x v="1"/>
    <s v="United States"/>
    <s v="Columbus"/>
    <x v="24"/>
    <n v="43229"/>
    <x v="3"/>
    <s v="OFF-SU-10004782"/>
    <x v="1"/>
    <x v="14"/>
    <x v="1548"/>
    <n v="13.52"/>
    <n v="2"/>
    <x v="2"/>
    <n v="1.69"/>
  </r>
  <r>
    <n v="5996"/>
    <x v="2984"/>
    <x v="0"/>
    <x v="25"/>
    <d v="2013-12-12T00:00:00"/>
    <x v="3"/>
    <s v="NS-18640"/>
    <s v="Noel Staavos"/>
    <x v="1"/>
    <s v="United States"/>
    <s v="Columbus"/>
    <x v="24"/>
    <n v="43229"/>
    <x v="3"/>
    <s v="FUR-CH-10003298"/>
    <x v="0"/>
    <x v="1"/>
    <x v="1567"/>
    <n v="458.43"/>
    <n v="5"/>
    <x v="4"/>
    <n v="-137.529"/>
  </r>
  <r>
    <n v="5997"/>
    <x v="2984"/>
    <x v="0"/>
    <x v="25"/>
    <d v="2013-12-12T00:00:00"/>
    <x v="3"/>
    <s v="NS-18640"/>
    <s v="Noel Staavos"/>
    <x v="1"/>
    <s v="United States"/>
    <s v="Columbus"/>
    <x v="24"/>
    <n v="43229"/>
    <x v="3"/>
    <s v="OFF-AP-10000576"/>
    <x v="1"/>
    <x v="9"/>
    <x v="842"/>
    <n v="387.13600000000002"/>
    <n v="4"/>
    <x v="2"/>
    <n v="24.196000000000002"/>
  </r>
  <r>
    <n v="5998"/>
    <x v="2984"/>
    <x v="0"/>
    <x v="25"/>
    <d v="2013-12-12T00:00:00"/>
    <x v="3"/>
    <s v="NS-18640"/>
    <s v="Noel Staavos"/>
    <x v="1"/>
    <s v="United States"/>
    <s v="Columbus"/>
    <x v="24"/>
    <n v="43229"/>
    <x v="3"/>
    <s v="FUR-TA-10003008"/>
    <x v="0"/>
    <x v="3"/>
    <x v="946"/>
    <n v="328.59"/>
    <n v="3"/>
    <x v="10"/>
    <n v="-147.8655"/>
  </r>
  <r>
    <n v="5999"/>
    <x v="2985"/>
    <x v="2"/>
    <x v="325"/>
    <d v="2011-12-14T00:00:00"/>
    <x v="1"/>
    <s v="SH-19975"/>
    <s v="Sally Hughsby"/>
    <x v="1"/>
    <s v="United States"/>
    <s v="Caldwell"/>
    <x v="45"/>
    <n v="83605"/>
    <x v="1"/>
    <s v="FUR-CH-10001708"/>
    <x v="0"/>
    <x v="1"/>
    <x v="884"/>
    <n v="338.35199999999998"/>
    <n v="3"/>
    <x v="2"/>
    <n v="4.2294"/>
  </r>
  <r>
    <n v="6000"/>
    <x v="2985"/>
    <x v="2"/>
    <x v="325"/>
    <d v="2011-12-14T00:00:00"/>
    <x v="1"/>
    <s v="SH-19975"/>
    <s v="Sally Hughsby"/>
    <x v="1"/>
    <s v="United States"/>
    <s v="Caldwell"/>
    <x v="45"/>
    <n v="83605"/>
    <x v="1"/>
    <s v="OFF-PA-10000019"/>
    <x v="1"/>
    <x v="10"/>
    <x v="704"/>
    <n v="25.92"/>
    <n v="4"/>
    <x v="0"/>
    <n v="12.441599999999999"/>
  </r>
  <r>
    <n v="6001"/>
    <x v="2985"/>
    <x v="2"/>
    <x v="325"/>
    <d v="2011-12-14T00:00:00"/>
    <x v="1"/>
    <s v="SH-19975"/>
    <s v="Sally Hughsby"/>
    <x v="1"/>
    <s v="United States"/>
    <s v="Caldwell"/>
    <x v="45"/>
    <n v="83605"/>
    <x v="1"/>
    <s v="OFF-PA-10002222"/>
    <x v="1"/>
    <x v="10"/>
    <x v="389"/>
    <n v="91.36"/>
    <n v="4"/>
    <x v="0"/>
    <n v="42.025599999999997"/>
  </r>
  <r>
    <n v="6002"/>
    <x v="2986"/>
    <x v="2"/>
    <x v="736"/>
    <d v="2011-12-17T00:00:00"/>
    <x v="1"/>
    <s v="RF-19345"/>
    <s v="Randy Ferguson"/>
    <x v="1"/>
    <s v="United States"/>
    <s v="Phoenix"/>
    <x v="16"/>
    <n v="85023"/>
    <x v="1"/>
    <s v="FUR-FU-10002553"/>
    <x v="0"/>
    <x v="5"/>
    <x v="1121"/>
    <n v="87.96"/>
    <n v="3"/>
    <x v="2"/>
    <n v="7.6965000000000003"/>
  </r>
  <r>
    <n v="6003"/>
    <x v="2986"/>
    <x v="2"/>
    <x v="736"/>
    <d v="2011-12-17T00:00:00"/>
    <x v="1"/>
    <s v="RF-19345"/>
    <s v="Randy Ferguson"/>
    <x v="1"/>
    <s v="United States"/>
    <s v="Phoenix"/>
    <x v="16"/>
    <n v="85023"/>
    <x v="1"/>
    <s v="OFF-BI-10002103"/>
    <x v="1"/>
    <x v="8"/>
    <x v="525"/>
    <n v="5.2140000000000004"/>
    <n v="2"/>
    <x v="6"/>
    <n v="-4.1711999999999998"/>
  </r>
  <r>
    <n v="6004"/>
    <x v="2987"/>
    <x v="3"/>
    <x v="296"/>
    <d v="2014-09-28T00:00:00"/>
    <x v="1"/>
    <s v="DL-12865"/>
    <s v="Dan Lawera"/>
    <x v="0"/>
    <s v="United States"/>
    <s v="Miami"/>
    <x v="2"/>
    <n v="33142"/>
    <x v="0"/>
    <s v="OFF-BI-10002794"/>
    <x v="1"/>
    <x v="8"/>
    <x v="102"/>
    <n v="12.294"/>
    <n v="1"/>
    <x v="6"/>
    <n v="-8.6058000000000003"/>
  </r>
  <r>
    <n v="6005"/>
    <x v="2988"/>
    <x v="3"/>
    <x v="210"/>
    <d v="2014-09-12T00:00:00"/>
    <x v="1"/>
    <s v="AG-10390"/>
    <s v="Allen Goldenen"/>
    <x v="0"/>
    <s v="United States"/>
    <s v="Los Angeles"/>
    <x v="1"/>
    <n v="90004"/>
    <x v="1"/>
    <s v="FUR-FU-10002597"/>
    <x v="0"/>
    <x v="5"/>
    <x v="621"/>
    <n v="19.760000000000002"/>
    <n v="4"/>
    <x v="0"/>
    <n v="8.2992000000000008"/>
  </r>
  <r>
    <n v="6006"/>
    <x v="2989"/>
    <x v="1"/>
    <x v="121"/>
    <d v="2012-11-07T00:00:00"/>
    <x v="1"/>
    <s v="SW-20245"/>
    <s v="Scot Wooten"/>
    <x v="0"/>
    <s v="United States"/>
    <s v="Troy"/>
    <x v="15"/>
    <n v="12180"/>
    <x v="3"/>
    <s v="FUR-CH-10003535"/>
    <x v="0"/>
    <x v="1"/>
    <x v="1513"/>
    <n v="109.764"/>
    <n v="2"/>
    <x v="9"/>
    <n v="8.5372000000000003"/>
  </r>
  <r>
    <n v="6007"/>
    <x v="2990"/>
    <x v="3"/>
    <x v="157"/>
    <d v="2014-12-19T00:00:00"/>
    <x v="1"/>
    <s v="KN-16390"/>
    <s v="Katherine Nockton"/>
    <x v="1"/>
    <s v="United States"/>
    <s v="New Bedford"/>
    <x v="31"/>
    <n v="2740"/>
    <x v="3"/>
    <s v="TEC-PH-10001527"/>
    <x v="2"/>
    <x v="7"/>
    <x v="1276"/>
    <n v="128.85"/>
    <n v="3"/>
    <x v="0"/>
    <n v="3.8654999999999999"/>
  </r>
  <r>
    <n v="6008"/>
    <x v="2991"/>
    <x v="3"/>
    <x v="719"/>
    <d v="2014-04-04T00:00:00"/>
    <x v="2"/>
    <s v="GB-14530"/>
    <s v="George Bell"/>
    <x v="1"/>
    <s v="United States"/>
    <s v="Florence"/>
    <x v="20"/>
    <n v="29501"/>
    <x v="0"/>
    <s v="FUR-FU-10004006"/>
    <x v="0"/>
    <x v="5"/>
    <x v="101"/>
    <n v="127.95"/>
    <n v="3"/>
    <x v="0"/>
    <n v="21.7515"/>
  </r>
  <r>
    <n v="6009"/>
    <x v="2992"/>
    <x v="1"/>
    <x v="1081"/>
    <d v="2013-01-03T00:00:00"/>
    <x v="1"/>
    <s v="CL-12565"/>
    <s v="Clay Ludtke"/>
    <x v="0"/>
    <s v="United States"/>
    <s v="Los Angeles"/>
    <x v="1"/>
    <n v="90049"/>
    <x v="1"/>
    <s v="OFF-PA-10000595"/>
    <x v="1"/>
    <x v="10"/>
    <x v="1117"/>
    <n v="68.52"/>
    <n v="3"/>
    <x v="0"/>
    <n v="31.519200000000001"/>
  </r>
  <r>
    <n v="6010"/>
    <x v="2992"/>
    <x v="1"/>
    <x v="1081"/>
    <d v="2013-01-03T00:00:00"/>
    <x v="1"/>
    <s v="CL-12565"/>
    <s v="Clay Ludtke"/>
    <x v="0"/>
    <s v="United States"/>
    <s v="Los Angeles"/>
    <x v="1"/>
    <n v="90049"/>
    <x v="1"/>
    <s v="OFF-ST-10000798"/>
    <x v="1"/>
    <x v="4"/>
    <x v="348"/>
    <n v="74.94"/>
    <n v="3"/>
    <x v="0"/>
    <n v="14.2386"/>
  </r>
  <r>
    <n v="6011"/>
    <x v="2992"/>
    <x v="1"/>
    <x v="1081"/>
    <d v="2013-01-03T00:00:00"/>
    <x v="1"/>
    <s v="CL-12565"/>
    <s v="Clay Ludtke"/>
    <x v="0"/>
    <s v="United States"/>
    <s v="Los Angeles"/>
    <x v="1"/>
    <n v="90049"/>
    <x v="1"/>
    <s v="TEC-MA-10004002"/>
    <x v="2"/>
    <x v="15"/>
    <x v="662"/>
    <n v="2548.56"/>
    <n v="6"/>
    <x v="2"/>
    <n v="286.71300000000002"/>
  </r>
  <r>
    <n v="6012"/>
    <x v="2992"/>
    <x v="1"/>
    <x v="1081"/>
    <d v="2013-01-03T00:00:00"/>
    <x v="1"/>
    <s v="CL-12565"/>
    <s v="Clay Ludtke"/>
    <x v="0"/>
    <s v="United States"/>
    <s v="Los Angeles"/>
    <x v="1"/>
    <n v="90049"/>
    <x v="1"/>
    <s v="OFF-EN-10003296"/>
    <x v="1"/>
    <x v="12"/>
    <x v="229"/>
    <n v="271.44"/>
    <n v="3"/>
    <x v="0"/>
    <n v="122.148"/>
  </r>
  <r>
    <n v="6013"/>
    <x v="2992"/>
    <x v="1"/>
    <x v="1081"/>
    <d v="2013-01-03T00:00:00"/>
    <x v="1"/>
    <s v="CL-12565"/>
    <s v="Clay Ludtke"/>
    <x v="0"/>
    <s v="United States"/>
    <s v="Los Angeles"/>
    <x v="1"/>
    <n v="90049"/>
    <x v="1"/>
    <s v="TEC-PH-10004345"/>
    <x v="2"/>
    <x v="7"/>
    <x v="1167"/>
    <n v="287.88"/>
    <n v="3"/>
    <x v="2"/>
    <n v="35.984999999999999"/>
  </r>
  <r>
    <n v="6014"/>
    <x v="2993"/>
    <x v="0"/>
    <x v="612"/>
    <d v="2013-03-12T00:00:00"/>
    <x v="2"/>
    <s v="KF-16285"/>
    <s v="Karen Ferguson"/>
    <x v="2"/>
    <s v="United States"/>
    <s v="Los Angeles"/>
    <x v="1"/>
    <n v="90008"/>
    <x v="1"/>
    <s v="OFF-PA-10004405"/>
    <x v="1"/>
    <x v="10"/>
    <x v="1082"/>
    <n v="14.9"/>
    <n v="5"/>
    <x v="0"/>
    <n v="7.1520000000000001"/>
  </r>
  <r>
    <n v="6015"/>
    <x v="2993"/>
    <x v="0"/>
    <x v="612"/>
    <d v="2013-03-12T00:00:00"/>
    <x v="2"/>
    <s v="KF-16285"/>
    <s v="Karen Ferguson"/>
    <x v="2"/>
    <s v="United States"/>
    <s v="Los Angeles"/>
    <x v="1"/>
    <n v="90008"/>
    <x v="1"/>
    <s v="TEC-PH-10002885"/>
    <x v="2"/>
    <x v="7"/>
    <x v="1127"/>
    <n v="4158.9120000000003"/>
    <n v="8"/>
    <x v="2"/>
    <n v="363.90480000000002"/>
  </r>
  <r>
    <n v="6016"/>
    <x v="2994"/>
    <x v="2"/>
    <x v="322"/>
    <d v="2011-04-12T00:00:00"/>
    <x v="1"/>
    <s v="AY-10555"/>
    <s v="Andy Yotov"/>
    <x v="1"/>
    <s v="United States"/>
    <s v="Los Angeles"/>
    <x v="1"/>
    <n v="90049"/>
    <x v="1"/>
    <s v="FUR-FU-10000747"/>
    <x v="0"/>
    <x v="5"/>
    <x v="1742"/>
    <n v="91.96"/>
    <n v="2"/>
    <x v="0"/>
    <n v="15.6332"/>
  </r>
  <r>
    <n v="6017"/>
    <x v="2994"/>
    <x v="2"/>
    <x v="322"/>
    <d v="2011-04-12T00:00:00"/>
    <x v="1"/>
    <s v="AY-10555"/>
    <s v="Andy Yotov"/>
    <x v="1"/>
    <s v="United States"/>
    <s v="Los Angeles"/>
    <x v="1"/>
    <n v="90049"/>
    <x v="1"/>
    <s v="FUR-FU-10001918"/>
    <x v="0"/>
    <x v="5"/>
    <x v="280"/>
    <n v="33.11"/>
    <n v="7"/>
    <x v="0"/>
    <n v="12.9129"/>
  </r>
  <r>
    <n v="6018"/>
    <x v="2994"/>
    <x v="2"/>
    <x v="322"/>
    <d v="2011-04-12T00:00:00"/>
    <x v="1"/>
    <s v="AY-10555"/>
    <s v="Andy Yotov"/>
    <x v="1"/>
    <s v="United States"/>
    <s v="Los Angeles"/>
    <x v="1"/>
    <n v="90049"/>
    <x v="1"/>
    <s v="OFF-PA-10003309"/>
    <x v="1"/>
    <x v="10"/>
    <x v="1143"/>
    <n v="19.440000000000001"/>
    <n v="3"/>
    <x v="0"/>
    <n v="9.3312000000000008"/>
  </r>
  <r>
    <n v="6019"/>
    <x v="2994"/>
    <x v="2"/>
    <x v="322"/>
    <d v="2011-04-12T00:00:00"/>
    <x v="1"/>
    <s v="AY-10555"/>
    <s v="Andy Yotov"/>
    <x v="1"/>
    <s v="United States"/>
    <s v="Los Angeles"/>
    <x v="1"/>
    <n v="90049"/>
    <x v="1"/>
    <s v="OFF-PA-10001977"/>
    <x v="1"/>
    <x v="10"/>
    <x v="1464"/>
    <n v="55.48"/>
    <n v="1"/>
    <x v="0"/>
    <n v="26.630400000000002"/>
  </r>
  <r>
    <n v="6020"/>
    <x v="2995"/>
    <x v="2"/>
    <x v="1082"/>
    <d v="2011-10-10T00:00:00"/>
    <x v="0"/>
    <s v="BD-11635"/>
    <s v="Brian Derr"/>
    <x v="0"/>
    <s v="United States"/>
    <s v="Columbus"/>
    <x v="24"/>
    <n v="43229"/>
    <x v="3"/>
    <s v="OFF-AP-10002892"/>
    <x v="1"/>
    <x v="9"/>
    <x v="9"/>
    <n v="91.92"/>
    <n v="5"/>
    <x v="2"/>
    <n v="11.49"/>
  </r>
  <r>
    <n v="6021"/>
    <x v="2996"/>
    <x v="0"/>
    <x v="572"/>
    <d v="2013-08-14T00:00:00"/>
    <x v="3"/>
    <s v="HG-15025"/>
    <s v="Hunter Glantz"/>
    <x v="0"/>
    <s v="United States"/>
    <s v="Kenner"/>
    <x v="28"/>
    <n v="70065"/>
    <x v="0"/>
    <s v="OFF-AP-10002222"/>
    <x v="1"/>
    <x v="9"/>
    <x v="33"/>
    <n v="17.34"/>
    <n v="2"/>
    <x v="0"/>
    <n v="4.6818"/>
  </r>
  <r>
    <n v="6022"/>
    <x v="2996"/>
    <x v="0"/>
    <x v="572"/>
    <d v="2013-08-14T00:00:00"/>
    <x v="3"/>
    <s v="HG-15025"/>
    <s v="Hunter Glantz"/>
    <x v="0"/>
    <s v="United States"/>
    <s v="Kenner"/>
    <x v="28"/>
    <n v="70065"/>
    <x v="0"/>
    <s v="TEC-AC-10000158"/>
    <x v="2"/>
    <x v="11"/>
    <x v="353"/>
    <n v="71.98"/>
    <n v="2"/>
    <x v="0"/>
    <n v="15.1158"/>
  </r>
  <r>
    <n v="6023"/>
    <x v="2997"/>
    <x v="2"/>
    <x v="664"/>
    <d v="2011-11-21T00:00:00"/>
    <x v="1"/>
    <s v="CB-12025"/>
    <s v="Cassandra Brandow"/>
    <x v="0"/>
    <s v="United States"/>
    <s v="Cedar Hill"/>
    <x v="5"/>
    <n v="75104"/>
    <x v="2"/>
    <s v="OFF-EN-10002600"/>
    <x v="1"/>
    <x v="12"/>
    <x v="111"/>
    <n v="7.08"/>
    <n v="3"/>
    <x v="2"/>
    <n v="2.4780000000000002"/>
  </r>
  <r>
    <n v="6024"/>
    <x v="2998"/>
    <x v="3"/>
    <x v="558"/>
    <d v="2014-04-28T00:00:00"/>
    <x v="2"/>
    <s v="LS-16945"/>
    <s v="Linda Southworth"/>
    <x v="1"/>
    <s v="United States"/>
    <s v="Providence"/>
    <x v="34"/>
    <n v="2908"/>
    <x v="3"/>
    <s v="TEC-AC-10004855"/>
    <x v="2"/>
    <x v="11"/>
    <x v="1047"/>
    <n v="69.98"/>
    <n v="2"/>
    <x v="0"/>
    <n v="4.8986000000000001"/>
  </r>
  <r>
    <n v="6025"/>
    <x v="2999"/>
    <x v="3"/>
    <x v="1043"/>
    <d v="2014-08-27T00:00:00"/>
    <x v="0"/>
    <s v="DM-13015"/>
    <s v="Darrin Martin"/>
    <x v="0"/>
    <s v="United States"/>
    <s v="Lancaster"/>
    <x v="24"/>
    <n v="43130"/>
    <x v="3"/>
    <s v="OFF-AP-10000938"/>
    <x v="1"/>
    <x v="9"/>
    <x v="1703"/>
    <n v="646.27200000000005"/>
    <n v="8"/>
    <x v="2"/>
    <n v="64.627200000000002"/>
  </r>
  <r>
    <n v="6026"/>
    <x v="2999"/>
    <x v="3"/>
    <x v="1043"/>
    <d v="2014-08-27T00:00:00"/>
    <x v="0"/>
    <s v="DM-13015"/>
    <s v="Darrin Martin"/>
    <x v="0"/>
    <s v="United States"/>
    <s v="Lancaster"/>
    <x v="24"/>
    <n v="43130"/>
    <x v="3"/>
    <s v="OFF-PA-10002195"/>
    <x v="1"/>
    <x v="10"/>
    <x v="1543"/>
    <n v="10.368"/>
    <n v="2"/>
    <x v="2"/>
    <n v="3.7584"/>
  </r>
  <r>
    <n v="6027"/>
    <x v="3000"/>
    <x v="3"/>
    <x v="660"/>
    <d v="2014-03-03T00:00:00"/>
    <x v="1"/>
    <s v="AC-10615"/>
    <s v="Ann Chong"/>
    <x v="1"/>
    <s v="United States"/>
    <s v="Seattle"/>
    <x v="4"/>
    <n v="98115"/>
    <x v="1"/>
    <s v="OFF-FA-10002701"/>
    <x v="1"/>
    <x v="13"/>
    <x v="1449"/>
    <n v="8.4"/>
    <n v="5"/>
    <x v="0"/>
    <n v="0.33600000000000002"/>
  </r>
  <r>
    <n v="6028"/>
    <x v="3000"/>
    <x v="3"/>
    <x v="660"/>
    <d v="2014-03-03T00:00:00"/>
    <x v="1"/>
    <s v="AC-10615"/>
    <s v="Ann Chong"/>
    <x v="1"/>
    <s v="United States"/>
    <s v="Seattle"/>
    <x v="4"/>
    <n v="98115"/>
    <x v="1"/>
    <s v="TEC-PH-10003589"/>
    <x v="2"/>
    <x v="7"/>
    <x v="818"/>
    <n v="71.959999999999994"/>
    <n v="5"/>
    <x v="2"/>
    <n v="25.186"/>
  </r>
  <r>
    <n v="6029"/>
    <x v="3001"/>
    <x v="0"/>
    <x v="258"/>
    <d v="2013-11-22T00:00:00"/>
    <x v="2"/>
    <s v="LT-17110"/>
    <s v="Liz Thompson"/>
    <x v="0"/>
    <s v="United States"/>
    <s v="Jacksonville"/>
    <x v="3"/>
    <n v="28540"/>
    <x v="0"/>
    <s v="OFF-AR-10003752"/>
    <x v="1"/>
    <x v="6"/>
    <x v="677"/>
    <n v="18.48"/>
    <n v="2"/>
    <x v="2"/>
    <n v="6.0060000000000002"/>
  </r>
  <r>
    <n v="6030"/>
    <x v="3002"/>
    <x v="0"/>
    <x v="696"/>
    <d v="2013-11-16T00:00:00"/>
    <x v="2"/>
    <s v="TB-21250"/>
    <s v="Tim Brockman"/>
    <x v="0"/>
    <s v="United States"/>
    <s v="Los Angeles"/>
    <x v="1"/>
    <n v="90049"/>
    <x v="1"/>
    <s v="OFF-AR-10003829"/>
    <x v="1"/>
    <x v="6"/>
    <x v="934"/>
    <n v="9.84"/>
    <n v="3"/>
    <x v="0"/>
    <n v="2.8536000000000001"/>
  </r>
  <r>
    <n v="6031"/>
    <x v="3003"/>
    <x v="3"/>
    <x v="91"/>
    <d v="2014-07-07T00:00:00"/>
    <x v="3"/>
    <s v="AH-10585"/>
    <s v="Angele Hood"/>
    <x v="0"/>
    <s v="United States"/>
    <s v="Miami"/>
    <x v="2"/>
    <n v="33142"/>
    <x v="0"/>
    <s v="FUR-CH-10000155"/>
    <x v="0"/>
    <x v="1"/>
    <x v="1157"/>
    <n v="239.24"/>
    <n v="1"/>
    <x v="2"/>
    <n v="23.923999999999999"/>
  </r>
  <r>
    <n v="6032"/>
    <x v="3004"/>
    <x v="0"/>
    <x v="591"/>
    <d v="2014-01-02T00:00:00"/>
    <x v="1"/>
    <s v="SS-20140"/>
    <s v="Saphhira Shifley"/>
    <x v="1"/>
    <s v="United States"/>
    <s v="Nashua"/>
    <x v="38"/>
    <n v="3060"/>
    <x v="3"/>
    <s v="FUR-FU-10003142"/>
    <x v="0"/>
    <x v="5"/>
    <x v="1201"/>
    <n v="21.12"/>
    <n v="4"/>
    <x v="0"/>
    <n v="6.5472000000000001"/>
  </r>
  <r>
    <n v="6033"/>
    <x v="3005"/>
    <x v="3"/>
    <x v="756"/>
    <d v="2014-04-26T00:00:00"/>
    <x v="2"/>
    <s v="TD-20995"/>
    <s v="Tamara Dahlen"/>
    <x v="0"/>
    <s v="United States"/>
    <s v="New York City"/>
    <x v="15"/>
    <n v="10011"/>
    <x v="3"/>
    <s v="OFF-SU-10001218"/>
    <x v="1"/>
    <x v="14"/>
    <x v="133"/>
    <n v="54.9"/>
    <n v="5"/>
    <x v="0"/>
    <n v="15.372"/>
  </r>
  <r>
    <n v="6034"/>
    <x v="3006"/>
    <x v="1"/>
    <x v="639"/>
    <d v="2012-12-18T00:00:00"/>
    <x v="1"/>
    <s v="PP-18955"/>
    <s v="Paul Prost"/>
    <x v="2"/>
    <s v="United States"/>
    <s v="Los Angeles"/>
    <x v="1"/>
    <n v="90036"/>
    <x v="1"/>
    <s v="FUR-FU-10002963"/>
    <x v="0"/>
    <x v="5"/>
    <x v="1502"/>
    <n v="15.24"/>
    <n v="3"/>
    <x v="0"/>
    <n v="5.1816000000000004"/>
  </r>
  <r>
    <n v="6035"/>
    <x v="3007"/>
    <x v="1"/>
    <x v="1083"/>
    <d v="2012-04-25T00:00:00"/>
    <x v="1"/>
    <s v="PG-18820"/>
    <s v="Patrick Gardner"/>
    <x v="0"/>
    <s v="United States"/>
    <s v="Carrollton"/>
    <x v="5"/>
    <n v="75007"/>
    <x v="2"/>
    <s v="OFF-AP-10002578"/>
    <x v="1"/>
    <x v="9"/>
    <x v="409"/>
    <n v="19.568000000000001"/>
    <n v="2"/>
    <x v="3"/>
    <n v="-52.833599999999997"/>
  </r>
  <r>
    <n v="6036"/>
    <x v="3007"/>
    <x v="1"/>
    <x v="1083"/>
    <d v="2012-04-25T00:00:00"/>
    <x v="1"/>
    <s v="PG-18820"/>
    <s v="Patrick Gardner"/>
    <x v="0"/>
    <s v="United States"/>
    <s v="Carrollton"/>
    <x v="5"/>
    <n v="75007"/>
    <x v="2"/>
    <s v="OFF-BI-10003925"/>
    <x v="1"/>
    <x v="8"/>
    <x v="751"/>
    <n v="310.392"/>
    <n v="4"/>
    <x v="3"/>
    <n v="-512.14679999999998"/>
  </r>
  <r>
    <n v="6037"/>
    <x v="3008"/>
    <x v="0"/>
    <x v="913"/>
    <d v="2013-09-09T00:00:00"/>
    <x v="1"/>
    <s v="AA-10645"/>
    <s v="Anna Andreadi"/>
    <x v="0"/>
    <s v="United States"/>
    <s v="Georgetown"/>
    <x v="0"/>
    <n v="40324"/>
    <x v="0"/>
    <s v="FUR-FU-10003347"/>
    <x v="0"/>
    <x v="5"/>
    <x v="374"/>
    <n v="42.6"/>
    <n v="3"/>
    <x v="0"/>
    <n v="16.614000000000001"/>
  </r>
  <r>
    <n v="6038"/>
    <x v="3008"/>
    <x v="0"/>
    <x v="913"/>
    <d v="2013-09-09T00:00:00"/>
    <x v="1"/>
    <s v="AA-10645"/>
    <s v="Anna Andreadi"/>
    <x v="0"/>
    <s v="United States"/>
    <s v="Georgetown"/>
    <x v="0"/>
    <n v="40324"/>
    <x v="0"/>
    <s v="OFF-BI-10000315"/>
    <x v="1"/>
    <x v="8"/>
    <x v="407"/>
    <n v="113.94"/>
    <n v="6"/>
    <x v="0"/>
    <n v="54.691200000000002"/>
  </r>
  <r>
    <n v="6039"/>
    <x v="3008"/>
    <x v="0"/>
    <x v="913"/>
    <d v="2013-09-09T00:00:00"/>
    <x v="1"/>
    <s v="AA-10645"/>
    <s v="Anna Andreadi"/>
    <x v="0"/>
    <s v="United States"/>
    <s v="Georgetown"/>
    <x v="0"/>
    <n v="40324"/>
    <x v="0"/>
    <s v="OFF-ST-10002583"/>
    <x v="1"/>
    <x v="4"/>
    <x v="566"/>
    <n v="129.91999999999999"/>
    <n v="4"/>
    <x v="0"/>
    <n v="5.1967999999999996"/>
  </r>
  <r>
    <n v="6040"/>
    <x v="3008"/>
    <x v="0"/>
    <x v="913"/>
    <d v="2013-09-09T00:00:00"/>
    <x v="1"/>
    <s v="AA-10645"/>
    <s v="Anna Andreadi"/>
    <x v="0"/>
    <s v="United States"/>
    <s v="Georgetown"/>
    <x v="0"/>
    <n v="40324"/>
    <x v="0"/>
    <s v="OFF-AR-10003469"/>
    <x v="1"/>
    <x v="6"/>
    <x v="1249"/>
    <n v="5.28"/>
    <n v="3"/>
    <x v="0"/>
    <n v="2.5344000000000002"/>
  </r>
  <r>
    <n v="6041"/>
    <x v="3009"/>
    <x v="3"/>
    <x v="241"/>
    <d v="2014-09-30T00:00:00"/>
    <x v="1"/>
    <s v="FA-14230"/>
    <s v="Frank Atkinson"/>
    <x v="1"/>
    <s v="United States"/>
    <s v="Los Angeles"/>
    <x v="1"/>
    <n v="90008"/>
    <x v="1"/>
    <s v="TEC-PH-10001817"/>
    <x v="2"/>
    <x v="7"/>
    <x v="1097"/>
    <n v="859.2"/>
    <n v="3"/>
    <x v="2"/>
    <n v="75.180000000000007"/>
  </r>
  <r>
    <n v="6042"/>
    <x v="3009"/>
    <x v="3"/>
    <x v="241"/>
    <d v="2014-09-30T00:00:00"/>
    <x v="1"/>
    <s v="FA-14230"/>
    <s v="Frank Atkinson"/>
    <x v="1"/>
    <s v="United States"/>
    <s v="Los Angeles"/>
    <x v="1"/>
    <n v="90008"/>
    <x v="1"/>
    <s v="TEC-MA-10001031"/>
    <x v="2"/>
    <x v="15"/>
    <x v="1751"/>
    <n v="506.28"/>
    <n v="3"/>
    <x v="2"/>
    <n v="177.19800000000001"/>
  </r>
  <r>
    <n v="6043"/>
    <x v="3010"/>
    <x v="0"/>
    <x v="1084"/>
    <d v="2013-02-08T00:00:00"/>
    <x v="1"/>
    <s v="TB-21520"/>
    <s v="Tracy Blumstein"/>
    <x v="0"/>
    <s v="United States"/>
    <s v="Sierra Vista"/>
    <x v="16"/>
    <n v="85635"/>
    <x v="1"/>
    <s v="FUR-FU-10002088"/>
    <x v="0"/>
    <x v="5"/>
    <x v="1084"/>
    <n v="14.368"/>
    <n v="2"/>
    <x v="2"/>
    <n v="3.9512"/>
  </r>
  <r>
    <n v="6044"/>
    <x v="3011"/>
    <x v="3"/>
    <x v="240"/>
    <d v="2014-05-25T00:00:00"/>
    <x v="0"/>
    <s v="AH-10075"/>
    <s v="Adam Hart"/>
    <x v="1"/>
    <s v="United States"/>
    <s v="Knoxville"/>
    <x v="18"/>
    <n v="37918"/>
    <x v="0"/>
    <s v="FUR-CH-10001482"/>
    <x v="0"/>
    <x v="1"/>
    <x v="536"/>
    <n v="314.35199999999998"/>
    <n v="3"/>
    <x v="2"/>
    <n v="-35.364600000000003"/>
  </r>
  <r>
    <n v="6045"/>
    <x v="3011"/>
    <x v="3"/>
    <x v="240"/>
    <d v="2014-05-25T00:00:00"/>
    <x v="0"/>
    <s v="AH-10075"/>
    <s v="Adam Hart"/>
    <x v="1"/>
    <s v="United States"/>
    <s v="Knoxville"/>
    <x v="18"/>
    <n v="37918"/>
    <x v="0"/>
    <s v="OFF-PA-10001526"/>
    <x v="1"/>
    <x v="10"/>
    <x v="1030"/>
    <n v="27.888000000000002"/>
    <n v="7"/>
    <x v="2"/>
    <n v="10.109400000000001"/>
  </r>
  <r>
    <n v="6046"/>
    <x v="3012"/>
    <x v="1"/>
    <x v="37"/>
    <d v="2012-09-08T00:00:00"/>
    <x v="1"/>
    <s v="CP-12085"/>
    <s v="Cathy Prescott"/>
    <x v="1"/>
    <s v="United States"/>
    <s v="Tucson"/>
    <x v="16"/>
    <n v="85705"/>
    <x v="1"/>
    <s v="FUR-FU-10002937"/>
    <x v="0"/>
    <x v="5"/>
    <x v="1051"/>
    <n v="238.15199999999999"/>
    <n v="3"/>
    <x v="2"/>
    <n v="89.307000000000002"/>
  </r>
  <r>
    <n v="6047"/>
    <x v="3013"/>
    <x v="0"/>
    <x v="632"/>
    <d v="2013-06-17T00:00:00"/>
    <x v="1"/>
    <s v="BF-11215"/>
    <s v="Benjamin Farhat"/>
    <x v="2"/>
    <s v="United States"/>
    <s v="Minneapolis"/>
    <x v="11"/>
    <n v="55407"/>
    <x v="2"/>
    <s v="FUR-TA-10001771"/>
    <x v="0"/>
    <x v="3"/>
    <x v="1724"/>
    <n v="692.94"/>
    <n v="3"/>
    <x v="0"/>
    <n v="173.23500000000001"/>
  </r>
  <r>
    <n v="6048"/>
    <x v="3014"/>
    <x v="1"/>
    <x v="209"/>
    <d v="2012-11-11T00:00:00"/>
    <x v="1"/>
    <s v="CP-12340"/>
    <s v="Christine Phan"/>
    <x v="1"/>
    <s v="United States"/>
    <s v="Miami"/>
    <x v="2"/>
    <n v="33142"/>
    <x v="0"/>
    <s v="OFF-BI-10003305"/>
    <x v="1"/>
    <x v="8"/>
    <x v="565"/>
    <n v="16.146000000000001"/>
    <n v="9"/>
    <x v="6"/>
    <n v="-12.9168"/>
  </r>
  <r>
    <n v="6049"/>
    <x v="3014"/>
    <x v="1"/>
    <x v="209"/>
    <d v="2012-11-11T00:00:00"/>
    <x v="1"/>
    <s v="CP-12340"/>
    <s v="Christine Phan"/>
    <x v="1"/>
    <s v="United States"/>
    <s v="Miami"/>
    <x v="2"/>
    <n v="33142"/>
    <x v="0"/>
    <s v="OFF-BI-10001359"/>
    <x v="1"/>
    <x v="8"/>
    <x v="1153"/>
    <n v="1345.4849999999999"/>
    <n v="5"/>
    <x v="6"/>
    <n v="-1031.5385000000001"/>
  </r>
  <r>
    <n v="6050"/>
    <x v="3015"/>
    <x v="0"/>
    <x v="1085"/>
    <d v="2013-06-19T00:00:00"/>
    <x v="2"/>
    <s v="LS-17245"/>
    <s v="Lynn Smith"/>
    <x v="0"/>
    <s v="United States"/>
    <s v="Houston"/>
    <x v="5"/>
    <n v="77036"/>
    <x v="2"/>
    <s v="OFF-PA-10000483"/>
    <x v="1"/>
    <x v="10"/>
    <x v="1672"/>
    <n v="173.488"/>
    <n v="7"/>
    <x v="2"/>
    <n v="54.215000000000003"/>
  </r>
  <r>
    <n v="6051"/>
    <x v="3016"/>
    <x v="1"/>
    <x v="334"/>
    <d v="2012-04-30T00:00:00"/>
    <x v="1"/>
    <s v="TS-21655"/>
    <s v="Trudy Schmidt"/>
    <x v="0"/>
    <s v="United States"/>
    <s v="Milwaukee"/>
    <x v="6"/>
    <n v="53209"/>
    <x v="2"/>
    <s v="OFF-AR-10000658"/>
    <x v="1"/>
    <x v="6"/>
    <x v="328"/>
    <n v="57.75"/>
    <n v="5"/>
    <x v="0"/>
    <n v="16.170000000000002"/>
  </r>
  <r>
    <n v="6052"/>
    <x v="3016"/>
    <x v="1"/>
    <x v="334"/>
    <d v="2012-04-30T00:00:00"/>
    <x v="1"/>
    <s v="TS-21655"/>
    <s v="Trudy Schmidt"/>
    <x v="0"/>
    <s v="United States"/>
    <s v="Milwaukee"/>
    <x v="6"/>
    <n v="53209"/>
    <x v="2"/>
    <s v="OFF-AP-10001205"/>
    <x v="1"/>
    <x v="9"/>
    <x v="1285"/>
    <n v="272.39999999999998"/>
    <n v="5"/>
    <x v="0"/>
    <n v="76.272000000000006"/>
  </r>
  <r>
    <n v="6053"/>
    <x v="3017"/>
    <x v="0"/>
    <x v="713"/>
    <d v="2013-09-27T00:00:00"/>
    <x v="0"/>
    <s v="JS-15940"/>
    <s v="Joni Sundaresam"/>
    <x v="2"/>
    <s v="United States"/>
    <s v="Lancaster"/>
    <x v="24"/>
    <n v="43130"/>
    <x v="3"/>
    <s v="OFF-PA-10002586"/>
    <x v="1"/>
    <x v="10"/>
    <x v="1007"/>
    <n v="11.952"/>
    <n v="3"/>
    <x v="2"/>
    <n v="4.0338000000000003"/>
  </r>
  <r>
    <n v="6054"/>
    <x v="3017"/>
    <x v="0"/>
    <x v="713"/>
    <d v="2013-09-27T00:00:00"/>
    <x v="0"/>
    <s v="JS-15940"/>
    <s v="Joni Sundaresam"/>
    <x v="2"/>
    <s v="United States"/>
    <s v="Lancaster"/>
    <x v="24"/>
    <n v="43130"/>
    <x v="3"/>
    <s v="FUR-FU-10004963"/>
    <x v="0"/>
    <x v="5"/>
    <x v="1434"/>
    <n v="28"/>
    <n v="4"/>
    <x v="2"/>
    <n v="7.7"/>
  </r>
  <r>
    <n v="6055"/>
    <x v="3017"/>
    <x v="0"/>
    <x v="713"/>
    <d v="2013-09-27T00:00:00"/>
    <x v="0"/>
    <s v="JS-15940"/>
    <s v="Joni Sundaresam"/>
    <x v="2"/>
    <s v="United States"/>
    <s v="Lancaster"/>
    <x v="24"/>
    <n v="43130"/>
    <x v="3"/>
    <s v="OFF-BI-10002071"/>
    <x v="1"/>
    <x v="8"/>
    <x v="692"/>
    <n v="12.201000000000001"/>
    <n v="7"/>
    <x v="6"/>
    <n v="-9.7607999999999997"/>
  </r>
  <r>
    <n v="6056"/>
    <x v="3018"/>
    <x v="0"/>
    <x v="298"/>
    <d v="2013-08-21T00:00:00"/>
    <x v="2"/>
    <s v="NF-18385"/>
    <s v="Natalie Fritzler"/>
    <x v="0"/>
    <s v="United States"/>
    <s v="Edinburg"/>
    <x v="5"/>
    <n v="78539"/>
    <x v="2"/>
    <s v="OFF-BI-10001617"/>
    <x v="1"/>
    <x v="8"/>
    <x v="1315"/>
    <n v="2.0680000000000001"/>
    <n v="1"/>
    <x v="3"/>
    <n v="-3.4121999999999999"/>
  </r>
  <r>
    <n v="6057"/>
    <x v="3018"/>
    <x v="0"/>
    <x v="298"/>
    <d v="2013-08-21T00:00:00"/>
    <x v="2"/>
    <s v="NF-18385"/>
    <s v="Natalie Fritzler"/>
    <x v="0"/>
    <s v="United States"/>
    <s v="Edinburg"/>
    <x v="5"/>
    <n v="78539"/>
    <x v="2"/>
    <s v="OFF-PA-10004665"/>
    <x v="1"/>
    <x v="10"/>
    <x v="1380"/>
    <n v="83.84"/>
    <n v="8"/>
    <x v="2"/>
    <n v="30.391999999999999"/>
  </r>
  <r>
    <n v="6058"/>
    <x v="3019"/>
    <x v="2"/>
    <x v="1086"/>
    <d v="2011-03-08T00:00:00"/>
    <x v="1"/>
    <s v="KN-16705"/>
    <s v="Kristina Nunn"/>
    <x v="2"/>
    <s v="United States"/>
    <s v="New York City"/>
    <x v="15"/>
    <n v="10009"/>
    <x v="3"/>
    <s v="OFF-EN-10001990"/>
    <x v="1"/>
    <x v="12"/>
    <x v="33"/>
    <n v="11.36"/>
    <n v="2"/>
    <x v="0"/>
    <n v="5.3391999999999999"/>
  </r>
  <r>
    <n v="6059"/>
    <x v="3019"/>
    <x v="2"/>
    <x v="1086"/>
    <d v="2011-03-08T00:00:00"/>
    <x v="1"/>
    <s v="KN-16705"/>
    <s v="Kristina Nunn"/>
    <x v="2"/>
    <s v="United States"/>
    <s v="New York City"/>
    <x v="15"/>
    <n v="10009"/>
    <x v="3"/>
    <s v="OFF-PA-10000587"/>
    <x v="1"/>
    <x v="10"/>
    <x v="57"/>
    <n v="36.4"/>
    <n v="5"/>
    <x v="0"/>
    <n v="17.472000000000001"/>
  </r>
  <r>
    <n v="6060"/>
    <x v="3020"/>
    <x v="2"/>
    <x v="125"/>
    <d v="2012-01-03T00:00:00"/>
    <x v="1"/>
    <s v="GA-14725"/>
    <s v="Guy Armstrong"/>
    <x v="0"/>
    <s v="United States"/>
    <s v="Philadelphia"/>
    <x v="9"/>
    <n v="19120"/>
    <x v="3"/>
    <s v="TEC-AC-10004859"/>
    <x v="2"/>
    <x v="11"/>
    <x v="1545"/>
    <n v="27.968"/>
    <n v="2"/>
    <x v="2"/>
    <n v="6.992"/>
  </r>
  <r>
    <n v="6061"/>
    <x v="3021"/>
    <x v="1"/>
    <x v="889"/>
    <d v="2012-04-16T00:00:00"/>
    <x v="1"/>
    <s v="EH-14125"/>
    <s v="Eugene Hildebrand"/>
    <x v="2"/>
    <s v="United States"/>
    <s v="Rochester"/>
    <x v="15"/>
    <n v="14609"/>
    <x v="3"/>
    <s v="OFF-ST-10001476"/>
    <x v="1"/>
    <x v="4"/>
    <x v="827"/>
    <n v="142.04"/>
    <n v="4"/>
    <x v="0"/>
    <n v="38.3508"/>
  </r>
  <r>
    <n v="6062"/>
    <x v="3021"/>
    <x v="1"/>
    <x v="889"/>
    <d v="2012-04-16T00:00:00"/>
    <x v="1"/>
    <s v="EH-14125"/>
    <s v="Eugene Hildebrand"/>
    <x v="2"/>
    <s v="United States"/>
    <s v="Rochester"/>
    <x v="15"/>
    <n v="14609"/>
    <x v="3"/>
    <s v="OFF-AR-10002804"/>
    <x v="1"/>
    <x v="6"/>
    <x v="279"/>
    <n v="14.67"/>
    <n v="3"/>
    <x v="0"/>
    <n v="6.0147000000000004"/>
  </r>
  <r>
    <n v="6063"/>
    <x v="3022"/>
    <x v="1"/>
    <x v="707"/>
    <d v="2012-12-30T00:00:00"/>
    <x v="0"/>
    <s v="RA-19285"/>
    <s v="Ralph Arnett"/>
    <x v="0"/>
    <s v="United States"/>
    <s v="San Diego"/>
    <x v="1"/>
    <n v="92037"/>
    <x v="1"/>
    <s v="TEC-CO-10004202"/>
    <x v="2"/>
    <x v="16"/>
    <x v="836"/>
    <n v="1199.96"/>
    <n v="5"/>
    <x v="2"/>
    <n v="224.99250000000001"/>
  </r>
  <r>
    <n v="6064"/>
    <x v="3022"/>
    <x v="1"/>
    <x v="707"/>
    <d v="2012-12-30T00:00:00"/>
    <x v="0"/>
    <s v="RA-19285"/>
    <s v="Ralph Arnett"/>
    <x v="0"/>
    <s v="United States"/>
    <s v="San Diego"/>
    <x v="1"/>
    <n v="92037"/>
    <x v="1"/>
    <s v="OFF-PA-10001307"/>
    <x v="1"/>
    <x v="10"/>
    <x v="784"/>
    <n v="12.6"/>
    <n v="3"/>
    <x v="0"/>
    <n v="6.1740000000000004"/>
  </r>
  <r>
    <n v="6065"/>
    <x v="3022"/>
    <x v="1"/>
    <x v="707"/>
    <d v="2012-12-30T00:00:00"/>
    <x v="0"/>
    <s v="RA-19285"/>
    <s v="Ralph Arnett"/>
    <x v="0"/>
    <s v="United States"/>
    <s v="San Diego"/>
    <x v="1"/>
    <n v="92037"/>
    <x v="1"/>
    <s v="OFF-PA-10001667"/>
    <x v="1"/>
    <x v="10"/>
    <x v="453"/>
    <n v="17.940000000000001"/>
    <n v="3"/>
    <x v="0"/>
    <n v="8.0730000000000004"/>
  </r>
  <r>
    <n v="6066"/>
    <x v="3023"/>
    <x v="1"/>
    <x v="57"/>
    <d v="2012-04-07T00:00:00"/>
    <x v="2"/>
    <s v="TT-21070"/>
    <s v="Ted Trevino"/>
    <x v="0"/>
    <s v="United States"/>
    <s v="Philadelphia"/>
    <x v="9"/>
    <n v="19120"/>
    <x v="3"/>
    <s v="OFF-LA-10001569"/>
    <x v="1"/>
    <x v="2"/>
    <x v="633"/>
    <n v="23.904"/>
    <n v="6"/>
    <x v="2"/>
    <n v="7.7687999999999997"/>
  </r>
  <r>
    <n v="6067"/>
    <x v="3024"/>
    <x v="1"/>
    <x v="184"/>
    <d v="2012-01-23T00:00:00"/>
    <x v="1"/>
    <s v="AH-10465"/>
    <s v="Amy Hunt"/>
    <x v="0"/>
    <s v="United States"/>
    <s v="Bartlett"/>
    <x v="18"/>
    <n v="38134"/>
    <x v="0"/>
    <s v="OFF-SU-10000898"/>
    <x v="1"/>
    <x v="14"/>
    <x v="1181"/>
    <n v="88.96"/>
    <n v="8"/>
    <x v="2"/>
    <n v="10.007999999999999"/>
  </r>
  <r>
    <n v="6068"/>
    <x v="3025"/>
    <x v="3"/>
    <x v="968"/>
    <d v="2014-05-25T00:00:00"/>
    <x v="1"/>
    <s v="CC-12430"/>
    <s v="Chuck Clark"/>
    <x v="2"/>
    <s v="United States"/>
    <s v="Lakewood"/>
    <x v="1"/>
    <n v="90712"/>
    <x v="1"/>
    <s v="FUR-CH-10000225"/>
    <x v="0"/>
    <x v="1"/>
    <x v="401"/>
    <n v="518.27200000000005"/>
    <n v="8"/>
    <x v="2"/>
    <n v="-97.176000000000002"/>
  </r>
  <r>
    <n v="6069"/>
    <x v="3025"/>
    <x v="3"/>
    <x v="968"/>
    <d v="2014-05-25T00:00:00"/>
    <x v="1"/>
    <s v="CC-12430"/>
    <s v="Chuck Clark"/>
    <x v="2"/>
    <s v="United States"/>
    <s v="Lakewood"/>
    <x v="1"/>
    <n v="90712"/>
    <x v="1"/>
    <s v="FUR-FU-10002191"/>
    <x v="0"/>
    <x v="5"/>
    <x v="762"/>
    <n v="6.98"/>
    <n v="1"/>
    <x v="0"/>
    <n v="3.3504"/>
  </r>
  <r>
    <n v="6070"/>
    <x v="3025"/>
    <x v="3"/>
    <x v="968"/>
    <d v="2014-05-25T00:00:00"/>
    <x v="1"/>
    <s v="CC-12430"/>
    <s v="Chuck Clark"/>
    <x v="2"/>
    <s v="United States"/>
    <s v="Lakewood"/>
    <x v="1"/>
    <n v="90712"/>
    <x v="1"/>
    <s v="TEC-MA-10003176"/>
    <x v="2"/>
    <x v="15"/>
    <x v="1752"/>
    <n v="343.2"/>
    <n v="1"/>
    <x v="2"/>
    <n v="38.61"/>
  </r>
  <r>
    <n v="6071"/>
    <x v="3026"/>
    <x v="3"/>
    <x v="802"/>
    <d v="2014-08-21T00:00:00"/>
    <x v="1"/>
    <s v="KD-16495"/>
    <s v="Keith Dawkins"/>
    <x v="1"/>
    <s v="United States"/>
    <s v="Philadelphia"/>
    <x v="9"/>
    <n v="19120"/>
    <x v="3"/>
    <s v="OFF-LA-10004093"/>
    <x v="1"/>
    <x v="2"/>
    <x v="670"/>
    <n v="17.544"/>
    <n v="3"/>
    <x v="2"/>
    <n v="5.9211"/>
  </r>
  <r>
    <n v="6072"/>
    <x v="3027"/>
    <x v="1"/>
    <x v="620"/>
    <d v="2013-01-04T00:00:00"/>
    <x v="1"/>
    <s v="BG-11035"/>
    <s v="Barry Gonzalez"/>
    <x v="0"/>
    <s v="United States"/>
    <s v="Austin"/>
    <x v="5"/>
    <n v="78745"/>
    <x v="2"/>
    <s v="OFF-ST-10000025"/>
    <x v="1"/>
    <x v="4"/>
    <x v="615"/>
    <n v="152.68799999999999"/>
    <n v="2"/>
    <x v="2"/>
    <n v="-26.720400000000001"/>
  </r>
  <r>
    <n v="6073"/>
    <x v="3027"/>
    <x v="1"/>
    <x v="620"/>
    <d v="2013-01-04T00:00:00"/>
    <x v="1"/>
    <s v="BG-11035"/>
    <s v="Barry Gonzalez"/>
    <x v="0"/>
    <s v="United States"/>
    <s v="Austin"/>
    <x v="5"/>
    <n v="78745"/>
    <x v="2"/>
    <s v="OFF-FA-10001561"/>
    <x v="1"/>
    <x v="13"/>
    <x v="831"/>
    <n v="3.488"/>
    <n v="2"/>
    <x v="2"/>
    <n v="0.56679999999999997"/>
  </r>
  <r>
    <n v="6074"/>
    <x v="3027"/>
    <x v="1"/>
    <x v="620"/>
    <d v="2013-01-04T00:00:00"/>
    <x v="1"/>
    <s v="BG-11035"/>
    <s v="Barry Gonzalez"/>
    <x v="0"/>
    <s v="United States"/>
    <s v="Austin"/>
    <x v="5"/>
    <n v="78745"/>
    <x v="2"/>
    <s v="OFF-SU-10001225"/>
    <x v="1"/>
    <x v="14"/>
    <x v="33"/>
    <n v="5.8879999999999999"/>
    <n v="2"/>
    <x v="2"/>
    <n v="-1.3248"/>
  </r>
  <r>
    <n v="6075"/>
    <x v="3028"/>
    <x v="3"/>
    <x v="53"/>
    <d v="2014-12-30T00:00:00"/>
    <x v="1"/>
    <s v="FH-14365"/>
    <s v="Fred Hopkins"/>
    <x v="1"/>
    <s v="United States"/>
    <s v="Los Angeles"/>
    <x v="1"/>
    <n v="90008"/>
    <x v="1"/>
    <s v="OFF-BI-10001718"/>
    <x v="1"/>
    <x v="8"/>
    <x v="1216"/>
    <n v="153.55199999999999"/>
    <n v="3"/>
    <x v="2"/>
    <n v="51.823799999999999"/>
  </r>
  <r>
    <n v="6076"/>
    <x v="3028"/>
    <x v="3"/>
    <x v="53"/>
    <d v="2014-12-30T00:00:00"/>
    <x v="1"/>
    <s v="FH-14365"/>
    <s v="Fred Hopkins"/>
    <x v="1"/>
    <s v="United States"/>
    <s v="Los Angeles"/>
    <x v="1"/>
    <n v="90008"/>
    <x v="1"/>
    <s v="OFF-ST-10002756"/>
    <x v="1"/>
    <x v="4"/>
    <x v="270"/>
    <n v="270.62"/>
    <n v="2"/>
    <x v="0"/>
    <n v="2.7061999999999999"/>
  </r>
  <r>
    <n v="6077"/>
    <x v="3029"/>
    <x v="0"/>
    <x v="142"/>
    <d v="2013-09-08T00:00:00"/>
    <x v="1"/>
    <s v="PG-18820"/>
    <s v="Patrick Gardner"/>
    <x v="0"/>
    <s v="United States"/>
    <s v="New York City"/>
    <x v="15"/>
    <n v="10011"/>
    <x v="3"/>
    <s v="TEC-AC-10001432"/>
    <x v="2"/>
    <x v="11"/>
    <x v="471"/>
    <n v="468.9"/>
    <n v="6"/>
    <x v="0"/>
    <n v="206.316"/>
  </r>
  <r>
    <n v="6078"/>
    <x v="3029"/>
    <x v="0"/>
    <x v="142"/>
    <d v="2013-09-08T00:00:00"/>
    <x v="1"/>
    <s v="PG-18820"/>
    <s v="Patrick Gardner"/>
    <x v="0"/>
    <s v="United States"/>
    <s v="New York City"/>
    <x v="15"/>
    <n v="10011"/>
    <x v="3"/>
    <s v="TEC-AC-10003399"/>
    <x v="2"/>
    <x v="11"/>
    <x v="1497"/>
    <n v="72.48"/>
    <n v="2"/>
    <x v="0"/>
    <n v="30.441600000000001"/>
  </r>
  <r>
    <n v="6079"/>
    <x v="3029"/>
    <x v="0"/>
    <x v="142"/>
    <d v="2013-09-08T00:00:00"/>
    <x v="1"/>
    <s v="PG-18820"/>
    <s v="Patrick Gardner"/>
    <x v="0"/>
    <s v="United States"/>
    <s v="New York City"/>
    <x v="15"/>
    <n v="10011"/>
    <x v="3"/>
    <s v="OFF-SU-10001574"/>
    <x v="1"/>
    <x v="14"/>
    <x v="498"/>
    <n v="10.95"/>
    <n v="3"/>
    <x v="0"/>
    <n v="3.2850000000000001"/>
  </r>
  <r>
    <n v="6080"/>
    <x v="3029"/>
    <x v="0"/>
    <x v="142"/>
    <d v="2013-09-08T00:00:00"/>
    <x v="1"/>
    <s v="PG-18820"/>
    <s v="Patrick Gardner"/>
    <x v="0"/>
    <s v="United States"/>
    <s v="New York City"/>
    <x v="15"/>
    <n v="10011"/>
    <x v="3"/>
    <s v="FUR-FU-10004864"/>
    <x v="0"/>
    <x v="5"/>
    <x v="436"/>
    <n v="191.82"/>
    <n v="3"/>
    <x v="0"/>
    <n v="61.382399999999997"/>
  </r>
  <r>
    <n v="6081"/>
    <x v="3030"/>
    <x v="3"/>
    <x v="485"/>
    <d v="2014-08-09T00:00:00"/>
    <x v="2"/>
    <s v="NZ-18565"/>
    <s v="Nick Zandusky"/>
    <x v="2"/>
    <s v="United States"/>
    <s v="Houston"/>
    <x v="5"/>
    <n v="77070"/>
    <x v="2"/>
    <s v="OFF-ST-10001172"/>
    <x v="1"/>
    <x v="4"/>
    <x v="1197"/>
    <n v="151.05600000000001"/>
    <n v="9"/>
    <x v="2"/>
    <n v="7.5528000000000004"/>
  </r>
  <r>
    <n v="6082"/>
    <x v="3031"/>
    <x v="2"/>
    <x v="1087"/>
    <d v="2011-02-19T00:00:00"/>
    <x v="3"/>
    <s v="TB-21595"/>
    <s v="Troy Blackwell"/>
    <x v="0"/>
    <s v="United States"/>
    <s v="Lubbock"/>
    <x v="5"/>
    <n v="79424"/>
    <x v="2"/>
    <s v="FUR-FU-10002396"/>
    <x v="0"/>
    <x v="5"/>
    <x v="1581"/>
    <n v="25.16"/>
    <n v="5"/>
    <x v="7"/>
    <n v="-11.321999999999999"/>
  </r>
  <r>
    <n v="6083"/>
    <x v="3032"/>
    <x v="0"/>
    <x v="441"/>
    <d v="2013-11-28T00:00:00"/>
    <x v="1"/>
    <s v="JE-15475"/>
    <s v="Jeremy Ellison"/>
    <x v="0"/>
    <s v="United States"/>
    <s v="Houston"/>
    <x v="5"/>
    <n v="77095"/>
    <x v="2"/>
    <s v="OFF-BI-10004040"/>
    <x v="1"/>
    <x v="8"/>
    <x v="1478"/>
    <n v="6.2160000000000002"/>
    <n v="6"/>
    <x v="3"/>
    <n v="-9.6348000000000003"/>
  </r>
  <r>
    <n v="6084"/>
    <x v="3032"/>
    <x v="0"/>
    <x v="441"/>
    <d v="2013-11-28T00:00:00"/>
    <x v="1"/>
    <s v="JE-15475"/>
    <s v="Jeremy Ellison"/>
    <x v="0"/>
    <s v="United States"/>
    <s v="Houston"/>
    <x v="5"/>
    <n v="77095"/>
    <x v="2"/>
    <s v="OFF-AR-10003481"/>
    <x v="1"/>
    <x v="6"/>
    <x v="1591"/>
    <n v="23.616"/>
    <n v="9"/>
    <x v="2"/>
    <n v="2.6568000000000001"/>
  </r>
  <r>
    <n v="6085"/>
    <x v="3032"/>
    <x v="0"/>
    <x v="441"/>
    <d v="2013-11-28T00:00:00"/>
    <x v="1"/>
    <s v="JE-15475"/>
    <s v="Jeremy Ellison"/>
    <x v="0"/>
    <s v="United States"/>
    <s v="Houston"/>
    <x v="5"/>
    <n v="77095"/>
    <x v="2"/>
    <s v="TEC-AC-10000387"/>
    <x v="2"/>
    <x v="11"/>
    <x v="1350"/>
    <n v="24.032"/>
    <n v="2"/>
    <x v="2"/>
    <n v="-0.6008"/>
  </r>
  <r>
    <n v="6086"/>
    <x v="3032"/>
    <x v="0"/>
    <x v="441"/>
    <d v="2013-11-28T00:00:00"/>
    <x v="1"/>
    <s v="JE-15475"/>
    <s v="Jeremy Ellison"/>
    <x v="0"/>
    <s v="United States"/>
    <s v="Houston"/>
    <x v="5"/>
    <n v="77095"/>
    <x v="2"/>
    <s v="OFF-LA-10000262"/>
    <x v="1"/>
    <x v="2"/>
    <x v="932"/>
    <n v="2.0880000000000001"/>
    <n v="1"/>
    <x v="2"/>
    <n v="0.67859999999999998"/>
  </r>
  <r>
    <n v="6087"/>
    <x v="3032"/>
    <x v="0"/>
    <x v="441"/>
    <d v="2013-11-28T00:00:00"/>
    <x v="1"/>
    <s v="JE-15475"/>
    <s v="Jeremy Ellison"/>
    <x v="0"/>
    <s v="United States"/>
    <s v="Houston"/>
    <x v="5"/>
    <n v="77095"/>
    <x v="2"/>
    <s v="OFF-BI-10003196"/>
    <x v="1"/>
    <x v="8"/>
    <x v="1367"/>
    <n v="4.4880000000000004"/>
    <n v="6"/>
    <x v="3"/>
    <n v="-6.7320000000000002"/>
  </r>
  <r>
    <n v="6088"/>
    <x v="3033"/>
    <x v="1"/>
    <x v="639"/>
    <d v="2012-12-18T00:00:00"/>
    <x v="1"/>
    <s v="EH-13945"/>
    <s v="Eric Hoffmann"/>
    <x v="0"/>
    <s v="United States"/>
    <s v="Costa Mesa"/>
    <x v="1"/>
    <n v="92627"/>
    <x v="1"/>
    <s v="FUR-FU-10004351"/>
    <x v="0"/>
    <x v="5"/>
    <x v="33"/>
    <n v="29.22"/>
    <n v="3"/>
    <x v="0"/>
    <n v="12.8568"/>
  </r>
  <r>
    <n v="6089"/>
    <x v="3034"/>
    <x v="1"/>
    <x v="385"/>
    <d v="2012-06-17T00:00:00"/>
    <x v="1"/>
    <s v="BF-10975"/>
    <s v="Barbara Fisher"/>
    <x v="1"/>
    <s v="United States"/>
    <s v="Roswell"/>
    <x v="32"/>
    <n v="30076"/>
    <x v="0"/>
    <s v="OFF-PA-10001870"/>
    <x v="1"/>
    <x v="10"/>
    <x v="674"/>
    <n v="6.48"/>
    <n v="1"/>
    <x v="0"/>
    <n v="3.1103999999999998"/>
  </r>
  <r>
    <n v="6090"/>
    <x v="3035"/>
    <x v="3"/>
    <x v="116"/>
    <d v="2015-01-01T00:00:00"/>
    <x v="0"/>
    <s v="PC-18745"/>
    <s v="Pamela Coakley"/>
    <x v="1"/>
    <s v="United States"/>
    <s v="Loveland"/>
    <x v="22"/>
    <n v="80538"/>
    <x v="1"/>
    <s v="OFF-BI-10002813"/>
    <x v="1"/>
    <x v="8"/>
    <x v="905"/>
    <n v="1.1879999999999999"/>
    <n v="2"/>
    <x v="6"/>
    <n v="-0.99"/>
  </r>
  <r>
    <n v="6091"/>
    <x v="3036"/>
    <x v="3"/>
    <x v="1088"/>
    <d v="2014-09-27T00:00:00"/>
    <x v="1"/>
    <s v="SV-20365"/>
    <s v="Seth Vernon"/>
    <x v="0"/>
    <s v="United States"/>
    <s v="New York City"/>
    <x v="15"/>
    <n v="10035"/>
    <x v="3"/>
    <s v="FUR-CH-10003846"/>
    <x v="0"/>
    <x v="1"/>
    <x v="915"/>
    <n v="272.64600000000002"/>
    <n v="3"/>
    <x v="9"/>
    <n v="18.176400000000001"/>
  </r>
  <r>
    <n v="6092"/>
    <x v="3036"/>
    <x v="3"/>
    <x v="1088"/>
    <d v="2014-09-27T00:00:00"/>
    <x v="1"/>
    <s v="SV-20365"/>
    <s v="Seth Vernon"/>
    <x v="0"/>
    <s v="United States"/>
    <s v="New York City"/>
    <x v="15"/>
    <n v="10035"/>
    <x v="3"/>
    <s v="TEC-AC-10002647"/>
    <x v="2"/>
    <x v="11"/>
    <x v="1753"/>
    <n v="212.8"/>
    <n v="2"/>
    <x v="0"/>
    <n v="95.76"/>
  </r>
  <r>
    <n v="6093"/>
    <x v="3036"/>
    <x v="3"/>
    <x v="1088"/>
    <d v="2014-09-27T00:00:00"/>
    <x v="1"/>
    <s v="SV-20365"/>
    <s v="Seth Vernon"/>
    <x v="0"/>
    <s v="United States"/>
    <s v="New York City"/>
    <x v="15"/>
    <n v="10035"/>
    <x v="3"/>
    <s v="OFF-PA-10000807"/>
    <x v="1"/>
    <x v="10"/>
    <x v="1650"/>
    <n v="38.520000000000003"/>
    <n v="9"/>
    <x v="0"/>
    <n v="18.104399999999998"/>
  </r>
  <r>
    <n v="6094"/>
    <x v="3036"/>
    <x v="3"/>
    <x v="1088"/>
    <d v="2014-09-27T00:00:00"/>
    <x v="1"/>
    <s v="SV-20365"/>
    <s v="Seth Vernon"/>
    <x v="0"/>
    <s v="United States"/>
    <s v="New York City"/>
    <x v="15"/>
    <n v="10035"/>
    <x v="3"/>
    <s v="TEC-AC-10001465"/>
    <x v="2"/>
    <x v="11"/>
    <x v="473"/>
    <n v="72.64"/>
    <n v="2"/>
    <x v="0"/>
    <n v="21.792000000000002"/>
  </r>
  <r>
    <n v="6095"/>
    <x v="3036"/>
    <x v="3"/>
    <x v="1088"/>
    <d v="2014-09-27T00:00:00"/>
    <x v="1"/>
    <s v="SV-20365"/>
    <s v="Seth Vernon"/>
    <x v="0"/>
    <s v="United States"/>
    <s v="New York City"/>
    <x v="15"/>
    <n v="10035"/>
    <x v="3"/>
    <s v="OFF-ST-10000615"/>
    <x v="1"/>
    <x v="4"/>
    <x v="75"/>
    <n v="45.4"/>
    <n v="4"/>
    <x v="0"/>
    <n v="12.712"/>
  </r>
  <r>
    <n v="6096"/>
    <x v="3036"/>
    <x v="3"/>
    <x v="1088"/>
    <d v="2014-09-27T00:00:00"/>
    <x v="1"/>
    <s v="SV-20365"/>
    <s v="Seth Vernon"/>
    <x v="0"/>
    <s v="United States"/>
    <s v="New York City"/>
    <x v="15"/>
    <n v="10035"/>
    <x v="3"/>
    <s v="OFF-PA-10002713"/>
    <x v="1"/>
    <x v="10"/>
    <x v="317"/>
    <n v="13.76"/>
    <n v="2"/>
    <x v="0"/>
    <n v="6.3296000000000001"/>
  </r>
  <r>
    <n v="6097"/>
    <x v="3036"/>
    <x v="3"/>
    <x v="1088"/>
    <d v="2014-09-27T00:00:00"/>
    <x v="1"/>
    <s v="SV-20365"/>
    <s v="Seth Vernon"/>
    <x v="0"/>
    <s v="United States"/>
    <s v="New York City"/>
    <x v="15"/>
    <n v="10035"/>
    <x v="3"/>
    <s v="FUR-CH-10003061"/>
    <x v="0"/>
    <x v="1"/>
    <x v="51"/>
    <n v="80.991"/>
    <n v="1"/>
    <x v="9"/>
    <n v="8.0991"/>
  </r>
  <r>
    <n v="6098"/>
    <x v="3036"/>
    <x v="3"/>
    <x v="1088"/>
    <d v="2014-09-27T00:00:00"/>
    <x v="1"/>
    <s v="SV-20365"/>
    <s v="Seth Vernon"/>
    <x v="0"/>
    <s v="United States"/>
    <s v="New York City"/>
    <x v="15"/>
    <n v="10035"/>
    <x v="3"/>
    <s v="OFF-BI-10000343"/>
    <x v="1"/>
    <x v="8"/>
    <x v="184"/>
    <n v="11.784000000000001"/>
    <n v="3"/>
    <x v="2"/>
    <n v="3.9771000000000001"/>
  </r>
  <r>
    <n v="6099"/>
    <x v="3036"/>
    <x v="3"/>
    <x v="1088"/>
    <d v="2014-09-27T00:00:00"/>
    <x v="1"/>
    <s v="SV-20365"/>
    <s v="Seth Vernon"/>
    <x v="0"/>
    <s v="United States"/>
    <s v="New York City"/>
    <x v="15"/>
    <n v="10035"/>
    <x v="3"/>
    <s v="OFF-FA-10000304"/>
    <x v="1"/>
    <x v="13"/>
    <x v="52"/>
    <n v="4.3600000000000003"/>
    <n v="2"/>
    <x v="0"/>
    <n v="1.7876000000000001"/>
  </r>
  <r>
    <n v="6100"/>
    <x v="3036"/>
    <x v="3"/>
    <x v="1088"/>
    <d v="2014-09-27T00:00:00"/>
    <x v="1"/>
    <s v="SV-20365"/>
    <s v="Seth Vernon"/>
    <x v="0"/>
    <s v="United States"/>
    <s v="New York City"/>
    <x v="15"/>
    <n v="10035"/>
    <x v="3"/>
    <s v="FUR-CH-10004086"/>
    <x v="0"/>
    <x v="1"/>
    <x v="281"/>
    <n v="2888.127"/>
    <n v="11"/>
    <x v="9"/>
    <n v="609.71569999999997"/>
  </r>
  <r>
    <n v="6101"/>
    <x v="3036"/>
    <x v="3"/>
    <x v="1088"/>
    <d v="2014-09-27T00:00:00"/>
    <x v="1"/>
    <s v="SV-20365"/>
    <s v="Seth Vernon"/>
    <x v="0"/>
    <s v="United States"/>
    <s v="New York City"/>
    <x v="15"/>
    <n v="10035"/>
    <x v="3"/>
    <s v="TEC-PH-10002885"/>
    <x v="2"/>
    <x v="7"/>
    <x v="1127"/>
    <n v="1299.6600000000001"/>
    <n v="2"/>
    <x v="0"/>
    <n v="350.90820000000002"/>
  </r>
  <r>
    <n v="6102"/>
    <x v="3036"/>
    <x v="3"/>
    <x v="1088"/>
    <d v="2014-09-27T00:00:00"/>
    <x v="1"/>
    <s v="SV-20365"/>
    <s v="Seth Vernon"/>
    <x v="0"/>
    <s v="United States"/>
    <s v="New York City"/>
    <x v="15"/>
    <n v="10035"/>
    <x v="3"/>
    <s v="FUR-CH-10001215"/>
    <x v="0"/>
    <x v="1"/>
    <x v="440"/>
    <n v="2254.41"/>
    <n v="5"/>
    <x v="9"/>
    <n v="375.73500000000001"/>
  </r>
  <r>
    <n v="6103"/>
    <x v="3036"/>
    <x v="3"/>
    <x v="1088"/>
    <d v="2014-09-27T00:00:00"/>
    <x v="1"/>
    <s v="SV-20365"/>
    <s v="Seth Vernon"/>
    <x v="0"/>
    <s v="United States"/>
    <s v="New York City"/>
    <x v="15"/>
    <n v="10035"/>
    <x v="3"/>
    <s v="TEC-PH-10000215"/>
    <x v="2"/>
    <x v="7"/>
    <x v="139"/>
    <n v="104.85"/>
    <n v="3"/>
    <x v="0"/>
    <n v="28.3095"/>
  </r>
  <r>
    <n v="6104"/>
    <x v="3036"/>
    <x v="3"/>
    <x v="1088"/>
    <d v="2014-09-27T00:00:00"/>
    <x v="1"/>
    <s v="SV-20365"/>
    <s v="Seth Vernon"/>
    <x v="0"/>
    <s v="United States"/>
    <s v="New York City"/>
    <x v="15"/>
    <n v="10035"/>
    <x v="3"/>
    <s v="TEC-AC-10001998"/>
    <x v="2"/>
    <x v="11"/>
    <x v="84"/>
    <n v="59.97"/>
    <n v="3"/>
    <x v="0"/>
    <n v="20.389800000000001"/>
  </r>
  <r>
    <n v="6105"/>
    <x v="3037"/>
    <x v="3"/>
    <x v="1029"/>
    <d v="2014-08-25T00:00:00"/>
    <x v="2"/>
    <s v="Dp-13240"/>
    <s v="Dean percer"/>
    <x v="2"/>
    <s v="United States"/>
    <s v="Philadelphia"/>
    <x v="9"/>
    <n v="19143"/>
    <x v="3"/>
    <s v="FUR-TA-10002356"/>
    <x v="0"/>
    <x v="3"/>
    <x v="728"/>
    <n v="314.53199999999998"/>
    <n v="2"/>
    <x v="10"/>
    <n v="-83.875200000000007"/>
  </r>
  <r>
    <n v="6106"/>
    <x v="3038"/>
    <x v="1"/>
    <x v="652"/>
    <d v="2012-06-22T00:00:00"/>
    <x v="1"/>
    <s v="HR-14830"/>
    <s v="Harold Ryan"/>
    <x v="1"/>
    <s v="United States"/>
    <s v="Miami"/>
    <x v="2"/>
    <n v="33178"/>
    <x v="0"/>
    <s v="OFF-AR-10002399"/>
    <x v="1"/>
    <x v="6"/>
    <x v="316"/>
    <n v="13.632"/>
    <n v="4"/>
    <x v="2"/>
    <n v="3.5783999999999998"/>
  </r>
  <r>
    <n v="6107"/>
    <x v="3039"/>
    <x v="2"/>
    <x v="414"/>
    <d v="2011-12-25T00:00:00"/>
    <x v="1"/>
    <s v="WB-21850"/>
    <s v="William Brown"/>
    <x v="0"/>
    <s v="United States"/>
    <s v="Grand Prairie"/>
    <x v="5"/>
    <n v="75051"/>
    <x v="2"/>
    <s v="OFF-AP-10001563"/>
    <x v="1"/>
    <x v="9"/>
    <x v="530"/>
    <n v="19.431999999999999"/>
    <n v="2"/>
    <x v="3"/>
    <n v="-49.551600000000001"/>
  </r>
  <r>
    <n v="6108"/>
    <x v="3039"/>
    <x v="2"/>
    <x v="414"/>
    <d v="2011-12-25T00:00:00"/>
    <x v="1"/>
    <s v="WB-21850"/>
    <s v="William Brown"/>
    <x v="0"/>
    <s v="United States"/>
    <s v="Grand Prairie"/>
    <x v="5"/>
    <n v="75051"/>
    <x v="2"/>
    <s v="TEC-AC-10004510"/>
    <x v="2"/>
    <x v="11"/>
    <x v="944"/>
    <n v="65.44"/>
    <n v="5"/>
    <x v="2"/>
    <n v="-8.18"/>
  </r>
  <r>
    <n v="6109"/>
    <x v="3040"/>
    <x v="0"/>
    <x v="108"/>
    <d v="2013-09-17T00:00:00"/>
    <x v="1"/>
    <s v="AS-10090"/>
    <s v="Adam Shillingsburg"/>
    <x v="0"/>
    <s v="United States"/>
    <s v="Chicago"/>
    <x v="10"/>
    <n v="60653"/>
    <x v="2"/>
    <s v="OFF-LA-10001982"/>
    <x v="1"/>
    <x v="2"/>
    <x v="1529"/>
    <n v="6"/>
    <n v="2"/>
    <x v="2"/>
    <n v="2.1"/>
  </r>
  <r>
    <n v="6110"/>
    <x v="3040"/>
    <x v="0"/>
    <x v="108"/>
    <d v="2013-09-17T00:00:00"/>
    <x v="1"/>
    <s v="AS-10090"/>
    <s v="Adam Shillingsburg"/>
    <x v="0"/>
    <s v="United States"/>
    <s v="Chicago"/>
    <x v="10"/>
    <n v="60653"/>
    <x v="2"/>
    <s v="OFF-BI-10004141"/>
    <x v="1"/>
    <x v="8"/>
    <x v="1287"/>
    <n v="1.9079999999999999"/>
    <n v="3"/>
    <x v="3"/>
    <n v="-3.2435999999999998"/>
  </r>
  <r>
    <n v="6111"/>
    <x v="3041"/>
    <x v="0"/>
    <x v="396"/>
    <d v="2013-11-17T00:00:00"/>
    <x v="1"/>
    <s v="SP-20920"/>
    <s v="Susan Pistek"/>
    <x v="0"/>
    <s v="United States"/>
    <s v="Parma"/>
    <x v="24"/>
    <n v="44134"/>
    <x v="3"/>
    <s v="FUR-CH-10004495"/>
    <x v="0"/>
    <x v="1"/>
    <x v="1475"/>
    <n v="1474.8019999999999"/>
    <n v="7"/>
    <x v="4"/>
    <n v="-21.0686"/>
  </r>
  <r>
    <n v="6112"/>
    <x v="3041"/>
    <x v="0"/>
    <x v="396"/>
    <d v="2013-11-17T00:00:00"/>
    <x v="1"/>
    <s v="SP-20920"/>
    <s v="Susan Pistek"/>
    <x v="0"/>
    <s v="United States"/>
    <s v="Parma"/>
    <x v="24"/>
    <n v="44134"/>
    <x v="3"/>
    <s v="OFF-AP-10002311"/>
    <x v="1"/>
    <x v="9"/>
    <x v="14"/>
    <n v="110.096"/>
    <n v="2"/>
    <x v="2"/>
    <n v="33.028799999999997"/>
  </r>
  <r>
    <n v="6113"/>
    <x v="3041"/>
    <x v="0"/>
    <x v="396"/>
    <d v="2013-11-17T00:00:00"/>
    <x v="1"/>
    <s v="SP-20920"/>
    <s v="Susan Pistek"/>
    <x v="0"/>
    <s v="United States"/>
    <s v="Parma"/>
    <x v="24"/>
    <n v="44134"/>
    <x v="3"/>
    <s v="OFF-FA-10000585"/>
    <x v="1"/>
    <x v="13"/>
    <x v="202"/>
    <n v="16.751999999999999"/>
    <n v="6"/>
    <x v="2"/>
    <n v="5.4443999999999999"/>
  </r>
  <r>
    <n v="6114"/>
    <x v="3041"/>
    <x v="0"/>
    <x v="396"/>
    <d v="2013-11-17T00:00:00"/>
    <x v="1"/>
    <s v="SP-20920"/>
    <s v="Susan Pistek"/>
    <x v="0"/>
    <s v="United States"/>
    <s v="Parma"/>
    <x v="24"/>
    <n v="44134"/>
    <x v="3"/>
    <s v="FUR-CH-10000454"/>
    <x v="0"/>
    <x v="1"/>
    <x v="1"/>
    <n v="1537.0740000000001"/>
    <n v="9"/>
    <x v="4"/>
    <n v="0"/>
  </r>
  <r>
    <n v="6115"/>
    <x v="3041"/>
    <x v="0"/>
    <x v="396"/>
    <d v="2013-11-17T00:00:00"/>
    <x v="1"/>
    <s v="SP-20920"/>
    <s v="Susan Pistek"/>
    <x v="0"/>
    <s v="United States"/>
    <s v="Parma"/>
    <x v="24"/>
    <n v="44134"/>
    <x v="3"/>
    <s v="FUR-CH-10003746"/>
    <x v="0"/>
    <x v="1"/>
    <x v="617"/>
    <n v="449.37200000000001"/>
    <n v="2"/>
    <x v="4"/>
    <n v="-12.8392"/>
  </r>
  <r>
    <n v="6116"/>
    <x v="3042"/>
    <x v="0"/>
    <x v="560"/>
    <d v="2013-03-21T00:00:00"/>
    <x v="1"/>
    <s v="SP-20650"/>
    <s v="Stephanie Phelps"/>
    <x v="1"/>
    <s v="United States"/>
    <s v="Redwood City"/>
    <x v="1"/>
    <n v="94061"/>
    <x v="1"/>
    <s v="OFF-BI-10003291"/>
    <x v="1"/>
    <x v="8"/>
    <x v="44"/>
    <n v="41.904000000000003"/>
    <n v="6"/>
    <x v="2"/>
    <n v="14.1426"/>
  </r>
  <r>
    <n v="6117"/>
    <x v="3043"/>
    <x v="0"/>
    <x v="373"/>
    <d v="2013-11-20T00:00:00"/>
    <x v="1"/>
    <s v="CM-12655"/>
    <s v="Corinna Mitchell"/>
    <x v="2"/>
    <s v="United States"/>
    <s v="New York City"/>
    <x v="15"/>
    <n v="10011"/>
    <x v="3"/>
    <s v="TEC-PH-10002114"/>
    <x v="2"/>
    <x v="7"/>
    <x v="1754"/>
    <n v="2279.96"/>
    <n v="4"/>
    <x v="0"/>
    <n v="592.78959999999995"/>
  </r>
  <r>
    <n v="6118"/>
    <x v="3043"/>
    <x v="0"/>
    <x v="373"/>
    <d v="2013-11-20T00:00:00"/>
    <x v="1"/>
    <s v="CM-12655"/>
    <s v="Corinna Mitchell"/>
    <x v="2"/>
    <s v="United States"/>
    <s v="New York City"/>
    <x v="15"/>
    <n v="10011"/>
    <x v="3"/>
    <s v="OFF-LA-10001569"/>
    <x v="1"/>
    <x v="2"/>
    <x v="633"/>
    <n v="14.94"/>
    <n v="3"/>
    <x v="0"/>
    <n v="6.8723999999999998"/>
  </r>
  <r>
    <n v="6119"/>
    <x v="3044"/>
    <x v="3"/>
    <x v="20"/>
    <d v="2014-09-26T00:00:00"/>
    <x v="1"/>
    <s v="JR-16210"/>
    <s v="Justin Ritter"/>
    <x v="1"/>
    <s v="United States"/>
    <s v="Springfield"/>
    <x v="21"/>
    <n v="97477"/>
    <x v="1"/>
    <s v="TEC-PH-10001425"/>
    <x v="2"/>
    <x v="7"/>
    <x v="511"/>
    <n v="191.976"/>
    <n v="3"/>
    <x v="2"/>
    <n v="19.197600000000001"/>
  </r>
  <r>
    <n v="6120"/>
    <x v="3044"/>
    <x v="3"/>
    <x v="20"/>
    <d v="2014-09-26T00:00:00"/>
    <x v="1"/>
    <s v="JR-16210"/>
    <s v="Justin Ritter"/>
    <x v="1"/>
    <s v="United States"/>
    <s v="Springfield"/>
    <x v="21"/>
    <n v="97477"/>
    <x v="1"/>
    <s v="OFF-AR-10001915"/>
    <x v="1"/>
    <x v="6"/>
    <x v="1048"/>
    <n v="23.832000000000001"/>
    <n v="3"/>
    <x v="2"/>
    <n v="6.5537999999999998"/>
  </r>
  <r>
    <n v="6121"/>
    <x v="3044"/>
    <x v="3"/>
    <x v="20"/>
    <d v="2014-09-26T00:00:00"/>
    <x v="1"/>
    <s v="JR-16210"/>
    <s v="Justin Ritter"/>
    <x v="1"/>
    <s v="United States"/>
    <s v="Springfield"/>
    <x v="21"/>
    <n v="97477"/>
    <x v="1"/>
    <s v="FUR-FU-10004864"/>
    <x v="0"/>
    <x v="5"/>
    <x v="436"/>
    <n v="409.21600000000001"/>
    <n v="8"/>
    <x v="2"/>
    <n v="61.382399999999997"/>
  </r>
  <r>
    <n v="6122"/>
    <x v="3044"/>
    <x v="3"/>
    <x v="20"/>
    <d v="2014-09-26T00:00:00"/>
    <x v="1"/>
    <s v="JR-16210"/>
    <s v="Justin Ritter"/>
    <x v="1"/>
    <s v="United States"/>
    <s v="Springfield"/>
    <x v="21"/>
    <n v="97477"/>
    <x v="1"/>
    <s v="FUR-BO-10001972"/>
    <x v="0"/>
    <x v="0"/>
    <x v="362"/>
    <n v="72.587999999999994"/>
    <n v="2"/>
    <x v="6"/>
    <n v="-128.2388"/>
  </r>
  <r>
    <n v="6123"/>
    <x v="3045"/>
    <x v="3"/>
    <x v="769"/>
    <d v="2014-12-10T00:00:00"/>
    <x v="1"/>
    <s v="CB-12415"/>
    <s v="Christy Brittain"/>
    <x v="0"/>
    <s v="United States"/>
    <s v="Chicago"/>
    <x v="10"/>
    <n v="60610"/>
    <x v="2"/>
    <s v="OFF-ST-10000532"/>
    <x v="1"/>
    <x v="4"/>
    <x v="1403"/>
    <n v="61.567999999999998"/>
    <n v="2"/>
    <x v="2"/>
    <n v="4.6176000000000004"/>
  </r>
  <r>
    <n v="6124"/>
    <x v="3046"/>
    <x v="1"/>
    <x v="284"/>
    <d v="2012-09-05T00:00:00"/>
    <x v="1"/>
    <s v="SD-20485"/>
    <s v="Shirley Daniels"/>
    <x v="2"/>
    <s v="United States"/>
    <s v="Bedford"/>
    <x v="5"/>
    <n v="76021"/>
    <x v="2"/>
    <s v="OFF-PA-10003883"/>
    <x v="1"/>
    <x v="10"/>
    <x v="1229"/>
    <n v="20.96"/>
    <n v="4"/>
    <x v="2"/>
    <n v="6.8120000000000003"/>
  </r>
  <r>
    <n v="6125"/>
    <x v="3047"/>
    <x v="3"/>
    <x v="95"/>
    <d v="2014-06-08T00:00:00"/>
    <x v="1"/>
    <s v="SS-20140"/>
    <s v="Saphhira Shifley"/>
    <x v="1"/>
    <s v="United States"/>
    <s v="Los Angeles"/>
    <x v="1"/>
    <n v="90036"/>
    <x v="1"/>
    <s v="TEC-AC-10003038"/>
    <x v="2"/>
    <x v="11"/>
    <x v="1024"/>
    <n v="44.75"/>
    <n v="5"/>
    <x v="0"/>
    <n v="8.5024999999999995"/>
  </r>
  <r>
    <n v="6126"/>
    <x v="3047"/>
    <x v="3"/>
    <x v="95"/>
    <d v="2014-06-08T00:00:00"/>
    <x v="1"/>
    <s v="SS-20140"/>
    <s v="Saphhira Shifley"/>
    <x v="1"/>
    <s v="United States"/>
    <s v="Los Angeles"/>
    <x v="1"/>
    <n v="90036"/>
    <x v="1"/>
    <s v="OFF-PA-10001593"/>
    <x v="1"/>
    <x v="10"/>
    <x v="1755"/>
    <n v="11.96"/>
    <n v="2"/>
    <x v="0"/>
    <n v="5.3819999999999997"/>
  </r>
  <r>
    <n v="6127"/>
    <x v="3047"/>
    <x v="3"/>
    <x v="95"/>
    <d v="2014-06-08T00:00:00"/>
    <x v="1"/>
    <s v="SS-20140"/>
    <s v="Saphhira Shifley"/>
    <x v="1"/>
    <s v="United States"/>
    <s v="Los Angeles"/>
    <x v="1"/>
    <n v="90036"/>
    <x v="1"/>
    <s v="OFF-BI-10002049"/>
    <x v="1"/>
    <x v="8"/>
    <x v="758"/>
    <n v="3.9119999999999999"/>
    <n v="1"/>
    <x v="2"/>
    <n v="1.2714000000000001"/>
  </r>
  <r>
    <n v="6128"/>
    <x v="3048"/>
    <x v="0"/>
    <x v="1044"/>
    <d v="2013-04-07T00:00:00"/>
    <x v="1"/>
    <s v="EH-13990"/>
    <s v="Erica Hackney"/>
    <x v="0"/>
    <s v="United States"/>
    <s v="New York City"/>
    <x v="15"/>
    <n v="10009"/>
    <x v="3"/>
    <s v="FUR-CH-10003817"/>
    <x v="0"/>
    <x v="1"/>
    <x v="162"/>
    <n v="327.99599999999998"/>
    <n v="6"/>
    <x v="9"/>
    <n v="54.665999999999997"/>
  </r>
  <r>
    <n v="6129"/>
    <x v="3049"/>
    <x v="2"/>
    <x v="1089"/>
    <d v="2011-10-28T00:00:00"/>
    <x v="2"/>
    <s v="AH-10030"/>
    <s v="Aaron Hawkins"/>
    <x v="1"/>
    <s v="United States"/>
    <s v="San Francisco"/>
    <x v="1"/>
    <n v="94109"/>
    <x v="1"/>
    <s v="OFF-BI-10002353"/>
    <x v="1"/>
    <x v="8"/>
    <x v="1068"/>
    <n v="49.408000000000001"/>
    <n v="4"/>
    <x v="2"/>
    <n v="18.527999999999999"/>
  </r>
  <r>
    <n v="6130"/>
    <x v="3050"/>
    <x v="3"/>
    <x v="606"/>
    <d v="2014-04-03T00:00:00"/>
    <x v="1"/>
    <s v="EM-14200"/>
    <s v="Evan Minnotte"/>
    <x v="2"/>
    <s v="United States"/>
    <s v="Virginia Beach"/>
    <x v="17"/>
    <n v="23464"/>
    <x v="0"/>
    <s v="TEC-AC-10003116"/>
    <x v="2"/>
    <x v="11"/>
    <x v="920"/>
    <n v="53.25"/>
    <n v="3"/>
    <x v="0"/>
    <n v="20.767499999999998"/>
  </r>
  <r>
    <n v="6131"/>
    <x v="3050"/>
    <x v="3"/>
    <x v="606"/>
    <d v="2014-04-03T00:00:00"/>
    <x v="1"/>
    <s v="EM-14200"/>
    <s v="Evan Minnotte"/>
    <x v="2"/>
    <s v="United States"/>
    <s v="Virginia Beach"/>
    <x v="17"/>
    <n v="23464"/>
    <x v="0"/>
    <s v="OFF-FA-10003021"/>
    <x v="1"/>
    <x v="13"/>
    <x v="33"/>
    <n v="3.76"/>
    <n v="2"/>
    <x v="0"/>
    <n v="1.3160000000000001"/>
  </r>
  <r>
    <n v="6132"/>
    <x v="3051"/>
    <x v="2"/>
    <x v="422"/>
    <d v="2011-12-31T00:00:00"/>
    <x v="1"/>
    <s v="TB-21190"/>
    <s v="Thomas Brumley"/>
    <x v="2"/>
    <s v="United States"/>
    <s v="New York City"/>
    <x v="15"/>
    <n v="10011"/>
    <x v="3"/>
    <s v="FUR-CH-10004477"/>
    <x v="0"/>
    <x v="1"/>
    <x v="211"/>
    <n v="767.21400000000006"/>
    <n v="14"/>
    <x v="9"/>
    <n v="161.9674"/>
  </r>
  <r>
    <n v="6133"/>
    <x v="3052"/>
    <x v="3"/>
    <x v="175"/>
    <d v="2014-09-21T00:00:00"/>
    <x v="1"/>
    <s v="AB-10165"/>
    <s v="Alan Barnes"/>
    <x v="0"/>
    <s v="United States"/>
    <s v="Lebanon"/>
    <x v="18"/>
    <n v="37087"/>
    <x v="0"/>
    <s v="OFF-PA-10001033"/>
    <x v="1"/>
    <x v="10"/>
    <x v="1500"/>
    <n v="163.96"/>
    <n v="5"/>
    <x v="2"/>
    <n v="59.435499999999998"/>
  </r>
  <r>
    <n v="6134"/>
    <x v="3053"/>
    <x v="0"/>
    <x v="765"/>
    <d v="2013-08-20T00:00:00"/>
    <x v="2"/>
    <s v="AO-10810"/>
    <s v="Anthony O'Donnell"/>
    <x v="1"/>
    <s v="United States"/>
    <s v="Los Angeles"/>
    <x v="1"/>
    <n v="90045"/>
    <x v="1"/>
    <s v="FUR-TA-10004152"/>
    <x v="0"/>
    <x v="3"/>
    <x v="1507"/>
    <n v="161.28"/>
    <n v="2"/>
    <x v="2"/>
    <n v="12.096"/>
  </r>
  <r>
    <n v="6135"/>
    <x v="3054"/>
    <x v="0"/>
    <x v="254"/>
    <d v="2013-11-05T00:00:00"/>
    <x v="3"/>
    <s v="TT-21220"/>
    <s v="Thomas Thornton"/>
    <x v="0"/>
    <s v="United States"/>
    <s v="Chula Vista"/>
    <x v="1"/>
    <n v="91911"/>
    <x v="1"/>
    <s v="OFF-AR-10002135"/>
    <x v="1"/>
    <x v="6"/>
    <x v="278"/>
    <n v="192.8"/>
    <n v="4"/>
    <x v="0"/>
    <n v="55.911999999999999"/>
  </r>
  <r>
    <n v="6136"/>
    <x v="3055"/>
    <x v="1"/>
    <x v="1090"/>
    <d v="2012-10-22T00:00:00"/>
    <x v="1"/>
    <s v="KN-16705"/>
    <s v="Kristina Nunn"/>
    <x v="2"/>
    <s v="United States"/>
    <s v="Mcallen"/>
    <x v="5"/>
    <n v="78501"/>
    <x v="2"/>
    <s v="TEC-AC-10000521"/>
    <x v="2"/>
    <x v="11"/>
    <x v="1557"/>
    <n v="27.696000000000002"/>
    <n v="3"/>
    <x v="2"/>
    <n v="3.4620000000000002"/>
  </r>
  <r>
    <n v="6137"/>
    <x v="3055"/>
    <x v="1"/>
    <x v="1090"/>
    <d v="2012-10-22T00:00:00"/>
    <x v="1"/>
    <s v="KN-16705"/>
    <s v="Kristina Nunn"/>
    <x v="2"/>
    <s v="United States"/>
    <s v="Mcallen"/>
    <x v="5"/>
    <n v="78501"/>
    <x v="2"/>
    <s v="OFF-AP-10000026"/>
    <x v="1"/>
    <x v="9"/>
    <x v="1282"/>
    <n v="73.164000000000001"/>
    <n v="6"/>
    <x v="3"/>
    <n v="-186.56819999999999"/>
  </r>
  <r>
    <n v="6138"/>
    <x v="3056"/>
    <x v="0"/>
    <x v="731"/>
    <d v="2013-11-05T00:00:00"/>
    <x v="0"/>
    <s v="FO-14305"/>
    <s v="Frank Olsen"/>
    <x v="0"/>
    <s v="United States"/>
    <s v="Hollywood"/>
    <x v="2"/>
    <n v="33021"/>
    <x v="0"/>
    <s v="OFF-PA-10002986"/>
    <x v="1"/>
    <x v="10"/>
    <x v="477"/>
    <n v="32.064"/>
    <n v="6"/>
    <x v="2"/>
    <n v="11.2224"/>
  </r>
  <r>
    <n v="6139"/>
    <x v="3057"/>
    <x v="2"/>
    <x v="809"/>
    <d v="2011-04-04T00:00:00"/>
    <x v="1"/>
    <s v="GA-14725"/>
    <s v="Guy Armstrong"/>
    <x v="0"/>
    <s v="United States"/>
    <s v="San Francisco"/>
    <x v="1"/>
    <n v="94110"/>
    <x v="1"/>
    <s v="FUR-BO-10001337"/>
    <x v="0"/>
    <x v="0"/>
    <x v="425"/>
    <n v="205.666"/>
    <n v="2"/>
    <x v="11"/>
    <n v="-12.098000000000001"/>
  </r>
  <r>
    <n v="6140"/>
    <x v="3058"/>
    <x v="1"/>
    <x v="24"/>
    <d v="2012-04-20T00:00:00"/>
    <x v="2"/>
    <s v="NC-18415"/>
    <s v="Nathan Cano"/>
    <x v="0"/>
    <s v="United States"/>
    <s v="Santa Maria"/>
    <x v="1"/>
    <n v="93454"/>
    <x v="1"/>
    <s v="OFF-ST-10000532"/>
    <x v="1"/>
    <x v="4"/>
    <x v="1403"/>
    <n v="115.44"/>
    <n v="3"/>
    <x v="0"/>
    <n v="30.014399999999998"/>
  </r>
  <r>
    <n v="6141"/>
    <x v="3059"/>
    <x v="3"/>
    <x v="362"/>
    <d v="2014-07-16T00:00:00"/>
    <x v="1"/>
    <s v="JF-15190"/>
    <s v="Jamie Frazer"/>
    <x v="0"/>
    <s v="United States"/>
    <s v="Manchester"/>
    <x v="29"/>
    <n v="6040"/>
    <x v="3"/>
    <s v="OFF-PA-10001497"/>
    <x v="1"/>
    <x v="10"/>
    <x v="1746"/>
    <n v="274.8"/>
    <n v="5"/>
    <x v="0"/>
    <n v="134.65199999999999"/>
  </r>
  <r>
    <n v="6142"/>
    <x v="3059"/>
    <x v="3"/>
    <x v="362"/>
    <d v="2014-07-16T00:00:00"/>
    <x v="1"/>
    <s v="JF-15190"/>
    <s v="Jamie Frazer"/>
    <x v="0"/>
    <s v="United States"/>
    <s v="Manchester"/>
    <x v="29"/>
    <n v="6040"/>
    <x v="3"/>
    <s v="OFF-ST-10002554"/>
    <x v="1"/>
    <x v="4"/>
    <x v="1144"/>
    <n v="195.64"/>
    <n v="4"/>
    <x v="0"/>
    <n v="3.9127999999999998"/>
  </r>
  <r>
    <n v="6143"/>
    <x v="3059"/>
    <x v="3"/>
    <x v="362"/>
    <d v="2014-07-16T00:00:00"/>
    <x v="1"/>
    <s v="JF-15190"/>
    <s v="Jamie Frazer"/>
    <x v="0"/>
    <s v="United States"/>
    <s v="Manchester"/>
    <x v="29"/>
    <n v="6040"/>
    <x v="3"/>
    <s v="TEC-PH-10001336"/>
    <x v="2"/>
    <x v="7"/>
    <x v="941"/>
    <n v="257.98"/>
    <n v="2"/>
    <x v="0"/>
    <n v="74.8142"/>
  </r>
  <r>
    <n v="6144"/>
    <x v="3059"/>
    <x v="3"/>
    <x v="362"/>
    <d v="2014-07-16T00:00:00"/>
    <x v="1"/>
    <s v="JF-15190"/>
    <s v="Jamie Frazer"/>
    <x v="0"/>
    <s v="United States"/>
    <s v="Manchester"/>
    <x v="29"/>
    <n v="6040"/>
    <x v="3"/>
    <s v="OFF-AR-10002987"/>
    <x v="1"/>
    <x v="6"/>
    <x v="1553"/>
    <n v="119.04"/>
    <n v="6"/>
    <x v="0"/>
    <n v="48.806399999999996"/>
  </r>
  <r>
    <n v="6145"/>
    <x v="3060"/>
    <x v="3"/>
    <x v="818"/>
    <d v="2014-07-02T00:00:00"/>
    <x v="1"/>
    <s v="GT-14710"/>
    <s v="Greg Tran"/>
    <x v="0"/>
    <s v="United States"/>
    <s v="Omaha"/>
    <x v="8"/>
    <n v="68104"/>
    <x v="2"/>
    <s v="OFF-PA-10000575"/>
    <x v="1"/>
    <x v="10"/>
    <x v="1050"/>
    <n v="20.07"/>
    <n v="3"/>
    <x v="0"/>
    <n v="9.2322000000000006"/>
  </r>
  <r>
    <n v="6146"/>
    <x v="3061"/>
    <x v="2"/>
    <x v="1091"/>
    <d v="2011-12-26T00:00:00"/>
    <x v="1"/>
    <s v="KM-16660"/>
    <s v="Khloe Miller"/>
    <x v="0"/>
    <s v="United States"/>
    <s v="San Jose"/>
    <x v="1"/>
    <n v="95123"/>
    <x v="1"/>
    <s v="OFF-AR-10003394"/>
    <x v="1"/>
    <x v="6"/>
    <x v="496"/>
    <n v="11.76"/>
    <n v="4"/>
    <x v="0"/>
    <n v="3.1751999999999998"/>
  </r>
  <r>
    <n v="6147"/>
    <x v="3062"/>
    <x v="3"/>
    <x v="610"/>
    <d v="2014-11-26T00:00:00"/>
    <x v="1"/>
    <s v="PJ-18835"/>
    <s v="Patrick Jones"/>
    <x v="1"/>
    <s v="United States"/>
    <s v="San Francisco"/>
    <x v="1"/>
    <n v="94122"/>
    <x v="1"/>
    <s v="OFF-AR-10003394"/>
    <x v="1"/>
    <x v="6"/>
    <x v="496"/>
    <n v="11.76"/>
    <n v="4"/>
    <x v="0"/>
    <n v="3.1751999999999998"/>
  </r>
  <r>
    <n v="6148"/>
    <x v="3062"/>
    <x v="3"/>
    <x v="610"/>
    <d v="2014-11-26T00:00:00"/>
    <x v="1"/>
    <s v="PJ-18835"/>
    <s v="Patrick Jones"/>
    <x v="1"/>
    <s v="United States"/>
    <s v="San Francisco"/>
    <x v="1"/>
    <n v="94122"/>
    <x v="1"/>
    <s v="OFF-BI-10001191"/>
    <x v="1"/>
    <x v="8"/>
    <x v="970"/>
    <n v="40.735999999999997"/>
    <n v="2"/>
    <x v="2"/>
    <n v="14.7668"/>
  </r>
  <r>
    <n v="6149"/>
    <x v="3063"/>
    <x v="0"/>
    <x v="812"/>
    <d v="2013-06-30T00:00:00"/>
    <x v="0"/>
    <s v="AC-10660"/>
    <s v="Anna Chung"/>
    <x v="0"/>
    <s v="United States"/>
    <s v="San Francisco"/>
    <x v="1"/>
    <n v="94109"/>
    <x v="1"/>
    <s v="TEC-PH-10003484"/>
    <x v="2"/>
    <x v="7"/>
    <x v="1530"/>
    <n v="201.584"/>
    <n v="2"/>
    <x v="2"/>
    <n v="12.599"/>
  </r>
  <r>
    <n v="6150"/>
    <x v="3064"/>
    <x v="3"/>
    <x v="116"/>
    <d v="2015-01-01T00:00:00"/>
    <x v="2"/>
    <s v="JG-15310"/>
    <s v="Jason Gross"/>
    <x v="1"/>
    <s v="United States"/>
    <s v="Long Beach"/>
    <x v="1"/>
    <n v="90805"/>
    <x v="1"/>
    <s v="FUR-CH-10003968"/>
    <x v="0"/>
    <x v="1"/>
    <x v="56"/>
    <n v="340.70400000000001"/>
    <n v="6"/>
    <x v="2"/>
    <n v="-34.070399999999999"/>
  </r>
  <r>
    <n v="6151"/>
    <x v="3065"/>
    <x v="0"/>
    <x v="143"/>
    <d v="2013-04-12T00:00:00"/>
    <x v="2"/>
    <s v="RM-19375"/>
    <s v="Raymond Messe"/>
    <x v="0"/>
    <s v="United States"/>
    <s v="Columbus"/>
    <x v="32"/>
    <n v="31907"/>
    <x v="0"/>
    <s v="FUR-BO-10001608"/>
    <x v="0"/>
    <x v="0"/>
    <x v="1523"/>
    <n v="354.9"/>
    <n v="5"/>
    <x v="0"/>
    <n v="88.724999999999994"/>
  </r>
  <r>
    <n v="6152"/>
    <x v="3066"/>
    <x v="2"/>
    <x v="772"/>
    <d v="2011-03-21T00:00:00"/>
    <x v="0"/>
    <s v="EK-13795"/>
    <s v="Eileen Kiefer"/>
    <x v="2"/>
    <s v="United States"/>
    <s v="San Francisco"/>
    <x v="1"/>
    <n v="94110"/>
    <x v="1"/>
    <s v="FUR-BO-10004218"/>
    <x v="0"/>
    <x v="0"/>
    <x v="1584"/>
    <n v="1198.33"/>
    <n v="10"/>
    <x v="11"/>
    <n v="70.489999999999995"/>
  </r>
  <r>
    <n v="6153"/>
    <x v="3067"/>
    <x v="3"/>
    <x v="445"/>
    <d v="2014-07-09T00:00:00"/>
    <x v="1"/>
    <s v="RD-19585"/>
    <s v="Rob Dowd"/>
    <x v="0"/>
    <s v="United States"/>
    <s v="Los Angeles"/>
    <x v="1"/>
    <n v="90004"/>
    <x v="1"/>
    <s v="OFF-ST-10002485"/>
    <x v="1"/>
    <x v="4"/>
    <x v="209"/>
    <n v="87.92"/>
    <n v="4"/>
    <x v="0"/>
    <n v="0.87919999999999998"/>
  </r>
  <r>
    <n v="6154"/>
    <x v="3068"/>
    <x v="3"/>
    <x v="693"/>
    <d v="2014-04-24T00:00:00"/>
    <x v="2"/>
    <s v="CV-12805"/>
    <s v="Cynthia Voltz"/>
    <x v="1"/>
    <s v="United States"/>
    <s v="Philadelphia"/>
    <x v="9"/>
    <n v="19120"/>
    <x v="3"/>
    <s v="FUR-FU-10001876"/>
    <x v="0"/>
    <x v="5"/>
    <x v="1394"/>
    <n v="51.968000000000004"/>
    <n v="2"/>
    <x v="2"/>
    <n v="10.393599999999999"/>
  </r>
  <r>
    <n v="6155"/>
    <x v="3068"/>
    <x v="3"/>
    <x v="693"/>
    <d v="2014-04-24T00:00:00"/>
    <x v="2"/>
    <s v="CV-12805"/>
    <s v="Cynthia Voltz"/>
    <x v="1"/>
    <s v="United States"/>
    <s v="Philadelphia"/>
    <x v="9"/>
    <n v="19120"/>
    <x v="3"/>
    <s v="OFF-ST-10002370"/>
    <x v="1"/>
    <x v="4"/>
    <x v="80"/>
    <n v="51.335999999999999"/>
    <n v="3"/>
    <x v="2"/>
    <n v="5.7752999999999997"/>
  </r>
  <r>
    <n v="6156"/>
    <x v="3068"/>
    <x v="3"/>
    <x v="693"/>
    <d v="2014-04-24T00:00:00"/>
    <x v="2"/>
    <s v="CV-12805"/>
    <s v="Cynthia Voltz"/>
    <x v="1"/>
    <s v="United States"/>
    <s v="Philadelphia"/>
    <x v="9"/>
    <n v="19120"/>
    <x v="3"/>
    <s v="OFF-ST-10000142"/>
    <x v="1"/>
    <x v="4"/>
    <x v="399"/>
    <n v="332.70400000000001"/>
    <n v="1"/>
    <x v="2"/>
    <n v="33.270400000000002"/>
  </r>
  <r>
    <n v="6157"/>
    <x v="3068"/>
    <x v="3"/>
    <x v="693"/>
    <d v="2014-04-24T00:00:00"/>
    <x v="2"/>
    <s v="CV-12805"/>
    <s v="Cynthia Voltz"/>
    <x v="1"/>
    <s v="United States"/>
    <s v="Philadelphia"/>
    <x v="9"/>
    <n v="19120"/>
    <x v="3"/>
    <s v="FUR-FU-10004671"/>
    <x v="0"/>
    <x v="5"/>
    <x v="1357"/>
    <n v="42.408000000000001"/>
    <n v="3"/>
    <x v="2"/>
    <n v="9.5418000000000003"/>
  </r>
  <r>
    <n v="6158"/>
    <x v="3069"/>
    <x v="0"/>
    <x v="1092"/>
    <d v="2013-08-06T00:00:00"/>
    <x v="0"/>
    <s v="AG-10330"/>
    <s v="Alex Grayson"/>
    <x v="0"/>
    <s v="United States"/>
    <s v="Tulsa"/>
    <x v="26"/>
    <n v="74133"/>
    <x v="2"/>
    <s v="OFF-EN-10002504"/>
    <x v="1"/>
    <x v="12"/>
    <x v="113"/>
    <n v="81.540000000000006"/>
    <n v="3"/>
    <x v="0"/>
    <n v="38.323799999999999"/>
  </r>
  <r>
    <n v="6159"/>
    <x v="3069"/>
    <x v="0"/>
    <x v="1092"/>
    <d v="2013-08-06T00:00:00"/>
    <x v="0"/>
    <s v="AG-10330"/>
    <s v="Alex Grayson"/>
    <x v="0"/>
    <s v="United States"/>
    <s v="Tulsa"/>
    <x v="26"/>
    <n v="74133"/>
    <x v="2"/>
    <s v="TEC-AC-10004803"/>
    <x v="2"/>
    <x v="11"/>
    <x v="1756"/>
    <n v="167.28"/>
    <n v="12"/>
    <x v="0"/>
    <n v="23.4192"/>
  </r>
  <r>
    <n v="6160"/>
    <x v="3070"/>
    <x v="0"/>
    <x v="275"/>
    <d v="2013-12-10T00:00:00"/>
    <x v="1"/>
    <s v="GM-14440"/>
    <s v="Gary McGarr"/>
    <x v="0"/>
    <s v="United States"/>
    <s v="Los Angeles"/>
    <x v="1"/>
    <n v="90049"/>
    <x v="1"/>
    <s v="OFF-ST-10001932"/>
    <x v="1"/>
    <x v="4"/>
    <x v="1641"/>
    <n v="772.68"/>
    <n v="4"/>
    <x v="0"/>
    <n v="108.1752"/>
  </r>
  <r>
    <n v="6161"/>
    <x v="3071"/>
    <x v="2"/>
    <x v="1093"/>
    <d v="2011-03-21T00:00:00"/>
    <x v="2"/>
    <s v="MC-17605"/>
    <s v="Matt Connell"/>
    <x v="1"/>
    <s v="United States"/>
    <s v="Lakeland"/>
    <x v="2"/>
    <n v="33801"/>
    <x v="0"/>
    <s v="TEC-PH-10004667"/>
    <x v="2"/>
    <x v="7"/>
    <x v="519"/>
    <n v="323.976"/>
    <n v="3"/>
    <x v="2"/>
    <n v="28.347899999999999"/>
  </r>
  <r>
    <n v="6162"/>
    <x v="3071"/>
    <x v="2"/>
    <x v="1093"/>
    <d v="2011-03-21T00:00:00"/>
    <x v="2"/>
    <s v="MC-17605"/>
    <s v="Matt Connell"/>
    <x v="1"/>
    <s v="United States"/>
    <s v="Lakeland"/>
    <x v="2"/>
    <n v="33801"/>
    <x v="0"/>
    <s v="OFF-LA-10000443"/>
    <x v="1"/>
    <x v="2"/>
    <x v="1118"/>
    <n v="11.808"/>
    <n v="4"/>
    <x v="2"/>
    <n v="3.9851999999999999"/>
  </r>
  <r>
    <n v="6163"/>
    <x v="3071"/>
    <x v="2"/>
    <x v="1093"/>
    <d v="2011-03-21T00:00:00"/>
    <x v="2"/>
    <s v="MC-17605"/>
    <s v="Matt Connell"/>
    <x v="1"/>
    <s v="United States"/>
    <s v="Lakeland"/>
    <x v="2"/>
    <n v="33801"/>
    <x v="0"/>
    <s v="OFF-ST-10000918"/>
    <x v="1"/>
    <x v="4"/>
    <x v="372"/>
    <n v="26.16"/>
    <n v="3"/>
    <x v="2"/>
    <n v="1.962"/>
  </r>
  <r>
    <n v="6164"/>
    <x v="3071"/>
    <x v="2"/>
    <x v="1093"/>
    <d v="2011-03-21T00:00:00"/>
    <x v="2"/>
    <s v="MC-17605"/>
    <s v="Matt Connell"/>
    <x v="1"/>
    <s v="United States"/>
    <s v="Lakeland"/>
    <x v="2"/>
    <n v="33801"/>
    <x v="0"/>
    <s v="OFF-BI-10001196"/>
    <x v="1"/>
    <x v="8"/>
    <x v="1381"/>
    <n v="33.57"/>
    <n v="5"/>
    <x v="6"/>
    <n v="-25.736999999999998"/>
  </r>
  <r>
    <n v="6165"/>
    <x v="3071"/>
    <x v="2"/>
    <x v="1093"/>
    <d v="2011-03-21T00:00:00"/>
    <x v="2"/>
    <s v="MC-17605"/>
    <s v="Matt Connell"/>
    <x v="1"/>
    <s v="United States"/>
    <s v="Lakeland"/>
    <x v="2"/>
    <n v="33801"/>
    <x v="0"/>
    <s v="FUR-FU-10003981"/>
    <x v="0"/>
    <x v="5"/>
    <x v="322"/>
    <n v="4.992"/>
    <n v="3"/>
    <x v="2"/>
    <n v="1.3728"/>
  </r>
  <r>
    <n v="6166"/>
    <x v="3071"/>
    <x v="2"/>
    <x v="1093"/>
    <d v="2011-03-21T00:00:00"/>
    <x v="2"/>
    <s v="MC-17605"/>
    <s v="Matt Connell"/>
    <x v="1"/>
    <s v="United States"/>
    <s v="Lakeland"/>
    <x v="2"/>
    <n v="33801"/>
    <x v="0"/>
    <s v="FUR-FU-10002508"/>
    <x v="0"/>
    <x v="5"/>
    <x v="1661"/>
    <n v="20.015999999999998"/>
    <n v="3"/>
    <x v="2"/>
    <n v="5.5044000000000004"/>
  </r>
  <r>
    <n v="6167"/>
    <x v="3071"/>
    <x v="2"/>
    <x v="1093"/>
    <d v="2011-03-21T00:00:00"/>
    <x v="2"/>
    <s v="MC-17605"/>
    <s v="Matt Connell"/>
    <x v="1"/>
    <s v="United States"/>
    <s v="Lakeland"/>
    <x v="2"/>
    <n v="33801"/>
    <x v="0"/>
    <s v="TEC-AC-10002647"/>
    <x v="2"/>
    <x v="11"/>
    <x v="1753"/>
    <n v="170.24"/>
    <n v="2"/>
    <x v="2"/>
    <n v="53.2"/>
  </r>
  <r>
    <n v="6168"/>
    <x v="3072"/>
    <x v="1"/>
    <x v="704"/>
    <d v="2012-04-25T00:00:00"/>
    <x v="1"/>
    <s v="ES-14020"/>
    <s v="Erica Smith"/>
    <x v="0"/>
    <s v="United States"/>
    <s v="Houston"/>
    <x v="5"/>
    <n v="77036"/>
    <x v="2"/>
    <s v="OFF-PA-10002377"/>
    <x v="1"/>
    <x v="10"/>
    <x v="127"/>
    <n v="117.456"/>
    <n v="3"/>
    <x v="2"/>
    <n v="44.045999999999999"/>
  </r>
  <r>
    <n v="6169"/>
    <x v="3073"/>
    <x v="1"/>
    <x v="444"/>
    <d v="2012-09-22T00:00:00"/>
    <x v="0"/>
    <s v="RW-19540"/>
    <s v="Rick Wilson"/>
    <x v="1"/>
    <s v="United States"/>
    <s v="Los Angeles"/>
    <x v="1"/>
    <n v="90008"/>
    <x v="1"/>
    <s v="OFF-PA-10004530"/>
    <x v="1"/>
    <x v="10"/>
    <x v="491"/>
    <n v="22.96"/>
    <n v="2"/>
    <x v="0"/>
    <n v="11.250400000000001"/>
  </r>
  <r>
    <n v="6170"/>
    <x v="3074"/>
    <x v="2"/>
    <x v="9"/>
    <d v="2011-08-30T00:00:00"/>
    <x v="0"/>
    <s v="MM-17920"/>
    <s v="Michael Moore"/>
    <x v="0"/>
    <s v="United States"/>
    <s v="Springfield"/>
    <x v="17"/>
    <n v="22153"/>
    <x v="0"/>
    <s v="OFF-PA-10002986"/>
    <x v="1"/>
    <x v="10"/>
    <x v="477"/>
    <n v="13.36"/>
    <n v="2"/>
    <x v="0"/>
    <n v="6.4127999999999998"/>
  </r>
  <r>
    <n v="6171"/>
    <x v="3075"/>
    <x v="0"/>
    <x v="1054"/>
    <d v="2013-12-25T00:00:00"/>
    <x v="0"/>
    <s v="MH-17440"/>
    <s v="Mark Haberlin"/>
    <x v="1"/>
    <s v="United States"/>
    <s v="New York City"/>
    <x v="15"/>
    <n v="10035"/>
    <x v="3"/>
    <s v="OFF-BI-10000948"/>
    <x v="1"/>
    <x v="8"/>
    <x v="1373"/>
    <n v="34.247999999999998"/>
    <n v="3"/>
    <x v="2"/>
    <n v="11.5587"/>
  </r>
  <r>
    <n v="6172"/>
    <x v="3075"/>
    <x v="0"/>
    <x v="1054"/>
    <d v="2013-12-25T00:00:00"/>
    <x v="0"/>
    <s v="MH-17440"/>
    <s v="Mark Haberlin"/>
    <x v="1"/>
    <s v="United States"/>
    <s v="New York City"/>
    <x v="15"/>
    <n v="10035"/>
    <x v="3"/>
    <s v="OFF-AR-10001545"/>
    <x v="1"/>
    <x v="6"/>
    <x v="812"/>
    <n v="3.52"/>
    <n v="2"/>
    <x v="0"/>
    <n v="1.0207999999999999"/>
  </r>
  <r>
    <n v="6173"/>
    <x v="3076"/>
    <x v="2"/>
    <x v="1094"/>
    <d v="2011-08-08T00:00:00"/>
    <x v="1"/>
    <s v="NZ-18565"/>
    <s v="Nick Zandusky"/>
    <x v="2"/>
    <s v="United States"/>
    <s v="Springfield"/>
    <x v="25"/>
    <n v="65807"/>
    <x v="2"/>
    <s v="OFF-BI-10001758"/>
    <x v="1"/>
    <x v="8"/>
    <x v="935"/>
    <n v="26.7"/>
    <n v="5"/>
    <x v="0"/>
    <n v="12.548999999999999"/>
  </r>
  <r>
    <n v="6174"/>
    <x v="3076"/>
    <x v="2"/>
    <x v="1094"/>
    <d v="2011-08-08T00:00:00"/>
    <x v="1"/>
    <s v="NZ-18565"/>
    <s v="Nick Zandusky"/>
    <x v="2"/>
    <s v="United States"/>
    <s v="Springfield"/>
    <x v="25"/>
    <n v="65807"/>
    <x v="2"/>
    <s v="TEC-AC-10003237"/>
    <x v="2"/>
    <x v="11"/>
    <x v="1631"/>
    <n v="21.2"/>
    <n v="2"/>
    <x v="0"/>
    <n v="9.1159999999999997"/>
  </r>
  <r>
    <n v="6175"/>
    <x v="3076"/>
    <x v="2"/>
    <x v="1094"/>
    <d v="2011-08-08T00:00:00"/>
    <x v="1"/>
    <s v="NZ-18565"/>
    <s v="Nick Zandusky"/>
    <x v="2"/>
    <s v="United States"/>
    <s v="Springfield"/>
    <x v="25"/>
    <n v="65807"/>
    <x v="2"/>
    <s v="OFF-ST-10002011"/>
    <x v="1"/>
    <x v="4"/>
    <x v="1055"/>
    <n v="838.38"/>
    <n v="2"/>
    <x v="0"/>
    <n v="226.36259999999999"/>
  </r>
  <r>
    <n v="6176"/>
    <x v="3077"/>
    <x v="1"/>
    <x v="481"/>
    <d v="2012-09-26T00:00:00"/>
    <x v="1"/>
    <s v="GB-14575"/>
    <s v="Giulietta Baptist"/>
    <x v="0"/>
    <s v="United States"/>
    <s v="Columbia"/>
    <x v="20"/>
    <n v="29203"/>
    <x v="0"/>
    <s v="FUR-CH-10000309"/>
    <x v="0"/>
    <x v="1"/>
    <x v="765"/>
    <n v="1690.04"/>
    <n v="4"/>
    <x v="0"/>
    <n v="422.51"/>
  </r>
  <r>
    <n v="6177"/>
    <x v="3077"/>
    <x v="1"/>
    <x v="481"/>
    <d v="2012-09-26T00:00:00"/>
    <x v="1"/>
    <s v="GB-14575"/>
    <s v="Giulietta Baptist"/>
    <x v="0"/>
    <s v="United States"/>
    <s v="Columbia"/>
    <x v="20"/>
    <n v="29203"/>
    <x v="0"/>
    <s v="OFF-ST-10002444"/>
    <x v="1"/>
    <x v="4"/>
    <x v="571"/>
    <n v="85.96"/>
    <n v="7"/>
    <x v="0"/>
    <n v="24.0688"/>
  </r>
  <r>
    <n v="6178"/>
    <x v="3077"/>
    <x v="1"/>
    <x v="481"/>
    <d v="2012-09-26T00:00:00"/>
    <x v="1"/>
    <s v="GB-14575"/>
    <s v="Giulietta Baptist"/>
    <x v="0"/>
    <s v="United States"/>
    <s v="Columbia"/>
    <x v="20"/>
    <n v="29203"/>
    <x v="0"/>
    <s v="OFF-EN-10001453"/>
    <x v="1"/>
    <x v="12"/>
    <x v="1676"/>
    <n v="121.96"/>
    <n v="2"/>
    <x v="0"/>
    <n v="57.321199999999997"/>
  </r>
  <r>
    <n v="6179"/>
    <x v="3077"/>
    <x v="1"/>
    <x v="481"/>
    <d v="2012-09-26T00:00:00"/>
    <x v="1"/>
    <s v="GB-14575"/>
    <s v="Giulietta Baptist"/>
    <x v="0"/>
    <s v="United States"/>
    <s v="Columbia"/>
    <x v="20"/>
    <n v="29203"/>
    <x v="0"/>
    <s v="OFF-PA-10001801"/>
    <x v="1"/>
    <x v="10"/>
    <x v="1757"/>
    <n v="23.92"/>
    <n v="4"/>
    <x v="0"/>
    <n v="11.720800000000001"/>
  </r>
  <r>
    <n v="6180"/>
    <x v="3077"/>
    <x v="1"/>
    <x v="481"/>
    <d v="2012-09-26T00:00:00"/>
    <x v="1"/>
    <s v="GB-14575"/>
    <s v="Giulietta Baptist"/>
    <x v="0"/>
    <s v="United States"/>
    <s v="Columbia"/>
    <x v="20"/>
    <n v="29203"/>
    <x v="0"/>
    <s v="OFF-ST-10000563"/>
    <x v="1"/>
    <x v="4"/>
    <x v="894"/>
    <n v="63.96"/>
    <n v="2"/>
    <x v="0"/>
    <n v="6.3959999999999999"/>
  </r>
  <r>
    <n v="6181"/>
    <x v="3077"/>
    <x v="1"/>
    <x v="481"/>
    <d v="2012-09-26T00:00:00"/>
    <x v="1"/>
    <s v="GB-14575"/>
    <s v="Giulietta Baptist"/>
    <x v="0"/>
    <s v="United States"/>
    <s v="Columbia"/>
    <x v="20"/>
    <n v="29203"/>
    <x v="0"/>
    <s v="TEC-PH-10000369"/>
    <x v="2"/>
    <x v="7"/>
    <x v="1346"/>
    <n v="629.95000000000005"/>
    <n v="5"/>
    <x v="0"/>
    <n v="176.386"/>
  </r>
  <r>
    <n v="6182"/>
    <x v="3077"/>
    <x v="1"/>
    <x v="481"/>
    <d v="2012-09-26T00:00:00"/>
    <x v="1"/>
    <s v="GB-14575"/>
    <s v="Giulietta Baptist"/>
    <x v="0"/>
    <s v="United States"/>
    <s v="Columbia"/>
    <x v="20"/>
    <n v="29203"/>
    <x v="0"/>
    <s v="TEC-PH-10002538"/>
    <x v="2"/>
    <x v="7"/>
    <x v="524"/>
    <n v="113.73"/>
    <n v="3"/>
    <x v="0"/>
    <n v="32.981699999999996"/>
  </r>
  <r>
    <n v="6183"/>
    <x v="3077"/>
    <x v="1"/>
    <x v="481"/>
    <d v="2012-09-26T00:00:00"/>
    <x v="1"/>
    <s v="GB-14575"/>
    <s v="Giulietta Baptist"/>
    <x v="0"/>
    <s v="United States"/>
    <s v="Columbia"/>
    <x v="20"/>
    <n v="29203"/>
    <x v="0"/>
    <s v="OFF-BI-10000050"/>
    <x v="1"/>
    <x v="8"/>
    <x v="343"/>
    <n v="14.6"/>
    <n v="2"/>
    <x v="0"/>
    <n v="6.8620000000000001"/>
  </r>
  <r>
    <n v="6184"/>
    <x v="3077"/>
    <x v="1"/>
    <x v="481"/>
    <d v="2012-09-26T00:00:00"/>
    <x v="1"/>
    <s v="GB-14575"/>
    <s v="Giulietta Baptist"/>
    <x v="0"/>
    <s v="United States"/>
    <s v="Columbia"/>
    <x v="20"/>
    <n v="29203"/>
    <x v="0"/>
    <s v="OFF-ST-10004186"/>
    <x v="1"/>
    <x v="4"/>
    <x v="16"/>
    <n v="887.84"/>
    <n v="8"/>
    <x v="0"/>
    <n v="17.756799999999998"/>
  </r>
  <r>
    <n v="6185"/>
    <x v="3078"/>
    <x v="0"/>
    <x v="25"/>
    <d v="2013-12-14T00:00:00"/>
    <x v="2"/>
    <s v="DB-13270"/>
    <s v="Deborah Brumfield"/>
    <x v="2"/>
    <s v="United States"/>
    <s v="Portland"/>
    <x v="21"/>
    <n v="97206"/>
    <x v="1"/>
    <s v="FUR-CH-10004218"/>
    <x v="0"/>
    <x v="1"/>
    <x v="38"/>
    <n v="403.92"/>
    <n v="5"/>
    <x v="2"/>
    <n v="25.245000000000001"/>
  </r>
  <r>
    <n v="6186"/>
    <x v="3079"/>
    <x v="1"/>
    <x v="976"/>
    <d v="2012-08-12T00:00:00"/>
    <x v="1"/>
    <s v="JK-15625"/>
    <s v="Jim Karlsson"/>
    <x v="0"/>
    <s v="United States"/>
    <s v="Philadelphia"/>
    <x v="9"/>
    <n v="19120"/>
    <x v="3"/>
    <s v="OFF-AR-10002952"/>
    <x v="1"/>
    <x v="6"/>
    <x v="806"/>
    <n v="106.8"/>
    <n v="10"/>
    <x v="2"/>
    <n v="10.68"/>
  </r>
  <r>
    <n v="6187"/>
    <x v="3080"/>
    <x v="1"/>
    <x v="219"/>
    <d v="2012-11-17T00:00:00"/>
    <x v="2"/>
    <s v="MH-17785"/>
    <s v="Maya Herman"/>
    <x v="1"/>
    <s v="United States"/>
    <s v="New York City"/>
    <x v="15"/>
    <n v="10035"/>
    <x v="3"/>
    <s v="OFF-ST-10003058"/>
    <x v="1"/>
    <x v="4"/>
    <x v="388"/>
    <n v="70.95"/>
    <n v="3"/>
    <x v="0"/>
    <n v="20.575500000000002"/>
  </r>
  <r>
    <n v="6188"/>
    <x v="3080"/>
    <x v="1"/>
    <x v="219"/>
    <d v="2012-11-17T00:00:00"/>
    <x v="2"/>
    <s v="MH-17785"/>
    <s v="Maya Herman"/>
    <x v="1"/>
    <s v="United States"/>
    <s v="New York City"/>
    <x v="15"/>
    <n v="10035"/>
    <x v="3"/>
    <s v="OFF-BI-10003963"/>
    <x v="1"/>
    <x v="8"/>
    <x v="1320"/>
    <n v="34.944000000000003"/>
    <n v="6"/>
    <x v="2"/>
    <n v="11.7936"/>
  </r>
  <r>
    <n v="6189"/>
    <x v="3080"/>
    <x v="1"/>
    <x v="219"/>
    <d v="2012-11-17T00:00:00"/>
    <x v="2"/>
    <s v="MH-17785"/>
    <s v="Maya Herman"/>
    <x v="1"/>
    <s v="United States"/>
    <s v="New York City"/>
    <x v="15"/>
    <n v="10035"/>
    <x v="3"/>
    <s v="OFF-AR-10001955"/>
    <x v="1"/>
    <x v="6"/>
    <x v="1021"/>
    <n v="119.04"/>
    <n v="6"/>
    <x v="0"/>
    <n v="35.712000000000003"/>
  </r>
  <r>
    <n v="6190"/>
    <x v="3081"/>
    <x v="3"/>
    <x v="1095"/>
    <d v="2014-04-09T00:00:00"/>
    <x v="1"/>
    <s v="AM-10705"/>
    <s v="Anne McFarland"/>
    <x v="0"/>
    <s v="United States"/>
    <s v="Des Plaines"/>
    <x v="10"/>
    <n v="60016"/>
    <x v="2"/>
    <s v="TEC-PH-10004345"/>
    <x v="2"/>
    <x v="7"/>
    <x v="1167"/>
    <n v="383.84"/>
    <n v="4"/>
    <x v="2"/>
    <n v="47.98"/>
  </r>
  <r>
    <n v="6191"/>
    <x v="3082"/>
    <x v="0"/>
    <x v="435"/>
    <d v="2013-12-29T00:00:00"/>
    <x v="1"/>
    <s v="JM-15535"/>
    <s v="Jessica Myrick"/>
    <x v="0"/>
    <s v="United States"/>
    <s v="New York City"/>
    <x v="15"/>
    <n v="10035"/>
    <x v="3"/>
    <s v="FUR-FU-10003192"/>
    <x v="0"/>
    <x v="5"/>
    <x v="1720"/>
    <n v="799.56"/>
    <n v="9"/>
    <x v="0"/>
    <n v="207.88560000000001"/>
  </r>
  <r>
    <n v="6192"/>
    <x v="3083"/>
    <x v="3"/>
    <x v="1096"/>
    <d v="2014-12-14T00:00:00"/>
    <x v="3"/>
    <s v="MW-18220"/>
    <s v="Mitch Webber"/>
    <x v="0"/>
    <s v="United States"/>
    <s v="Seattle"/>
    <x v="4"/>
    <n v="98103"/>
    <x v="1"/>
    <s v="OFF-ST-10001325"/>
    <x v="1"/>
    <x v="4"/>
    <x v="466"/>
    <n v="31.44"/>
    <n v="3"/>
    <x v="0"/>
    <n v="8.4887999999999995"/>
  </r>
  <r>
    <n v="6193"/>
    <x v="3084"/>
    <x v="3"/>
    <x v="66"/>
    <d v="2014-12-27T00:00:00"/>
    <x v="1"/>
    <s v="AG-10330"/>
    <s v="Alex Grayson"/>
    <x v="0"/>
    <s v="United States"/>
    <s v="Houston"/>
    <x v="5"/>
    <n v="77095"/>
    <x v="2"/>
    <s v="OFF-PA-10000019"/>
    <x v="1"/>
    <x v="10"/>
    <x v="704"/>
    <n v="25.92"/>
    <n v="5"/>
    <x v="2"/>
    <n v="9.0719999999999992"/>
  </r>
  <r>
    <n v="6194"/>
    <x v="3084"/>
    <x v="3"/>
    <x v="66"/>
    <d v="2014-12-27T00:00:00"/>
    <x v="1"/>
    <s v="AG-10330"/>
    <s v="Alex Grayson"/>
    <x v="0"/>
    <s v="United States"/>
    <s v="Houston"/>
    <x v="5"/>
    <n v="77095"/>
    <x v="2"/>
    <s v="OFF-BI-10003429"/>
    <x v="1"/>
    <x v="8"/>
    <x v="844"/>
    <n v="6.33"/>
    <n v="5"/>
    <x v="3"/>
    <n v="-9.8115000000000006"/>
  </r>
  <r>
    <n v="6195"/>
    <x v="3084"/>
    <x v="3"/>
    <x v="66"/>
    <d v="2014-12-27T00:00:00"/>
    <x v="1"/>
    <s v="AG-10330"/>
    <s v="Alex Grayson"/>
    <x v="0"/>
    <s v="United States"/>
    <s v="Houston"/>
    <x v="5"/>
    <n v="77095"/>
    <x v="2"/>
    <s v="OFF-PA-10000176"/>
    <x v="1"/>
    <x v="10"/>
    <x v="634"/>
    <n v="75.88"/>
    <n v="5"/>
    <x v="2"/>
    <n v="26.558"/>
  </r>
  <r>
    <n v="6196"/>
    <x v="3085"/>
    <x v="3"/>
    <x v="208"/>
    <d v="2014-10-29T00:00:00"/>
    <x v="1"/>
    <s v="CM-12160"/>
    <s v="Charles McCrossin"/>
    <x v="0"/>
    <s v="United States"/>
    <s v="Philadelphia"/>
    <x v="9"/>
    <n v="19143"/>
    <x v="3"/>
    <s v="TEC-PH-10004165"/>
    <x v="2"/>
    <x v="7"/>
    <x v="886"/>
    <n v="329.988"/>
    <n v="2"/>
    <x v="10"/>
    <n v="-76.997200000000007"/>
  </r>
  <r>
    <n v="6197"/>
    <x v="3085"/>
    <x v="3"/>
    <x v="208"/>
    <d v="2014-10-29T00:00:00"/>
    <x v="1"/>
    <s v="CM-12160"/>
    <s v="Charles McCrossin"/>
    <x v="0"/>
    <s v="United States"/>
    <s v="Philadelphia"/>
    <x v="9"/>
    <n v="19143"/>
    <x v="3"/>
    <s v="OFF-ST-10000352"/>
    <x v="1"/>
    <x v="4"/>
    <x v="1049"/>
    <n v="71.376000000000005"/>
    <n v="3"/>
    <x v="2"/>
    <n v="-4.4610000000000003"/>
  </r>
  <r>
    <n v="6198"/>
    <x v="3086"/>
    <x v="1"/>
    <x v="50"/>
    <d v="2012-11-17T00:00:00"/>
    <x v="1"/>
    <s v="RA-19915"/>
    <s v="Russell Applegate"/>
    <x v="0"/>
    <s v="United States"/>
    <s v="Columbus"/>
    <x v="14"/>
    <n v="47201"/>
    <x v="2"/>
    <s v="OFF-PA-10000726"/>
    <x v="1"/>
    <x v="10"/>
    <x v="1322"/>
    <n v="63.77"/>
    <n v="7"/>
    <x v="0"/>
    <n v="28.6965"/>
  </r>
  <r>
    <n v="6199"/>
    <x v="3086"/>
    <x v="1"/>
    <x v="50"/>
    <d v="2012-11-17T00:00:00"/>
    <x v="1"/>
    <s v="RA-19915"/>
    <s v="Russell Applegate"/>
    <x v="0"/>
    <s v="United States"/>
    <s v="Columbus"/>
    <x v="14"/>
    <n v="47201"/>
    <x v="2"/>
    <s v="TEC-PH-10001536"/>
    <x v="2"/>
    <x v="7"/>
    <x v="1234"/>
    <n v="50.97"/>
    <n v="3"/>
    <x v="0"/>
    <n v="13.2522"/>
  </r>
  <r>
    <n v="6200"/>
    <x v="3086"/>
    <x v="1"/>
    <x v="50"/>
    <d v="2012-11-17T00:00:00"/>
    <x v="1"/>
    <s v="RA-19915"/>
    <s v="Russell Applegate"/>
    <x v="0"/>
    <s v="United States"/>
    <s v="Columbus"/>
    <x v="14"/>
    <n v="47201"/>
    <x v="2"/>
    <s v="OFF-PA-10001790"/>
    <x v="1"/>
    <x v="10"/>
    <x v="687"/>
    <n v="96.08"/>
    <n v="2"/>
    <x v="0"/>
    <n v="46.118400000000001"/>
  </r>
  <r>
    <n v="6201"/>
    <x v="3087"/>
    <x v="1"/>
    <x v="392"/>
    <d v="2012-04-20T00:00:00"/>
    <x v="1"/>
    <s v="SB-20185"/>
    <s v="Sarah Brown"/>
    <x v="0"/>
    <s v="United States"/>
    <s v="Evanston"/>
    <x v="10"/>
    <n v="60201"/>
    <x v="2"/>
    <s v="TEC-CO-10001766"/>
    <x v="2"/>
    <x v="16"/>
    <x v="1058"/>
    <n v="1439.9680000000001"/>
    <n v="4"/>
    <x v="2"/>
    <n v="485.98919999999998"/>
  </r>
  <r>
    <n v="6202"/>
    <x v="3087"/>
    <x v="1"/>
    <x v="392"/>
    <d v="2012-04-20T00:00:00"/>
    <x v="1"/>
    <s v="SB-20185"/>
    <s v="Sarah Brown"/>
    <x v="0"/>
    <s v="United States"/>
    <s v="Evanston"/>
    <x v="10"/>
    <n v="60201"/>
    <x v="2"/>
    <s v="TEC-AC-10004396"/>
    <x v="2"/>
    <x v="11"/>
    <x v="1679"/>
    <n v="43.56"/>
    <n v="3"/>
    <x v="2"/>
    <n v="-4.9005000000000001"/>
  </r>
  <r>
    <n v="6203"/>
    <x v="3088"/>
    <x v="0"/>
    <x v="186"/>
    <d v="2013-12-24T00:00:00"/>
    <x v="1"/>
    <s v="PK-19075"/>
    <s v="Pete Kriz"/>
    <x v="0"/>
    <s v="United States"/>
    <s v="Apple Valley"/>
    <x v="1"/>
    <n v="92307"/>
    <x v="1"/>
    <s v="FUR-CH-10001708"/>
    <x v="0"/>
    <x v="1"/>
    <x v="884"/>
    <n v="563.91999999999996"/>
    <n v="5"/>
    <x v="2"/>
    <n v="7.0490000000000004"/>
  </r>
  <r>
    <n v="6204"/>
    <x v="3089"/>
    <x v="0"/>
    <x v="147"/>
    <d v="2013-10-28T00:00:00"/>
    <x v="1"/>
    <s v="SV-20935"/>
    <s v="Susan Vittorini"/>
    <x v="0"/>
    <s v="United States"/>
    <s v="Columbus"/>
    <x v="24"/>
    <n v="43229"/>
    <x v="3"/>
    <s v="TEC-PH-10001305"/>
    <x v="2"/>
    <x v="7"/>
    <x v="1671"/>
    <n v="235.15199999999999"/>
    <n v="8"/>
    <x v="10"/>
    <n v="-47.0304"/>
  </r>
  <r>
    <n v="6205"/>
    <x v="3090"/>
    <x v="3"/>
    <x v="96"/>
    <d v="2014-12-04T00:00:00"/>
    <x v="2"/>
    <s v="MG-17650"/>
    <s v="Matthew Grinstein"/>
    <x v="2"/>
    <s v="United States"/>
    <s v="Marion"/>
    <x v="24"/>
    <n v="43302"/>
    <x v="3"/>
    <s v="FUR-FU-10002885"/>
    <x v="0"/>
    <x v="5"/>
    <x v="755"/>
    <n v="7.7119999999999997"/>
    <n v="2"/>
    <x v="2"/>
    <n v="1.7352000000000001"/>
  </r>
  <r>
    <n v="6206"/>
    <x v="3091"/>
    <x v="0"/>
    <x v="201"/>
    <d v="2013-10-25T00:00:00"/>
    <x v="0"/>
    <s v="CM-12445"/>
    <s v="Chuck Magee"/>
    <x v="0"/>
    <s v="United States"/>
    <s v="Houston"/>
    <x v="5"/>
    <n v="77095"/>
    <x v="2"/>
    <s v="OFF-PA-10000726"/>
    <x v="1"/>
    <x v="10"/>
    <x v="1322"/>
    <n v="51.015999999999998"/>
    <n v="7"/>
    <x v="2"/>
    <n v="15.942500000000001"/>
  </r>
  <r>
    <n v="6207"/>
    <x v="3091"/>
    <x v="0"/>
    <x v="201"/>
    <d v="2013-10-25T00:00:00"/>
    <x v="0"/>
    <s v="CM-12445"/>
    <s v="Chuck Magee"/>
    <x v="0"/>
    <s v="United States"/>
    <s v="Houston"/>
    <x v="5"/>
    <n v="77095"/>
    <x v="2"/>
    <s v="OFF-FA-10003112"/>
    <x v="1"/>
    <x v="13"/>
    <x v="33"/>
    <n v="25.248000000000001"/>
    <n v="4"/>
    <x v="2"/>
    <n v="7.89"/>
  </r>
  <r>
    <n v="6208"/>
    <x v="3091"/>
    <x v="0"/>
    <x v="201"/>
    <d v="2013-10-25T00:00:00"/>
    <x v="0"/>
    <s v="CM-12445"/>
    <s v="Chuck Magee"/>
    <x v="0"/>
    <s v="United States"/>
    <s v="Houston"/>
    <x v="5"/>
    <n v="77095"/>
    <x v="2"/>
    <s v="FUR-CH-10002372"/>
    <x v="0"/>
    <x v="1"/>
    <x v="390"/>
    <n v="56.686"/>
    <n v="1"/>
    <x v="4"/>
    <n v="-14.5764"/>
  </r>
  <r>
    <n v="6209"/>
    <x v="3092"/>
    <x v="3"/>
    <x v="365"/>
    <d v="2014-10-04T00:00:00"/>
    <x v="1"/>
    <s v="ME-18010"/>
    <s v="Michelle Ellison"/>
    <x v="1"/>
    <s v="United States"/>
    <s v="Marion"/>
    <x v="24"/>
    <n v="43302"/>
    <x v="3"/>
    <s v="OFF-ST-10000563"/>
    <x v="1"/>
    <x v="4"/>
    <x v="894"/>
    <n v="51.167999999999999"/>
    <n v="2"/>
    <x v="2"/>
    <n v="-6.3959999999999999"/>
  </r>
  <r>
    <n v="6210"/>
    <x v="3093"/>
    <x v="3"/>
    <x v="238"/>
    <d v="2014-08-26T00:00:00"/>
    <x v="1"/>
    <s v="YS-21880"/>
    <s v="Yana Sorensen"/>
    <x v="1"/>
    <s v="United States"/>
    <s v="Seattle"/>
    <x v="4"/>
    <n v="98103"/>
    <x v="1"/>
    <s v="OFF-BI-10003925"/>
    <x v="1"/>
    <x v="8"/>
    <x v="751"/>
    <n v="2793.5279999999998"/>
    <n v="9"/>
    <x v="2"/>
    <n v="942.81569999999999"/>
  </r>
  <r>
    <n v="6211"/>
    <x v="3093"/>
    <x v="3"/>
    <x v="238"/>
    <d v="2014-08-26T00:00:00"/>
    <x v="1"/>
    <s v="YS-21880"/>
    <s v="Yana Sorensen"/>
    <x v="1"/>
    <s v="United States"/>
    <s v="Seattle"/>
    <x v="4"/>
    <n v="98103"/>
    <x v="1"/>
    <s v="OFF-ST-10003306"/>
    <x v="1"/>
    <x v="4"/>
    <x v="380"/>
    <n v="1000.02"/>
    <n v="7"/>
    <x v="0"/>
    <n v="290.00580000000002"/>
  </r>
  <r>
    <n v="6212"/>
    <x v="3093"/>
    <x v="3"/>
    <x v="238"/>
    <d v="2014-08-26T00:00:00"/>
    <x v="1"/>
    <s v="YS-21880"/>
    <s v="Yana Sorensen"/>
    <x v="1"/>
    <s v="United States"/>
    <s v="Seattle"/>
    <x v="4"/>
    <n v="98103"/>
    <x v="1"/>
    <s v="FUR-FU-10001475"/>
    <x v="0"/>
    <x v="5"/>
    <x v="499"/>
    <n v="65.94"/>
    <n v="3"/>
    <x v="0"/>
    <n v="22.419599999999999"/>
  </r>
  <r>
    <n v="6213"/>
    <x v="3094"/>
    <x v="3"/>
    <x v="105"/>
    <d v="2014-11-17T00:00:00"/>
    <x v="0"/>
    <s v="MB-17305"/>
    <s v="Maria Bertelson"/>
    <x v="0"/>
    <s v="United States"/>
    <s v="Longview"/>
    <x v="4"/>
    <n v="98632"/>
    <x v="1"/>
    <s v="OFF-FA-10003495"/>
    <x v="1"/>
    <x v="13"/>
    <x v="33"/>
    <n v="18.239999999999998"/>
    <n v="3"/>
    <x v="0"/>
    <n v="9.1199999999999992"/>
  </r>
  <r>
    <n v="6214"/>
    <x v="3094"/>
    <x v="3"/>
    <x v="105"/>
    <d v="2014-11-17T00:00:00"/>
    <x v="0"/>
    <s v="MB-17305"/>
    <s v="Maria Bertelson"/>
    <x v="0"/>
    <s v="United States"/>
    <s v="Longview"/>
    <x v="4"/>
    <n v="98632"/>
    <x v="1"/>
    <s v="OFF-AP-10004708"/>
    <x v="1"/>
    <x v="9"/>
    <x v="508"/>
    <n v="76.12"/>
    <n v="2"/>
    <x v="0"/>
    <n v="22.0748"/>
  </r>
  <r>
    <n v="6215"/>
    <x v="3095"/>
    <x v="2"/>
    <x v="856"/>
    <d v="2011-10-15T00:00:00"/>
    <x v="1"/>
    <s v="AS-10240"/>
    <s v="Alan Shonely"/>
    <x v="0"/>
    <s v="United States"/>
    <s v="Redondo Beach"/>
    <x v="1"/>
    <n v="90278"/>
    <x v="1"/>
    <s v="OFF-EN-10001219"/>
    <x v="1"/>
    <x v="12"/>
    <x v="583"/>
    <n v="7.64"/>
    <n v="1"/>
    <x v="0"/>
    <n v="3.7435999999999998"/>
  </r>
  <r>
    <n v="6216"/>
    <x v="3096"/>
    <x v="1"/>
    <x v="109"/>
    <d v="2012-12-03T00:00:00"/>
    <x v="1"/>
    <s v="MC-17425"/>
    <s v="Mark Cousins"/>
    <x v="1"/>
    <s v="United States"/>
    <s v="New York City"/>
    <x v="15"/>
    <n v="10035"/>
    <x v="3"/>
    <s v="FUR-FU-10000087"/>
    <x v="0"/>
    <x v="5"/>
    <x v="204"/>
    <n v="68.16"/>
    <n v="3"/>
    <x v="0"/>
    <n v="27.945599999999999"/>
  </r>
  <r>
    <n v="6217"/>
    <x v="3096"/>
    <x v="1"/>
    <x v="109"/>
    <d v="2012-12-03T00:00:00"/>
    <x v="1"/>
    <s v="MC-17425"/>
    <s v="Mark Cousins"/>
    <x v="1"/>
    <s v="United States"/>
    <s v="New York City"/>
    <x v="15"/>
    <n v="10035"/>
    <x v="3"/>
    <s v="OFF-EN-10001539"/>
    <x v="1"/>
    <x v="12"/>
    <x v="33"/>
    <n v="62.24"/>
    <n v="8"/>
    <x v="0"/>
    <n v="29.252800000000001"/>
  </r>
  <r>
    <n v="6218"/>
    <x v="3097"/>
    <x v="1"/>
    <x v="1097"/>
    <d v="2012-08-02T00:00:00"/>
    <x v="1"/>
    <s v="PG-18820"/>
    <s v="Patrick Gardner"/>
    <x v="0"/>
    <s v="United States"/>
    <s v="Louisville"/>
    <x v="0"/>
    <n v="40214"/>
    <x v="0"/>
    <s v="TEC-PH-10004897"/>
    <x v="2"/>
    <x v="7"/>
    <x v="1115"/>
    <n v="29.97"/>
    <n v="3"/>
    <x v="0"/>
    <n v="0.29970000000000002"/>
  </r>
  <r>
    <n v="6219"/>
    <x v="3098"/>
    <x v="0"/>
    <x v="201"/>
    <d v="2013-10-27T00:00:00"/>
    <x v="1"/>
    <s v="JS-16030"/>
    <s v="Joy Smith"/>
    <x v="0"/>
    <s v="United States"/>
    <s v="Trenton"/>
    <x v="12"/>
    <n v="48183"/>
    <x v="2"/>
    <s v="TEC-PH-10001300"/>
    <x v="2"/>
    <x v="7"/>
    <x v="1002"/>
    <n v="125.7"/>
    <n v="6"/>
    <x v="0"/>
    <n v="35.195999999999998"/>
  </r>
  <r>
    <n v="6220"/>
    <x v="3098"/>
    <x v="0"/>
    <x v="201"/>
    <d v="2013-10-27T00:00:00"/>
    <x v="1"/>
    <s v="JS-16030"/>
    <s v="Joy Smith"/>
    <x v="0"/>
    <s v="United States"/>
    <s v="Trenton"/>
    <x v="12"/>
    <n v="48183"/>
    <x v="2"/>
    <s v="TEC-PH-10001557"/>
    <x v="2"/>
    <x v="7"/>
    <x v="658"/>
    <n v="191.98"/>
    <n v="2"/>
    <x v="0"/>
    <n v="51.834600000000002"/>
  </r>
  <r>
    <n v="6221"/>
    <x v="3098"/>
    <x v="0"/>
    <x v="201"/>
    <d v="2013-10-27T00:00:00"/>
    <x v="1"/>
    <s v="JS-16030"/>
    <s v="Joy Smith"/>
    <x v="0"/>
    <s v="United States"/>
    <s v="Trenton"/>
    <x v="12"/>
    <n v="48183"/>
    <x v="2"/>
    <s v="OFF-ST-10000617"/>
    <x v="1"/>
    <x v="4"/>
    <x v="379"/>
    <n v="20.86"/>
    <n v="7"/>
    <x v="0"/>
    <n v="1.4601999999999999"/>
  </r>
  <r>
    <n v="6222"/>
    <x v="3099"/>
    <x v="3"/>
    <x v="32"/>
    <d v="2014-09-19T00:00:00"/>
    <x v="0"/>
    <s v="JB-16000"/>
    <s v="Joy Bell-"/>
    <x v="0"/>
    <s v="United States"/>
    <s v="Los Angeles"/>
    <x v="1"/>
    <n v="90045"/>
    <x v="1"/>
    <s v="OFF-LA-10000121"/>
    <x v="1"/>
    <x v="2"/>
    <x v="902"/>
    <n v="56.7"/>
    <n v="9"/>
    <x v="0"/>
    <n v="26.082000000000001"/>
  </r>
  <r>
    <n v="6223"/>
    <x v="3100"/>
    <x v="3"/>
    <x v="331"/>
    <d v="2014-12-28T00:00:00"/>
    <x v="1"/>
    <s v="DK-12985"/>
    <s v="Darren Koutras"/>
    <x v="0"/>
    <s v="United States"/>
    <s v="Hendersonville"/>
    <x v="18"/>
    <n v="37075"/>
    <x v="0"/>
    <s v="FUR-FU-10000087"/>
    <x v="0"/>
    <x v="5"/>
    <x v="204"/>
    <n v="72.703999999999994"/>
    <n v="4"/>
    <x v="2"/>
    <n v="19.084800000000001"/>
  </r>
  <r>
    <n v="6224"/>
    <x v="3100"/>
    <x v="3"/>
    <x v="331"/>
    <d v="2014-12-28T00:00:00"/>
    <x v="1"/>
    <s v="DK-12985"/>
    <s v="Darren Koutras"/>
    <x v="0"/>
    <s v="United States"/>
    <s v="Hendersonville"/>
    <x v="18"/>
    <n v="37075"/>
    <x v="0"/>
    <s v="OFF-AR-10000422"/>
    <x v="1"/>
    <x v="6"/>
    <x v="892"/>
    <n v="12.263999999999999"/>
    <n v="7"/>
    <x v="2"/>
    <n v="1.0730999999999999"/>
  </r>
  <r>
    <n v="6225"/>
    <x v="3100"/>
    <x v="3"/>
    <x v="331"/>
    <d v="2014-12-28T00:00:00"/>
    <x v="1"/>
    <s v="DK-12985"/>
    <s v="Darren Koutras"/>
    <x v="0"/>
    <s v="United States"/>
    <s v="Hendersonville"/>
    <x v="18"/>
    <n v="37075"/>
    <x v="0"/>
    <s v="OFF-ST-10004123"/>
    <x v="1"/>
    <x v="4"/>
    <x v="72"/>
    <n v="218.352"/>
    <n v="3"/>
    <x v="2"/>
    <n v="-54.588000000000001"/>
  </r>
  <r>
    <n v="6226"/>
    <x v="3101"/>
    <x v="1"/>
    <x v="348"/>
    <d v="2012-10-09T00:00:00"/>
    <x v="1"/>
    <s v="JF-15490"/>
    <s v="Jeremy Farry"/>
    <x v="0"/>
    <s v="United States"/>
    <s v="Portland"/>
    <x v="21"/>
    <n v="97206"/>
    <x v="1"/>
    <s v="FUR-BO-10003660"/>
    <x v="0"/>
    <x v="0"/>
    <x v="1465"/>
    <n v="66.293999999999997"/>
    <n v="1"/>
    <x v="6"/>
    <n v="-103.86060000000001"/>
  </r>
  <r>
    <n v="6227"/>
    <x v="3101"/>
    <x v="1"/>
    <x v="348"/>
    <d v="2012-10-09T00:00:00"/>
    <x v="1"/>
    <s v="JF-15490"/>
    <s v="Jeremy Farry"/>
    <x v="0"/>
    <s v="United States"/>
    <s v="Portland"/>
    <x v="21"/>
    <n v="97206"/>
    <x v="1"/>
    <s v="FUR-CH-10000422"/>
    <x v="0"/>
    <x v="1"/>
    <x v="1432"/>
    <n v="291.16800000000001"/>
    <n v="4"/>
    <x v="2"/>
    <n v="-14.558400000000001"/>
  </r>
  <r>
    <n v="6228"/>
    <x v="3102"/>
    <x v="2"/>
    <x v="981"/>
    <d v="2011-11-07T00:00:00"/>
    <x v="1"/>
    <s v="PO-18850"/>
    <s v="Patrick O'Brill"/>
    <x v="0"/>
    <s v="United States"/>
    <s v="Irving"/>
    <x v="5"/>
    <n v="75061"/>
    <x v="2"/>
    <s v="TEC-PH-10002923"/>
    <x v="2"/>
    <x v="7"/>
    <x v="680"/>
    <n v="88.775999999999996"/>
    <n v="3"/>
    <x v="2"/>
    <n v="7.7679"/>
  </r>
  <r>
    <n v="6229"/>
    <x v="3103"/>
    <x v="0"/>
    <x v="115"/>
    <d v="2013-01-27T00:00:00"/>
    <x v="1"/>
    <s v="BT-11530"/>
    <s v="Bradley Talbott"/>
    <x v="2"/>
    <s v="United States"/>
    <s v="Cleveland"/>
    <x v="24"/>
    <n v="44105"/>
    <x v="3"/>
    <s v="TEC-PH-10004093"/>
    <x v="2"/>
    <x v="7"/>
    <x v="40"/>
    <n v="110.376"/>
    <n v="4"/>
    <x v="10"/>
    <n v="-20.235600000000002"/>
  </r>
  <r>
    <n v="6230"/>
    <x v="3103"/>
    <x v="0"/>
    <x v="115"/>
    <d v="2013-01-27T00:00:00"/>
    <x v="1"/>
    <s v="BT-11530"/>
    <s v="Bradley Talbott"/>
    <x v="2"/>
    <s v="United States"/>
    <s v="Cleveland"/>
    <x v="24"/>
    <n v="44105"/>
    <x v="3"/>
    <s v="TEC-AC-10000171"/>
    <x v="2"/>
    <x v="11"/>
    <x v="43"/>
    <n v="55.176000000000002"/>
    <n v="3"/>
    <x v="2"/>
    <n v="15.863099999999999"/>
  </r>
  <r>
    <n v="6231"/>
    <x v="3104"/>
    <x v="3"/>
    <x v="497"/>
    <d v="2014-07-18T00:00:00"/>
    <x v="1"/>
    <s v="NW-18400"/>
    <s v="Natalie Webber"/>
    <x v="0"/>
    <s v="United States"/>
    <s v="Waterloo"/>
    <x v="23"/>
    <n v="50701"/>
    <x v="2"/>
    <s v="OFF-AR-10001166"/>
    <x v="1"/>
    <x v="6"/>
    <x v="33"/>
    <n v="30.32"/>
    <n v="4"/>
    <x v="0"/>
    <n v="11.8248"/>
  </r>
  <r>
    <n v="6232"/>
    <x v="3105"/>
    <x v="3"/>
    <x v="220"/>
    <d v="2014-09-12T00:00:00"/>
    <x v="3"/>
    <s v="JF-15415"/>
    <s v="Jennifer Ferguson"/>
    <x v="0"/>
    <s v="United States"/>
    <s v="Seattle"/>
    <x v="4"/>
    <n v="98105"/>
    <x v="1"/>
    <s v="FUR-CH-10003199"/>
    <x v="0"/>
    <x v="1"/>
    <x v="631"/>
    <n v="177.56800000000001"/>
    <n v="2"/>
    <x v="2"/>
    <n v="8.8783999999999992"/>
  </r>
  <r>
    <n v="6233"/>
    <x v="3105"/>
    <x v="3"/>
    <x v="220"/>
    <d v="2014-09-12T00:00:00"/>
    <x v="3"/>
    <s v="JF-15415"/>
    <s v="Jennifer Ferguson"/>
    <x v="0"/>
    <s v="United States"/>
    <s v="Seattle"/>
    <x v="4"/>
    <n v="98105"/>
    <x v="1"/>
    <s v="OFF-PA-10002005"/>
    <x v="1"/>
    <x v="10"/>
    <x v="505"/>
    <n v="19.440000000000001"/>
    <n v="3"/>
    <x v="0"/>
    <n v="9.3312000000000008"/>
  </r>
  <r>
    <n v="6234"/>
    <x v="3105"/>
    <x v="3"/>
    <x v="220"/>
    <d v="2014-09-12T00:00:00"/>
    <x v="3"/>
    <s v="JF-15415"/>
    <s v="Jennifer Ferguson"/>
    <x v="0"/>
    <s v="United States"/>
    <s v="Seattle"/>
    <x v="4"/>
    <n v="98105"/>
    <x v="1"/>
    <s v="OFF-PA-10004101"/>
    <x v="1"/>
    <x v="10"/>
    <x v="506"/>
    <n v="71.28"/>
    <n v="11"/>
    <x v="0"/>
    <n v="34.214399999999998"/>
  </r>
  <r>
    <n v="6235"/>
    <x v="3105"/>
    <x v="3"/>
    <x v="220"/>
    <d v="2014-09-12T00:00:00"/>
    <x v="3"/>
    <s v="JF-15415"/>
    <s v="Jennifer Ferguson"/>
    <x v="0"/>
    <s v="United States"/>
    <s v="Seattle"/>
    <x v="4"/>
    <n v="98105"/>
    <x v="1"/>
    <s v="OFF-BI-10004600"/>
    <x v="1"/>
    <x v="8"/>
    <x v="1477"/>
    <n v="1471.96"/>
    <n v="5"/>
    <x v="2"/>
    <n v="459.98750000000001"/>
  </r>
  <r>
    <n v="6236"/>
    <x v="3105"/>
    <x v="3"/>
    <x v="220"/>
    <d v="2014-09-12T00:00:00"/>
    <x v="3"/>
    <s v="JF-15415"/>
    <s v="Jennifer Ferguson"/>
    <x v="0"/>
    <s v="United States"/>
    <s v="Seattle"/>
    <x v="4"/>
    <n v="98105"/>
    <x v="1"/>
    <s v="TEC-PH-10000127"/>
    <x v="2"/>
    <x v="7"/>
    <x v="1758"/>
    <n v="79.959999999999994"/>
    <n v="5"/>
    <x v="2"/>
    <n v="-17.991"/>
  </r>
  <r>
    <n v="6237"/>
    <x v="3106"/>
    <x v="0"/>
    <x v="1098"/>
    <d v="2013-02-27T00:00:00"/>
    <x v="1"/>
    <s v="AC-10420"/>
    <s v="Alyssa Crouse"/>
    <x v="1"/>
    <s v="United States"/>
    <s v="Philadelphia"/>
    <x v="9"/>
    <n v="19120"/>
    <x v="3"/>
    <s v="OFF-EN-10004386"/>
    <x v="1"/>
    <x v="12"/>
    <x v="242"/>
    <n v="57.576000000000001"/>
    <n v="3"/>
    <x v="2"/>
    <n v="21.591000000000001"/>
  </r>
  <r>
    <n v="6238"/>
    <x v="3107"/>
    <x v="0"/>
    <x v="115"/>
    <d v="2013-01-29T00:00:00"/>
    <x v="1"/>
    <s v="TB-21280"/>
    <s v="Toby Braunhardt"/>
    <x v="0"/>
    <s v="United States"/>
    <s v="New York City"/>
    <x v="15"/>
    <n v="10009"/>
    <x v="3"/>
    <s v="OFF-BI-10004506"/>
    <x v="1"/>
    <x v="8"/>
    <x v="1238"/>
    <n v="26.335999999999999"/>
    <n v="4"/>
    <x v="2"/>
    <n v="9.2175999999999991"/>
  </r>
  <r>
    <n v="6239"/>
    <x v="3108"/>
    <x v="1"/>
    <x v="295"/>
    <d v="2012-12-16T00:00:00"/>
    <x v="1"/>
    <s v="HA-14905"/>
    <s v="Helen Abelman"/>
    <x v="0"/>
    <s v="United States"/>
    <s v="San Jose"/>
    <x v="1"/>
    <n v="95123"/>
    <x v="1"/>
    <s v="FUR-FU-10004597"/>
    <x v="0"/>
    <x v="5"/>
    <x v="1257"/>
    <n v="166.5"/>
    <n v="3"/>
    <x v="0"/>
    <n v="21.645"/>
  </r>
  <r>
    <n v="6240"/>
    <x v="3108"/>
    <x v="1"/>
    <x v="295"/>
    <d v="2012-12-16T00:00:00"/>
    <x v="1"/>
    <s v="HA-14905"/>
    <s v="Helen Abelman"/>
    <x v="0"/>
    <s v="United States"/>
    <s v="San Jose"/>
    <x v="1"/>
    <n v="95123"/>
    <x v="1"/>
    <s v="OFF-ST-10001496"/>
    <x v="1"/>
    <x v="4"/>
    <x v="726"/>
    <n v="360.38"/>
    <n v="2"/>
    <x v="0"/>
    <n v="93.698800000000006"/>
  </r>
  <r>
    <n v="6241"/>
    <x v="3109"/>
    <x v="0"/>
    <x v="517"/>
    <d v="2013-11-02T00:00:00"/>
    <x v="0"/>
    <s v="LH-17155"/>
    <s v="Logan Haushalter"/>
    <x v="0"/>
    <s v="United States"/>
    <s v="Los Angeles"/>
    <x v="1"/>
    <n v="90008"/>
    <x v="1"/>
    <s v="OFF-BI-10004236"/>
    <x v="1"/>
    <x v="8"/>
    <x v="891"/>
    <n v="11.744"/>
    <n v="1"/>
    <x v="2"/>
    <n v="3.8168000000000002"/>
  </r>
  <r>
    <n v="6242"/>
    <x v="3110"/>
    <x v="3"/>
    <x v="39"/>
    <d v="2014-06-01T00:00:00"/>
    <x v="0"/>
    <s v="LO-17170"/>
    <s v="Lori Olson"/>
    <x v="1"/>
    <s v="United States"/>
    <s v="Concord"/>
    <x v="38"/>
    <n v="3301"/>
    <x v="3"/>
    <s v="FUR-FU-10001185"/>
    <x v="0"/>
    <x v="5"/>
    <x v="1414"/>
    <n v="247.44"/>
    <n v="8"/>
    <x v="0"/>
    <n v="101.4504"/>
  </r>
  <r>
    <n v="6243"/>
    <x v="3111"/>
    <x v="2"/>
    <x v="1059"/>
    <d v="2011-12-28T00:00:00"/>
    <x v="1"/>
    <s v="DP-13390"/>
    <s v="Dennis Pardue"/>
    <x v="2"/>
    <s v="United States"/>
    <s v="Columbia"/>
    <x v="18"/>
    <n v="38401"/>
    <x v="0"/>
    <s v="OFF-BI-10000977"/>
    <x v="1"/>
    <x v="8"/>
    <x v="982"/>
    <n v="18.239999999999998"/>
    <n v="2"/>
    <x v="6"/>
    <n v="-14.592000000000001"/>
  </r>
  <r>
    <n v="6244"/>
    <x v="3112"/>
    <x v="0"/>
    <x v="390"/>
    <d v="2013-11-29T00:00:00"/>
    <x v="1"/>
    <s v="CR-12580"/>
    <s v="Clay Rozendal"/>
    <x v="2"/>
    <s v="United States"/>
    <s v="Bellevue"/>
    <x v="4"/>
    <n v="98006"/>
    <x v="1"/>
    <s v="OFF-SU-10004782"/>
    <x v="1"/>
    <x v="14"/>
    <x v="1548"/>
    <n v="25.35"/>
    <n v="3"/>
    <x v="0"/>
    <n v="7.6050000000000004"/>
  </r>
  <r>
    <n v="6245"/>
    <x v="3113"/>
    <x v="1"/>
    <x v="312"/>
    <d v="2012-11-25T00:00:00"/>
    <x v="1"/>
    <s v="KB-16405"/>
    <s v="Katrina Bavinger"/>
    <x v="2"/>
    <s v="United States"/>
    <s v="Seattle"/>
    <x v="4"/>
    <n v="98105"/>
    <x v="1"/>
    <s v="OFF-AR-10002067"/>
    <x v="1"/>
    <x v="6"/>
    <x v="1145"/>
    <n v="119.04"/>
    <n v="6"/>
    <x v="0"/>
    <n v="30.950399999999998"/>
  </r>
  <r>
    <n v="6246"/>
    <x v="3113"/>
    <x v="1"/>
    <x v="312"/>
    <d v="2012-11-25T00:00:00"/>
    <x v="1"/>
    <s v="KB-16405"/>
    <s v="Katrina Bavinger"/>
    <x v="2"/>
    <s v="United States"/>
    <s v="Seattle"/>
    <x v="4"/>
    <n v="98105"/>
    <x v="1"/>
    <s v="FUR-FU-10002364"/>
    <x v="0"/>
    <x v="5"/>
    <x v="1231"/>
    <n v="22.14"/>
    <n v="3"/>
    <x v="0"/>
    <n v="6.4206000000000003"/>
  </r>
  <r>
    <n v="6247"/>
    <x v="3113"/>
    <x v="1"/>
    <x v="312"/>
    <d v="2012-11-25T00:00:00"/>
    <x v="1"/>
    <s v="KB-16405"/>
    <s v="Katrina Bavinger"/>
    <x v="2"/>
    <s v="United States"/>
    <s v="Seattle"/>
    <x v="4"/>
    <n v="98105"/>
    <x v="1"/>
    <s v="TEC-AC-10002018"/>
    <x v="2"/>
    <x v="11"/>
    <x v="1674"/>
    <n v="13.98"/>
    <n v="2"/>
    <x v="0"/>
    <n v="6.0114000000000001"/>
  </r>
  <r>
    <n v="6248"/>
    <x v="3114"/>
    <x v="3"/>
    <x v="148"/>
    <d v="2014-06-05T00:00:00"/>
    <x v="1"/>
    <s v="ML-17410"/>
    <s v="Maris LaWare"/>
    <x v="0"/>
    <s v="United States"/>
    <s v="Columbus"/>
    <x v="14"/>
    <n v="47201"/>
    <x v="2"/>
    <s v="OFF-BI-10000632"/>
    <x v="1"/>
    <x v="8"/>
    <x v="1288"/>
    <n v="43.41"/>
    <n v="1"/>
    <x v="0"/>
    <n v="19.968599999999999"/>
  </r>
  <r>
    <n v="6249"/>
    <x v="3114"/>
    <x v="3"/>
    <x v="148"/>
    <d v="2014-06-05T00:00:00"/>
    <x v="1"/>
    <s v="ML-17410"/>
    <s v="Maris LaWare"/>
    <x v="0"/>
    <s v="United States"/>
    <s v="Columbus"/>
    <x v="14"/>
    <n v="47201"/>
    <x v="2"/>
    <s v="FUR-FU-10003981"/>
    <x v="0"/>
    <x v="5"/>
    <x v="322"/>
    <n v="6.24"/>
    <n v="3"/>
    <x v="0"/>
    <n v="2.6208"/>
  </r>
  <r>
    <n v="6250"/>
    <x v="3114"/>
    <x v="3"/>
    <x v="148"/>
    <d v="2014-06-05T00:00:00"/>
    <x v="1"/>
    <s v="ML-17410"/>
    <s v="Maris LaWare"/>
    <x v="0"/>
    <s v="United States"/>
    <s v="Columbus"/>
    <x v="14"/>
    <n v="47201"/>
    <x v="2"/>
    <s v="OFF-AP-10001564"/>
    <x v="1"/>
    <x v="9"/>
    <x v="1759"/>
    <n v="465.16"/>
    <n v="2"/>
    <x v="0"/>
    <n v="120.94159999999999"/>
  </r>
  <r>
    <n v="6251"/>
    <x v="3114"/>
    <x v="3"/>
    <x v="148"/>
    <d v="2014-06-05T00:00:00"/>
    <x v="1"/>
    <s v="ML-17410"/>
    <s v="Maris LaWare"/>
    <x v="0"/>
    <s v="United States"/>
    <s v="Columbus"/>
    <x v="14"/>
    <n v="47201"/>
    <x v="2"/>
    <s v="OFF-PA-10004082"/>
    <x v="1"/>
    <x v="10"/>
    <x v="224"/>
    <n v="7.98"/>
    <n v="1"/>
    <x v="0"/>
    <n v="3.99"/>
  </r>
  <r>
    <n v="6252"/>
    <x v="3115"/>
    <x v="2"/>
    <x v="266"/>
    <d v="2011-12-04T00:00:00"/>
    <x v="2"/>
    <s v="MC-17575"/>
    <s v="Matt Collins"/>
    <x v="0"/>
    <s v="United States"/>
    <s v="Chicago"/>
    <x v="10"/>
    <n v="60623"/>
    <x v="2"/>
    <s v="OFF-AP-10004249"/>
    <x v="1"/>
    <x v="9"/>
    <x v="33"/>
    <n v="2.3940000000000001"/>
    <n v="1"/>
    <x v="3"/>
    <n v="-6.3441000000000001"/>
  </r>
  <r>
    <n v="6253"/>
    <x v="3116"/>
    <x v="2"/>
    <x v="884"/>
    <d v="2011-04-07T00:00:00"/>
    <x v="3"/>
    <s v="VM-21685"/>
    <s v="Valerie Mitchum"/>
    <x v="2"/>
    <s v="United States"/>
    <s v="Marietta"/>
    <x v="32"/>
    <n v="30062"/>
    <x v="0"/>
    <s v="OFF-PA-10003441"/>
    <x v="1"/>
    <x v="10"/>
    <x v="485"/>
    <n v="58.32"/>
    <n v="9"/>
    <x v="0"/>
    <n v="27.993600000000001"/>
  </r>
  <r>
    <n v="6254"/>
    <x v="3116"/>
    <x v="2"/>
    <x v="884"/>
    <d v="2011-04-07T00:00:00"/>
    <x v="3"/>
    <s v="VM-21685"/>
    <s v="Valerie Mitchum"/>
    <x v="2"/>
    <s v="United States"/>
    <s v="Marietta"/>
    <x v="32"/>
    <n v="30062"/>
    <x v="0"/>
    <s v="TEC-PH-10004922"/>
    <x v="2"/>
    <x v="7"/>
    <x v="1067"/>
    <n v="200.97"/>
    <n v="3"/>
    <x v="0"/>
    <n v="50.2425"/>
  </r>
  <r>
    <n v="6255"/>
    <x v="3117"/>
    <x v="1"/>
    <x v="1014"/>
    <d v="2012-09-14T00:00:00"/>
    <x v="1"/>
    <s v="VW-21775"/>
    <s v="Victoria Wilson"/>
    <x v="1"/>
    <s v="United States"/>
    <s v="Montgomery"/>
    <x v="19"/>
    <n v="36116"/>
    <x v="0"/>
    <s v="FUR-FU-10001731"/>
    <x v="0"/>
    <x v="5"/>
    <x v="1547"/>
    <n v="21.36"/>
    <n v="8"/>
    <x v="0"/>
    <n v="8.1167999999999996"/>
  </r>
  <r>
    <n v="6256"/>
    <x v="3118"/>
    <x v="3"/>
    <x v="428"/>
    <d v="2014-09-16T00:00:00"/>
    <x v="1"/>
    <s v="GK-14620"/>
    <s v="Grace Kelly"/>
    <x v="1"/>
    <s v="United States"/>
    <s v="Plano"/>
    <x v="5"/>
    <n v="75023"/>
    <x v="2"/>
    <s v="OFF-LA-10000134"/>
    <x v="1"/>
    <x v="2"/>
    <x v="85"/>
    <n v="9.8559999999999999"/>
    <n v="4"/>
    <x v="2"/>
    <n v="3.4496000000000002"/>
  </r>
  <r>
    <n v="6257"/>
    <x v="3119"/>
    <x v="1"/>
    <x v="684"/>
    <d v="2012-09-08T00:00:00"/>
    <x v="0"/>
    <s v="AT-10435"/>
    <s v="Alyssa Tate"/>
    <x v="2"/>
    <s v="United States"/>
    <s v="Tamarac"/>
    <x v="2"/>
    <n v="33319"/>
    <x v="0"/>
    <s v="OFF-BI-10003166"/>
    <x v="1"/>
    <x v="8"/>
    <x v="1405"/>
    <n v="3.444"/>
    <n v="1"/>
    <x v="6"/>
    <n v="-2.5255999999999998"/>
  </r>
  <r>
    <n v="6258"/>
    <x v="3120"/>
    <x v="3"/>
    <x v="808"/>
    <d v="2014-11-07T00:00:00"/>
    <x v="0"/>
    <s v="AR-10825"/>
    <s v="Anthony Rawles"/>
    <x v="1"/>
    <s v="United States"/>
    <s v="Columbus"/>
    <x v="24"/>
    <n v="43229"/>
    <x v="3"/>
    <s v="OFF-SU-10000646"/>
    <x v="1"/>
    <x v="14"/>
    <x v="259"/>
    <n v="384.59199999999998"/>
    <n v="2"/>
    <x v="2"/>
    <n v="-81.725800000000007"/>
  </r>
  <r>
    <n v="6259"/>
    <x v="3121"/>
    <x v="1"/>
    <x v="262"/>
    <d v="2012-03-30T00:00:00"/>
    <x v="0"/>
    <s v="JH-15820"/>
    <s v="John Huston"/>
    <x v="0"/>
    <s v="United States"/>
    <s v="New York City"/>
    <x v="15"/>
    <n v="10009"/>
    <x v="3"/>
    <s v="OFF-EN-10004459"/>
    <x v="1"/>
    <x v="12"/>
    <x v="655"/>
    <n v="22.92"/>
    <n v="3"/>
    <x v="0"/>
    <n v="11.2308"/>
  </r>
  <r>
    <n v="6260"/>
    <x v="3122"/>
    <x v="1"/>
    <x v="863"/>
    <d v="2012-08-17T00:00:00"/>
    <x v="0"/>
    <s v="RA-19285"/>
    <s v="Ralph Arnett"/>
    <x v="0"/>
    <s v="United States"/>
    <s v="Richmond"/>
    <x v="14"/>
    <n v="47374"/>
    <x v="2"/>
    <s v="OFF-BI-10003529"/>
    <x v="1"/>
    <x v="8"/>
    <x v="788"/>
    <n v="11.36"/>
    <n v="4"/>
    <x v="0"/>
    <n v="5.5663999999999998"/>
  </r>
  <r>
    <n v="6261"/>
    <x v="3123"/>
    <x v="1"/>
    <x v="793"/>
    <d v="2012-05-18T00:00:00"/>
    <x v="1"/>
    <s v="RO-19780"/>
    <s v="Rose O'Brian"/>
    <x v="0"/>
    <s v="United States"/>
    <s v="Seattle"/>
    <x v="4"/>
    <n v="98115"/>
    <x v="1"/>
    <s v="OFF-BI-10002949"/>
    <x v="1"/>
    <x v="8"/>
    <x v="520"/>
    <n v="14.592000000000001"/>
    <n v="3"/>
    <x v="2"/>
    <n v="4.9248000000000003"/>
  </r>
  <r>
    <n v="6262"/>
    <x v="3124"/>
    <x v="3"/>
    <x v="283"/>
    <d v="2014-07-28T00:00:00"/>
    <x v="1"/>
    <s v="LR-17035"/>
    <s v="Lisa Ryan"/>
    <x v="1"/>
    <s v="United States"/>
    <s v="Long Beach"/>
    <x v="15"/>
    <n v="11561"/>
    <x v="3"/>
    <s v="OFF-LA-10001158"/>
    <x v="1"/>
    <x v="2"/>
    <x v="319"/>
    <n v="41.4"/>
    <n v="4"/>
    <x v="0"/>
    <n v="19.872"/>
  </r>
  <r>
    <n v="6263"/>
    <x v="3125"/>
    <x v="0"/>
    <x v="446"/>
    <d v="2013-09-27T00:00:00"/>
    <x v="2"/>
    <s v="MK-17905"/>
    <s v="Michael Kennedy"/>
    <x v="1"/>
    <s v="United States"/>
    <s v="Rockford"/>
    <x v="10"/>
    <n v="61107"/>
    <x v="2"/>
    <s v="OFF-BI-10004584"/>
    <x v="1"/>
    <x v="8"/>
    <x v="378"/>
    <n v="442.37200000000001"/>
    <n v="7"/>
    <x v="3"/>
    <n v="-729.91380000000004"/>
  </r>
  <r>
    <n v="6264"/>
    <x v="3126"/>
    <x v="3"/>
    <x v="1024"/>
    <d v="2014-05-11T00:00:00"/>
    <x v="1"/>
    <s v="YS-21880"/>
    <s v="Yana Sorensen"/>
    <x v="1"/>
    <s v="United States"/>
    <s v="Columbus"/>
    <x v="32"/>
    <n v="31907"/>
    <x v="0"/>
    <s v="OFF-BI-10004965"/>
    <x v="1"/>
    <x v="8"/>
    <x v="1005"/>
    <n v="34.5"/>
    <n v="3"/>
    <x v="0"/>
    <n v="15.525"/>
  </r>
  <r>
    <n v="6265"/>
    <x v="3127"/>
    <x v="0"/>
    <x v="1099"/>
    <d v="2013-10-07T00:00:00"/>
    <x v="3"/>
    <s v="JH-15910"/>
    <s v="Jonathan Howell"/>
    <x v="0"/>
    <s v="United States"/>
    <s v="Tulsa"/>
    <x v="26"/>
    <n v="74133"/>
    <x v="2"/>
    <s v="OFF-BI-10004654"/>
    <x v="1"/>
    <x v="8"/>
    <x v="68"/>
    <n v="28.85"/>
    <n v="5"/>
    <x v="0"/>
    <n v="14.425000000000001"/>
  </r>
  <r>
    <n v="6266"/>
    <x v="3128"/>
    <x v="2"/>
    <x v="935"/>
    <d v="2011-11-08T00:00:00"/>
    <x v="1"/>
    <s v="AT-10735"/>
    <s v="Annie Thurman"/>
    <x v="0"/>
    <s v="United States"/>
    <s v="Nashville"/>
    <x v="18"/>
    <n v="37211"/>
    <x v="0"/>
    <s v="OFF-PA-10000141"/>
    <x v="1"/>
    <x v="10"/>
    <x v="821"/>
    <n v="3.488"/>
    <n v="2"/>
    <x v="2"/>
    <n v="1.1772"/>
  </r>
  <r>
    <n v="6267"/>
    <x v="3128"/>
    <x v="2"/>
    <x v="935"/>
    <d v="2011-11-08T00:00:00"/>
    <x v="1"/>
    <s v="AT-10735"/>
    <s v="Annie Thurman"/>
    <x v="0"/>
    <s v="United States"/>
    <s v="Nashville"/>
    <x v="18"/>
    <n v="37211"/>
    <x v="0"/>
    <s v="OFF-PA-10001019"/>
    <x v="1"/>
    <x v="10"/>
    <x v="675"/>
    <n v="143.85599999999999"/>
    <n v="9"/>
    <x v="2"/>
    <n v="48.551400000000001"/>
  </r>
  <r>
    <n v="6268"/>
    <x v="3129"/>
    <x v="1"/>
    <x v="486"/>
    <d v="2012-10-04T00:00:00"/>
    <x v="0"/>
    <s v="RM-19675"/>
    <s v="Robert Marley"/>
    <x v="2"/>
    <s v="United States"/>
    <s v="Cambridge"/>
    <x v="31"/>
    <n v="2138"/>
    <x v="3"/>
    <s v="TEC-PH-10002496"/>
    <x v="2"/>
    <x v="7"/>
    <x v="490"/>
    <n v="311.98"/>
    <n v="2"/>
    <x v="0"/>
    <n v="93.593999999999994"/>
  </r>
  <r>
    <n v="6269"/>
    <x v="3129"/>
    <x v="1"/>
    <x v="486"/>
    <d v="2012-10-04T00:00:00"/>
    <x v="0"/>
    <s v="RM-19675"/>
    <s v="Robert Marley"/>
    <x v="2"/>
    <s v="United States"/>
    <s v="Cambridge"/>
    <x v="31"/>
    <n v="2138"/>
    <x v="3"/>
    <s v="OFF-BI-10000829"/>
    <x v="1"/>
    <x v="8"/>
    <x v="304"/>
    <n v="22.45"/>
    <n v="5"/>
    <x v="0"/>
    <n v="10.327"/>
  </r>
  <r>
    <n v="6270"/>
    <x v="3130"/>
    <x v="3"/>
    <x v="574"/>
    <d v="2014-12-07T00:00:00"/>
    <x v="1"/>
    <s v="BB-11545"/>
    <s v="Brenda Bowman"/>
    <x v="1"/>
    <s v="United States"/>
    <s v="Oakland"/>
    <x v="1"/>
    <n v="94601"/>
    <x v="1"/>
    <s v="TEC-PH-10001448"/>
    <x v="2"/>
    <x v="7"/>
    <x v="140"/>
    <n v="39.991999999999997"/>
    <n v="1"/>
    <x v="2"/>
    <n v="-7.9984000000000002"/>
  </r>
  <r>
    <n v="6271"/>
    <x v="3130"/>
    <x v="3"/>
    <x v="574"/>
    <d v="2014-12-07T00:00:00"/>
    <x v="1"/>
    <s v="BB-11545"/>
    <s v="Brenda Bowman"/>
    <x v="1"/>
    <s v="United States"/>
    <s v="Oakland"/>
    <x v="1"/>
    <n v="94601"/>
    <x v="1"/>
    <s v="FUR-CH-10004983"/>
    <x v="0"/>
    <x v="1"/>
    <x v="1560"/>
    <n v="1159.056"/>
    <n v="9"/>
    <x v="2"/>
    <n v="43.464599999999997"/>
  </r>
  <r>
    <n v="6272"/>
    <x v="3130"/>
    <x v="3"/>
    <x v="574"/>
    <d v="2014-12-07T00:00:00"/>
    <x v="1"/>
    <s v="BB-11545"/>
    <s v="Brenda Bowman"/>
    <x v="1"/>
    <s v="United States"/>
    <s v="Oakland"/>
    <x v="1"/>
    <n v="94601"/>
    <x v="1"/>
    <s v="OFF-AR-10004022"/>
    <x v="1"/>
    <x v="6"/>
    <x v="898"/>
    <n v="179.9"/>
    <n v="5"/>
    <x v="0"/>
    <n v="44.975000000000001"/>
  </r>
  <r>
    <n v="6273"/>
    <x v="3131"/>
    <x v="3"/>
    <x v="157"/>
    <d v="2014-12-13T00:00:00"/>
    <x v="2"/>
    <s v="AS-10285"/>
    <s v="Alejandro Savely"/>
    <x v="1"/>
    <s v="United States"/>
    <s v="Palatine"/>
    <x v="10"/>
    <n v="60067"/>
    <x v="2"/>
    <s v="TEC-AC-10001284"/>
    <x v="2"/>
    <x v="11"/>
    <x v="1172"/>
    <n v="116.312"/>
    <n v="7"/>
    <x v="2"/>
    <n v="23.2624"/>
  </r>
  <r>
    <n v="6274"/>
    <x v="3132"/>
    <x v="0"/>
    <x v="19"/>
    <d v="2013-07-23T00:00:00"/>
    <x v="0"/>
    <s v="DK-13375"/>
    <s v="Dennis Kane"/>
    <x v="0"/>
    <s v="United States"/>
    <s v="Seattle"/>
    <x v="4"/>
    <n v="98105"/>
    <x v="1"/>
    <s v="FUR-FU-10001847"/>
    <x v="0"/>
    <x v="5"/>
    <x v="1355"/>
    <n v="12.42"/>
    <n v="3"/>
    <x v="0"/>
    <n v="4.4711999999999996"/>
  </r>
  <r>
    <n v="6275"/>
    <x v="3132"/>
    <x v="0"/>
    <x v="19"/>
    <d v="2013-07-23T00:00:00"/>
    <x v="0"/>
    <s v="DK-13375"/>
    <s v="Dennis Kane"/>
    <x v="0"/>
    <s v="United States"/>
    <s v="Seattle"/>
    <x v="4"/>
    <n v="98105"/>
    <x v="1"/>
    <s v="TEC-AC-10004595"/>
    <x v="2"/>
    <x v="11"/>
    <x v="1760"/>
    <n v="428.4"/>
    <n v="3"/>
    <x v="0"/>
    <n v="89.963999999999999"/>
  </r>
  <r>
    <n v="6276"/>
    <x v="3132"/>
    <x v="0"/>
    <x v="19"/>
    <d v="2013-07-23T00:00:00"/>
    <x v="0"/>
    <s v="DK-13375"/>
    <s v="Dennis Kane"/>
    <x v="0"/>
    <s v="United States"/>
    <s v="Seattle"/>
    <x v="4"/>
    <n v="98105"/>
    <x v="1"/>
    <s v="FUR-FU-10004164"/>
    <x v="0"/>
    <x v="5"/>
    <x v="1575"/>
    <n v="24.75"/>
    <n v="5"/>
    <x v="0"/>
    <n v="10.89"/>
  </r>
  <r>
    <n v="6277"/>
    <x v="3132"/>
    <x v="0"/>
    <x v="19"/>
    <d v="2013-07-23T00:00:00"/>
    <x v="0"/>
    <s v="DK-13375"/>
    <s v="Dennis Kane"/>
    <x v="0"/>
    <s v="United States"/>
    <s v="Seattle"/>
    <x v="4"/>
    <n v="98105"/>
    <x v="1"/>
    <s v="OFF-LA-10001074"/>
    <x v="1"/>
    <x v="2"/>
    <x v="297"/>
    <n v="87.71"/>
    <n v="7"/>
    <x v="0"/>
    <n v="41.223700000000001"/>
  </r>
  <r>
    <n v="6278"/>
    <x v="3132"/>
    <x v="0"/>
    <x v="19"/>
    <d v="2013-07-23T00:00:00"/>
    <x v="0"/>
    <s v="DK-13375"/>
    <s v="Dennis Kane"/>
    <x v="0"/>
    <s v="United States"/>
    <s v="Seattle"/>
    <x v="4"/>
    <n v="98105"/>
    <x v="1"/>
    <s v="OFF-ST-10000604"/>
    <x v="1"/>
    <x v="4"/>
    <x v="54"/>
    <n v="69.52"/>
    <n v="2"/>
    <x v="0"/>
    <n v="17.38"/>
  </r>
  <r>
    <n v="6279"/>
    <x v="3132"/>
    <x v="0"/>
    <x v="19"/>
    <d v="2013-07-23T00:00:00"/>
    <x v="0"/>
    <s v="DK-13375"/>
    <s v="Dennis Kane"/>
    <x v="0"/>
    <s v="United States"/>
    <s v="Seattle"/>
    <x v="4"/>
    <n v="98105"/>
    <x v="1"/>
    <s v="TEC-PH-10000148"/>
    <x v="2"/>
    <x v="7"/>
    <x v="771"/>
    <n v="20.783999999999999"/>
    <n v="2"/>
    <x v="2"/>
    <n v="-4.6764000000000001"/>
  </r>
  <r>
    <n v="6280"/>
    <x v="3132"/>
    <x v="0"/>
    <x v="19"/>
    <d v="2013-07-23T00:00:00"/>
    <x v="0"/>
    <s v="DK-13375"/>
    <s v="Dennis Kane"/>
    <x v="0"/>
    <s v="United States"/>
    <s v="Seattle"/>
    <x v="4"/>
    <n v="98105"/>
    <x v="1"/>
    <s v="OFF-BI-10000042"/>
    <x v="1"/>
    <x v="8"/>
    <x v="945"/>
    <n v="12.816000000000001"/>
    <n v="3"/>
    <x v="2"/>
    <n v="4.1651999999999996"/>
  </r>
  <r>
    <n v="6281"/>
    <x v="3133"/>
    <x v="3"/>
    <x v="605"/>
    <d v="2014-05-17T00:00:00"/>
    <x v="1"/>
    <s v="JH-15910"/>
    <s v="Jonathan Howell"/>
    <x v="0"/>
    <s v="United States"/>
    <s v="Cincinnati"/>
    <x v="24"/>
    <n v="45231"/>
    <x v="3"/>
    <s v="OFF-LA-10000443"/>
    <x v="1"/>
    <x v="2"/>
    <x v="1118"/>
    <n v="5.9039999999999999"/>
    <n v="2"/>
    <x v="2"/>
    <n v="1.9925999999999999"/>
  </r>
  <r>
    <n v="6282"/>
    <x v="3134"/>
    <x v="1"/>
    <x v="312"/>
    <d v="2012-11-26T00:00:00"/>
    <x v="1"/>
    <s v="JK-15205"/>
    <s v="Jamie Kunitz"/>
    <x v="0"/>
    <s v="United States"/>
    <s v="Marion"/>
    <x v="24"/>
    <n v="43302"/>
    <x v="3"/>
    <s v="FUR-FU-10002874"/>
    <x v="0"/>
    <x v="5"/>
    <x v="1761"/>
    <n v="63.823999999999998"/>
    <n v="2"/>
    <x v="2"/>
    <n v="9.5736000000000008"/>
  </r>
  <r>
    <n v="6283"/>
    <x v="3134"/>
    <x v="1"/>
    <x v="312"/>
    <d v="2012-11-26T00:00:00"/>
    <x v="1"/>
    <s v="JK-15205"/>
    <s v="Jamie Kunitz"/>
    <x v="0"/>
    <s v="United States"/>
    <s v="Marion"/>
    <x v="24"/>
    <n v="43302"/>
    <x v="3"/>
    <s v="OFF-ST-10003994"/>
    <x v="1"/>
    <x v="4"/>
    <x v="1736"/>
    <n v="141.55199999999999"/>
    <n v="3"/>
    <x v="2"/>
    <n v="-26.541"/>
  </r>
  <r>
    <n v="6284"/>
    <x v="3135"/>
    <x v="0"/>
    <x v="446"/>
    <d v="2013-09-29T00:00:00"/>
    <x v="1"/>
    <s v="EH-13765"/>
    <s v="Edward Hooks"/>
    <x v="1"/>
    <s v="United States"/>
    <s v="Los Angeles"/>
    <x v="1"/>
    <n v="90049"/>
    <x v="1"/>
    <s v="OFF-EN-10001453"/>
    <x v="1"/>
    <x v="12"/>
    <x v="1676"/>
    <n v="304.89999999999998"/>
    <n v="5"/>
    <x v="0"/>
    <n v="143.303"/>
  </r>
  <r>
    <n v="6285"/>
    <x v="3135"/>
    <x v="0"/>
    <x v="446"/>
    <d v="2013-09-29T00:00:00"/>
    <x v="1"/>
    <s v="EH-13765"/>
    <s v="Edward Hooks"/>
    <x v="1"/>
    <s v="United States"/>
    <s v="Los Angeles"/>
    <x v="1"/>
    <n v="90049"/>
    <x v="1"/>
    <s v="FUR-CH-10000988"/>
    <x v="0"/>
    <x v="1"/>
    <x v="1132"/>
    <n v="563.24"/>
    <n v="5"/>
    <x v="2"/>
    <n v="56.323999999999998"/>
  </r>
  <r>
    <n v="6286"/>
    <x v="3136"/>
    <x v="0"/>
    <x v="147"/>
    <d v="2013-10-27T00:00:00"/>
    <x v="1"/>
    <s v="VW-21775"/>
    <s v="Victoria Wilson"/>
    <x v="1"/>
    <s v="United States"/>
    <s v="Lakewood"/>
    <x v="24"/>
    <n v="44107"/>
    <x v="3"/>
    <s v="FUR-TA-10003238"/>
    <x v="0"/>
    <x v="3"/>
    <x v="1233"/>
    <n v="661.17600000000004"/>
    <n v="2"/>
    <x v="10"/>
    <n v="-231.41159999999999"/>
  </r>
  <r>
    <n v="6287"/>
    <x v="3137"/>
    <x v="0"/>
    <x v="1057"/>
    <d v="2013-11-01T00:00:00"/>
    <x v="1"/>
    <s v="CG-12040"/>
    <s v="Catherine Glotzbach"/>
    <x v="2"/>
    <s v="United States"/>
    <s v="Lebanon"/>
    <x v="18"/>
    <n v="37087"/>
    <x v="0"/>
    <s v="TEC-PH-10001061"/>
    <x v="2"/>
    <x v="7"/>
    <x v="822"/>
    <n v="239.976"/>
    <n v="3"/>
    <x v="2"/>
    <n v="17.998200000000001"/>
  </r>
  <r>
    <n v="6288"/>
    <x v="3138"/>
    <x v="2"/>
    <x v="1001"/>
    <d v="2011-07-12T00:00:00"/>
    <x v="1"/>
    <s v="EB-13705"/>
    <s v="Ed Braxton"/>
    <x v="1"/>
    <s v="United States"/>
    <s v="San Francisco"/>
    <x v="1"/>
    <n v="94122"/>
    <x v="1"/>
    <s v="FUR-TA-10003715"/>
    <x v="0"/>
    <x v="3"/>
    <x v="1003"/>
    <n v="502.488"/>
    <n v="3"/>
    <x v="2"/>
    <n v="-87.935400000000001"/>
  </r>
  <r>
    <n v="6289"/>
    <x v="3138"/>
    <x v="2"/>
    <x v="1001"/>
    <d v="2011-07-12T00:00:00"/>
    <x v="1"/>
    <s v="EB-13705"/>
    <s v="Ed Braxton"/>
    <x v="1"/>
    <s v="United States"/>
    <s v="San Francisco"/>
    <x v="1"/>
    <n v="94122"/>
    <x v="1"/>
    <s v="OFF-BI-10001597"/>
    <x v="1"/>
    <x v="8"/>
    <x v="790"/>
    <n v="196.70400000000001"/>
    <n v="6"/>
    <x v="2"/>
    <n v="68.846400000000003"/>
  </r>
  <r>
    <n v="6290"/>
    <x v="3139"/>
    <x v="1"/>
    <x v="649"/>
    <d v="2012-03-18T00:00:00"/>
    <x v="0"/>
    <s v="NF-18595"/>
    <s v="Nicole Fjeld"/>
    <x v="2"/>
    <s v="United States"/>
    <s v="Chico"/>
    <x v="1"/>
    <n v="95928"/>
    <x v="1"/>
    <s v="FUR-CH-10004063"/>
    <x v="0"/>
    <x v="1"/>
    <x v="120"/>
    <n v="915.13599999999997"/>
    <n v="4"/>
    <x v="2"/>
    <n v="102.9528"/>
  </r>
  <r>
    <n v="6291"/>
    <x v="3139"/>
    <x v="1"/>
    <x v="649"/>
    <d v="2012-03-18T00:00:00"/>
    <x v="0"/>
    <s v="NF-18595"/>
    <s v="Nicole Fjeld"/>
    <x v="2"/>
    <s v="United States"/>
    <s v="Chico"/>
    <x v="1"/>
    <n v="95928"/>
    <x v="1"/>
    <s v="FUR-FU-10001979"/>
    <x v="0"/>
    <x v="5"/>
    <x v="509"/>
    <n v="327.76"/>
    <n v="8"/>
    <x v="0"/>
    <n v="91.772800000000004"/>
  </r>
  <r>
    <n v="6292"/>
    <x v="3140"/>
    <x v="3"/>
    <x v="574"/>
    <d v="2014-12-06T00:00:00"/>
    <x v="2"/>
    <s v="ME-17725"/>
    <s v="Max Engle"/>
    <x v="0"/>
    <s v="United States"/>
    <s v="Salem"/>
    <x v="17"/>
    <n v="24153"/>
    <x v="0"/>
    <s v="FUR-CH-10001854"/>
    <x v="0"/>
    <x v="1"/>
    <x v="1110"/>
    <n v="701.96"/>
    <n v="2"/>
    <x v="0"/>
    <n v="168.47040000000001"/>
  </r>
  <r>
    <n v="6293"/>
    <x v="3141"/>
    <x v="1"/>
    <x v="1100"/>
    <d v="2012-04-26T00:00:00"/>
    <x v="1"/>
    <s v="AZ-10750"/>
    <s v="Annie Zypern"/>
    <x v="0"/>
    <s v="United States"/>
    <s v="Los Angeles"/>
    <x v="1"/>
    <n v="90008"/>
    <x v="1"/>
    <s v="TEC-PH-10002923"/>
    <x v="2"/>
    <x v="7"/>
    <x v="680"/>
    <n v="88.775999999999996"/>
    <n v="3"/>
    <x v="2"/>
    <n v="7.7679"/>
  </r>
  <r>
    <n v="6294"/>
    <x v="3141"/>
    <x v="1"/>
    <x v="1100"/>
    <d v="2012-04-26T00:00:00"/>
    <x v="1"/>
    <s v="AZ-10750"/>
    <s v="Annie Zypern"/>
    <x v="0"/>
    <s v="United States"/>
    <s v="Los Angeles"/>
    <x v="1"/>
    <n v="90008"/>
    <x v="1"/>
    <s v="OFF-AR-10004691"/>
    <x v="1"/>
    <x v="6"/>
    <x v="1371"/>
    <n v="64.14"/>
    <n v="3"/>
    <x v="0"/>
    <n v="16.676400000000001"/>
  </r>
  <r>
    <n v="6295"/>
    <x v="3142"/>
    <x v="2"/>
    <x v="1101"/>
    <d v="2011-09-19T00:00:00"/>
    <x v="2"/>
    <s v="RF-19345"/>
    <s v="Randy Ferguson"/>
    <x v="1"/>
    <s v="United States"/>
    <s v="New York City"/>
    <x v="15"/>
    <n v="10024"/>
    <x v="3"/>
    <s v="OFF-BI-10002931"/>
    <x v="1"/>
    <x v="8"/>
    <x v="727"/>
    <n v="33.552"/>
    <n v="1"/>
    <x v="2"/>
    <n v="12.582000000000001"/>
  </r>
  <r>
    <n v="6296"/>
    <x v="3143"/>
    <x v="2"/>
    <x v="129"/>
    <d v="2012-01-01T00:00:00"/>
    <x v="1"/>
    <s v="AJ-10780"/>
    <s v="Anthony Jacobs"/>
    <x v="1"/>
    <s v="United States"/>
    <s v="Beverly"/>
    <x v="31"/>
    <n v="1915"/>
    <x v="3"/>
    <s v="OFF-AP-10002651"/>
    <x v="1"/>
    <x v="9"/>
    <x v="1341"/>
    <n v="1737.18"/>
    <n v="6"/>
    <x v="0"/>
    <n v="503.78219999999999"/>
  </r>
  <r>
    <n v="6297"/>
    <x v="3143"/>
    <x v="2"/>
    <x v="129"/>
    <d v="2012-01-01T00:00:00"/>
    <x v="1"/>
    <s v="AJ-10780"/>
    <s v="Anthony Jacobs"/>
    <x v="1"/>
    <s v="United States"/>
    <s v="Beverly"/>
    <x v="31"/>
    <n v="1915"/>
    <x v="3"/>
    <s v="OFF-ST-10000689"/>
    <x v="1"/>
    <x v="4"/>
    <x v="421"/>
    <n v="704.25"/>
    <n v="5"/>
    <x v="0"/>
    <n v="84.51"/>
  </r>
  <r>
    <n v="6298"/>
    <x v="3143"/>
    <x v="2"/>
    <x v="129"/>
    <d v="2012-01-01T00:00:00"/>
    <x v="1"/>
    <s v="AJ-10780"/>
    <s v="Anthony Jacobs"/>
    <x v="1"/>
    <s v="United States"/>
    <s v="Beverly"/>
    <x v="31"/>
    <n v="1915"/>
    <x v="3"/>
    <s v="OFF-PA-10003302"/>
    <x v="1"/>
    <x v="10"/>
    <x v="1712"/>
    <n v="141.76"/>
    <n v="4"/>
    <x v="0"/>
    <n v="66.627200000000002"/>
  </r>
  <r>
    <n v="6299"/>
    <x v="3144"/>
    <x v="2"/>
    <x v="618"/>
    <d v="2011-10-26T00:00:00"/>
    <x v="1"/>
    <s v="SF-20965"/>
    <s v="Sylvia Foulston"/>
    <x v="1"/>
    <s v="United States"/>
    <s v="San Diego"/>
    <x v="1"/>
    <n v="92024"/>
    <x v="1"/>
    <s v="OFF-BI-10001460"/>
    <x v="1"/>
    <x v="8"/>
    <x v="58"/>
    <n v="36.36"/>
    <n v="3"/>
    <x v="2"/>
    <n v="12.2715"/>
  </r>
  <r>
    <n v="6300"/>
    <x v="3145"/>
    <x v="3"/>
    <x v="329"/>
    <d v="2014-12-04T00:00:00"/>
    <x v="2"/>
    <s v="MZ-17335"/>
    <s v="Maria Zettner"/>
    <x v="2"/>
    <s v="United States"/>
    <s v="San Francisco"/>
    <x v="1"/>
    <n v="94109"/>
    <x v="1"/>
    <s v="FUR-FU-10003489"/>
    <x v="0"/>
    <x v="5"/>
    <x v="1762"/>
    <n v="25.83"/>
    <n v="3"/>
    <x v="0"/>
    <n v="9.5571000000000002"/>
  </r>
  <r>
    <n v="6301"/>
    <x v="3146"/>
    <x v="2"/>
    <x v="571"/>
    <d v="2011-06-12T00:00:00"/>
    <x v="1"/>
    <s v="SB-20170"/>
    <s v="Sarah Bern"/>
    <x v="0"/>
    <s v="United States"/>
    <s v="Chicago"/>
    <x v="10"/>
    <n v="60623"/>
    <x v="2"/>
    <s v="OFF-BI-10002794"/>
    <x v="1"/>
    <x v="8"/>
    <x v="102"/>
    <n v="24.588000000000001"/>
    <n v="3"/>
    <x v="3"/>
    <n v="-38.111400000000003"/>
  </r>
  <r>
    <n v="6302"/>
    <x v="3146"/>
    <x v="2"/>
    <x v="571"/>
    <d v="2011-06-12T00:00:00"/>
    <x v="1"/>
    <s v="SB-20170"/>
    <s v="Sarah Bern"/>
    <x v="0"/>
    <s v="United States"/>
    <s v="Chicago"/>
    <x v="10"/>
    <n v="60623"/>
    <x v="2"/>
    <s v="OFF-EN-10000461"/>
    <x v="1"/>
    <x v="12"/>
    <x v="746"/>
    <n v="13.984"/>
    <n v="2"/>
    <x v="2"/>
    <n v="4.7195999999999998"/>
  </r>
  <r>
    <n v="6303"/>
    <x v="3147"/>
    <x v="3"/>
    <x v="51"/>
    <d v="2014-11-28T00:00:00"/>
    <x v="1"/>
    <s v="AH-10210"/>
    <s v="Alan Hwang"/>
    <x v="0"/>
    <s v="United States"/>
    <s v="Dallas"/>
    <x v="5"/>
    <n v="75220"/>
    <x v="2"/>
    <s v="TEC-PH-10001305"/>
    <x v="2"/>
    <x v="7"/>
    <x v="1671"/>
    <n v="195.96"/>
    <n v="5"/>
    <x v="2"/>
    <n v="19.596"/>
  </r>
  <r>
    <n v="6304"/>
    <x v="3148"/>
    <x v="3"/>
    <x v="978"/>
    <d v="2014-06-21T00:00:00"/>
    <x v="0"/>
    <s v="NK-18490"/>
    <s v="Neil Knudson"/>
    <x v="2"/>
    <s v="United States"/>
    <s v="Corpus Christi"/>
    <x v="5"/>
    <n v="78415"/>
    <x v="2"/>
    <s v="OFF-PA-10000167"/>
    <x v="1"/>
    <x v="10"/>
    <x v="1071"/>
    <n v="74.352000000000004"/>
    <n v="3"/>
    <x v="2"/>
    <n v="23.234999999999999"/>
  </r>
  <r>
    <n v="6305"/>
    <x v="3149"/>
    <x v="3"/>
    <x v="1024"/>
    <d v="2014-05-06T00:00:00"/>
    <x v="3"/>
    <s v="AI-10855"/>
    <s v="Arianne Irving"/>
    <x v="0"/>
    <s v="United States"/>
    <s v="New York City"/>
    <x v="15"/>
    <n v="10035"/>
    <x v="3"/>
    <s v="OFF-PA-10002947"/>
    <x v="1"/>
    <x v="10"/>
    <x v="703"/>
    <n v="6.68"/>
    <n v="1"/>
    <x v="0"/>
    <n v="3.2063999999999999"/>
  </r>
  <r>
    <n v="6306"/>
    <x v="3150"/>
    <x v="0"/>
    <x v="254"/>
    <d v="2013-11-07T00:00:00"/>
    <x v="0"/>
    <s v="TP-21565"/>
    <s v="Tracy Poddar"/>
    <x v="1"/>
    <s v="United States"/>
    <s v="Eugene"/>
    <x v="21"/>
    <n v="97405"/>
    <x v="1"/>
    <s v="OFF-SU-10002301"/>
    <x v="1"/>
    <x v="14"/>
    <x v="1573"/>
    <n v="17.584"/>
    <n v="7"/>
    <x v="2"/>
    <n v="-4.1761999999999997"/>
  </r>
  <r>
    <n v="6307"/>
    <x v="3150"/>
    <x v="0"/>
    <x v="254"/>
    <d v="2013-11-07T00:00:00"/>
    <x v="0"/>
    <s v="TP-21565"/>
    <s v="Tracy Poddar"/>
    <x v="1"/>
    <s v="United States"/>
    <s v="Eugene"/>
    <x v="21"/>
    <n v="97405"/>
    <x v="1"/>
    <s v="FUR-CH-10003298"/>
    <x v="0"/>
    <x v="1"/>
    <x v="1567"/>
    <n v="104.78400000000001"/>
    <n v="1"/>
    <x v="2"/>
    <n v="-14.4078"/>
  </r>
  <r>
    <n v="6308"/>
    <x v="3150"/>
    <x v="0"/>
    <x v="254"/>
    <d v="2013-11-07T00:00:00"/>
    <x v="0"/>
    <s v="TP-21565"/>
    <s v="Tracy Poddar"/>
    <x v="1"/>
    <s v="United States"/>
    <s v="Eugene"/>
    <x v="21"/>
    <n v="97405"/>
    <x v="1"/>
    <s v="OFF-PA-10004353"/>
    <x v="1"/>
    <x v="10"/>
    <x v="1652"/>
    <n v="47.951999999999998"/>
    <n v="3"/>
    <x v="2"/>
    <n v="16.783200000000001"/>
  </r>
  <r>
    <n v="6309"/>
    <x v="3150"/>
    <x v="0"/>
    <x v="254"/>
    <d v="2013-11-07T00:00:00"/>
    <x v="0"/>
    <s v="TP-21565"/>
    <s v="Tracy Poddar"/>
    <x v="1"/>
    <s v="United States"/>
    <s v="Eugene"/>
    <x v="21"/>
    <n v="97405"/>
    <x v="1"/>
    <s v="FUR-CH-10000229"/>
    <x v="0"/>
    <x v="1"/>
    <x v="1612"/>
    <n v="650.35199999999998"/>
    <n v="3"/>
    <x v="2"/>
    <n v="-97.552800000000005"/>
  </r>
  <r>
    <n v="6310"/>
    <x v="3150"/>
    <x v="0"/>
    <x v="254"/>
    <d v="2013-11-07T00:00:00"/>
    <x v="0"/>
    <s v="TP-21565"/>
    <s v="Tracy Poddar"/>
    <x v="1"/>
    <s v="United States"/>
    <s v="Eugene"/>
    <x v="21"/>
    <n v="97405"/>
    <x v="1"/>
    <s v="OFF-LA-10003930"/>
    <x v="1"/>
    <x v="2"/>
    <x v="503"/>
    <n v="629.18399999999997"/>
    <n v="8"/>
    <x v="2"/>
    <n v="228.07919999999999"/>
  </r>
  <r>
    <n v="6311"/>
    <x v="3150"/>
    <x v="0"/>
    <x v="254"/>
    <d v="2013-11-07T00:00:00"/>
    <x v="0"/>
    <s v="TP-21565"/>
    <s v="Tracy Poddar"/>
    <x v="1"/>
    <s v="United States"/>
    <s v="Eugene"/>
    <x v="21"/>
    <n v="97405"/>
    <x v="1"/>
    <s v="OFF-PA-10000176"/>
    <x v="1"/>
    <x v="10"/>
    <x v="634"/>
    <n v="15.176"/>
    <n v="1"/>
    <x v="2"/>
    <n v="5.3116000000000003"/>
  </r>
  <r>
    <n v="6312"/>
    <x v="3151"/>
    <x v="2"/>
    <x v="1102"/>
    <d v="2011-09-16T00:00:00"/>
    <x v="1"/>
    <s v="LW-17125"/>
    <s v="Liz Willingham"/>
    <x v="0"/>
    <s v="United States"/>
    <s v="Oxnard"/>
    <x v="1"/>
    <n v="93030"/>
    <x v="1"/>
    <s v="FUR-FU-10004006"/>
    <x v="0"/>
    <x v="5"/>
    <x v="101"/>
    <n v="127.95"/>
    <n v="3"/>
    <x v="0"/>
    <n v="21.7515"/>
  </r>
  <r>
    <n v="6313"/>
    <x v="3152"/>
    <x v="3"/>
    <x v="911"/>
    <d v="2014-02-22T00:00:00"/>
    <x v="1"/>
    <s v="NG-18355"/>
    <s v="Nat Gilpin"/>
    <x v="1"/>
    <s v="United States"/>
    <s v="Fairfield"/>
    <x v="29"/>
    <n v="6824"/>
    <x v="3"/>
    <s v="OFF-ST-10001932"/>
    <x v="1"/>
    <x v="4"/>
    <x v="1641"/>
    <n v="579.51"/>
    <n v="3"/>
    <x v="0"/>
    <n v="81.131399999999999"/>
  </r>
  <r>
    <n v="6314"/>
    <x v="3152"/>
    <x v="3"/>
    <x v="911"/>
    <d v="2014-02-22T00:00:00"/>
    <x v="1"/>
    <s v="NG-18355"/>
    <s v="Nat Gilpin"/>
    <x v="1"/>
    <s v="United States"/>
    <s v="Fairfield"/>
    <x v="29"/>
    <n v="6824"/>
    <x v="3"/>
    <s v="TEC-PH-10000923"/>
    <x v="2"/>
    <x v="7"/>
    <x v="1225"/>
    <n v="14.99"/>
    <n v="1"/>
    <x v="0"/>
    <n v="7.3451000000000004"/>
  </r>
  <r>
    <n v="6315"/>
    <x v="3153"/>
    <x v="2"/>
    <x v="156"/>
    <d v="2011-11-29T00:00:00"/>
    <x v="1"/>
    <s v="NG-18355"/>
    <s v="Nat Gilpin"/>
    <x v="1"/>
    <s v="United States"/>
    <s v="Jackson"/>
    <x v="12"/>
    <n v="49201"/>
    <x v="2"/>
    <s v="OFF-AR-10000380"/>
    <x v="1"/>
    <x v="6"/>
    <x v="108"/>
    <n v="151.91999999999999"/>
    <n v="4"/>
    <x v="0"/>
    <n v="45.576000000000001"/>
  </r>
  <r>
    <n v="6316"/>
    <x v="3153"/>
    <x v="2"/>
    <x v="156"/>
    <d v="2011-11-29T00:00:00"/>
    <x v="1"/>
    <s v="NG-18355"/>
    <s v="Nat Gilpin"/>
    <x v="1"/>
    <s v="United States"/>
    <s v="Jackson"/>
    <x v="12"/>
    <n v="49201"/>
    <x v="2"/>
    <s v="OFF-LA-10003930"/>
    <x v="1"/>
    <x v="2"/>
    <x v="503"/>
    <n v="196.62"/>
    <n v="2"/>
    <x v="0"/>
    <n v="96.343800000000002"/>
  </r>
  <r>
    <n v="6317"/>
    <x v="3153"/>
    <x v="2"/>
    <x v="156"/>
    <d v="2011-11-29T00:00:00"/>
    <x v="1"/>
    <s v="NG-18355"/>
    <s v="Nat Gilpin"/>
    <x v="1"/>
    <s v="United States"/>
    <s v="Jackson"/>
    <x v="12"/>
    <n v="49201"/>
    <x v="2"/>
    <s v="OFF-PA-10001815"/>
    <x v="1"/>
    <x v="10"/>
    <x v="1393"/>
    <n v="144.12"/>
    <n v="3"/>
    <x v="0"/>
    <n v="69.177599999999998"/>
  </r>
  <r>
    <n v="6318"/>
    <x v="3153"/>
    <x v="2"/>
    <x v="156"/>
    <d v="2011-11-29T00:00:00"/>
    <x v="1"/>
    <s v="NG-18355"/>
    <s v="Nat Gilpin"/>
    <x v="1"/>
    <s v="United States"/>
    <s v="Jackson"/>
    <x v="12"/>
    <n v="49201"/>
    <x v="2"/>
    <s v="OFF-PA-10004082"/>
    <x v="1"/>
    <x v="10"/>
    <x v="224"/>
    <n v="15.96"/>
    <n v="2"/>
    <x v="0"/>
    <n v="7.98"/>
  </r>
  <r>
    <n v="6319"/>
    <x v="3154"/>
    <x v="3"/>
    <x v="920"/>
    <d v="2014-11-30T00:00:00"/>
    <x v="0"/>
    <s v="EB-13750"/>
    <s v="Edward Becker"/>
    <x v="1"/>
    <s v="United States"/>
    <s v="Laguna Niguel"/>
    <x v="1"/>
    <n v="92677"/>
    <x v="1"/>
    <s v="TEC-PH-10004071"/>
    <x v="2"/>
    <x v="7"/>
    <x v="1537"/>
    <n v="39.96"/>
    <n v="5"/>
    <x v="2"/>
    <n v="3.4965000000000002"/>
  </r>
  <r>
    <n v="6320"/>
    <x v="3154"/>
    <x v="3"/>
    <x v="920"/>
    <d v="2014-11-30T00:00:00"/>
    <x v="0"/>
    <s v="EB-13750"/>
    <s v="Edward Becker"/>
    <x v="1"/>
    <s v="United States"/>
    <s v="Laguna Niguel"/>
    <x v="1"/>
    <n v="92677"/>
    <x v="1"/>
    <s v="OFF-PA-10002377"/>
    <x v="1"/>
    <x v="10"/>
    <x v="557"/>
    <n v="34.08"/>
    <n v="6"/>
    <x v="0"/>
    <n v="15.336"/>
  </r>
  <r>
    <n v="6321"/>
    <x v="3155"/>
    <x v="3"/>
    <x v="394"/>
    <d v="2014-10-03T00:00:00"/>
    <x v="1"/>
    <s v="SP-20860"/>
    <s v="Sung Pak"/>
    <x v="1"/>
    <s v="United States"/>
    <s v="Jacksonville"/>
    <x v="2"/>
    <n v="32216"/>
    <x v="0"/>
    <s v="OFF-PA-10001800"/>
    <x v="1"/>
    <x v="10"/>
    <x v="580"/>
    <n v="10.368"/>
    <n v="2"/>
    <x v="2"/>
    <n v="3.6288"/>
  </r>
  <r>
    <n v="6322"/>
    <x v="3156"/>
    <x v="2"/>
    <x v="303"/>
    <d v="2011-10-17T00:00:00"/>
    <x v="1"/>
    <s v="SP-20545"/>
    <s v="Sibella Parks"/>
    <x v="1"/>
    <s v="United States"/>
    <s v="Mount Vernon"/>
    <x v="15"/>
    <n v="10550"/>
    <x v="3"/>
    <s v="OFF-BI-10002764"/>
    <x v="1"/>
    <x v="8"/>
    <x v="502"/>
    <n v="7.7519999999999998"/>
    <n v="3"/>
    <x v="2"/>
    <n v="2.8100999999999998"/>
  </r>
  <r>
    <n v="6323"/>
    <x v="3157"/>
    <x v="2"/>
    <x v="561"/>
    <d v="2011-06-07T00:00:00"/>
    <x v="0"/>
    <s v="RB-19795"/>
    <s v="Ross Baird"/>
    <x v="2"/>
    <s v="United States"/>
    <s v="Midland"/>
    <x v="12"/>
    <n v="48640"/>
    <x v="2"/>
    <s v="OFF-EN-10004459"/>
    <x v="1"/>
    <x v="12"/>
    <x v="655"/>
    <n v="15.28"/>
    <n v="2"/>
    <x v="0"/>
    <n v="7.4871999999999996"/>
  </r>
  <r>
    <n v="6324"/>
    <x v="3158"/>
    <x v="2"/>
    <x v="1103"/>
    <d v="2011-06-23T00:00:00"/>
    <x v="1"/>
    <s v="DB-13660"/>
    <s v="Duane Benoit"/>
    <x v="0"/>
    <s v="United States"/>
    <s v="Newark"/>
    <x v="13"/>
    <n v="19711"/>
    <x v="3"/>
    <s v="TEC-MA-10000423"/>
    <x v="2"/>
    <x v="15"/>
    <x v="1713"/>
    <n v="65.97"/>
    <n v="3"/>
    <x v="0"/>
    <n v="31.0059"/>
  </r>
  <r>
    <n v="6325"/>
    <x v="3159"/>
    <x v="1"/>
    <x v="1104"/>
    <d v="2012-11-02T00:00:00"/>
    <x v="1"/>
    <s v="NB-18655"/>
    <s v="Nona Balk"/>
    <x v="1"/>
    <s v="United States"/>
    <s v="San Francisco"/>
    <x v="1"/>
    <n v="94109"/>
    <x v="1"/>
    <s v="OFF-PA-10002986"/>
    <x v="1"/>
    <x v="10"/>
    <x v="477"/>
    <n v="33.4"/>
    <n v="5"/>
    <x v="0"/>
    <n v="16.032"/>
  </r>
  <r>
    <n v="6326"/>
    <x v="3159"/>
    <x v="1"/>
    <x v="1104"/>
    <d v="2012-11-02T00:00:00"/>
    <x v="1"/>
    <s v="NB-18655"/>
    <s v="Nona Balk"/>
    <x v="1"/>
    <s v="United States"/>
    <s v="San Francisco"/>
    <x v="1"/>
    <n v="94109"/>
    <x v="1"/>
    <s v="OFF-EN-10001434"/>
    <x v="1"/>
    <x v="12"/>
    <x v="434"/>
    <n v="210.84"/>
    <n v="4"/>
    <x v="0"/>
    <n v="103.3116"/>
  </r>
  <r>
    <n v="6327"/>
    <x v="3160"/>
    <x v="2"/>
    <x v="407"/>
    <d v="2011-01-27T00:00:00"/>
    <x v="1"/>
    <s v="XP-21865"/>
    <s v="Xylona Preis"/>
    <x v="0"/>
    <s v="United States"/>
    <s v="Westland"/>
    <x v="12"/>
    <n v="48185"/>
    <x v="2"/>
    <s v="OFF-ST-10000760"/>
    <x v="1"/>
    <x v="4"/>
    <x v="4"/>
    <n v="13.98"/>
    <n v="1"/>
    <x v="0"/>
    <n v="4.0541999999999998"/>
  </r>
  <r>
    <n v="6328"/>
    <x v="3160"/>
    <x v="2"/>
    <x v="407"/>
    <d v="2011-01-27T00:00:00"/>
    <x v="1"/>
    <s v="XP-21865"/>
    <s v="Xylona Preis"/>
    <x v="0"/>
    <s v="United States"/>
    <s v="Westland"/>
    <x v="12"/>
    <n v="48185"/>
    <x v="2"/>
    <s v="FUR-FU-10002918"/>
    <x v="0"/>
    <x v="5"/>
    <x v="266"/>
    <n v="272.94"/>
    <n v="3"/>
    <x v="0"/>
    <n v="30.023399999999999"/>
  </r>
  <r>
    <n v="6329"/>
    <x v="3160"/>
    <x v="2"/>
    <x v="407"/>
    <d v="2011-01-27T00:00:00"/>
    <x v="1"/>
    <s v="XP-21865"/>
    <s v="Xylona Preis"/>
    <x v="0"/>
    <s v="United States"/>
    <s v="Westland"/>
    <x v="12"/>
    <n v="48185"/>
    <x v="2"/>
    <s v="OFF-BI-10000605"/>
    <x v="1"/>
    <x v="8"/>
    <x v="531"/>
    <n v="19.05"/>
    <n v="5"/>
    <x v="0"/>
    <n v="8.9535"/>
  </r>
  <r>
    <n v="6330"/>
    <x v="3160"/>
    <x v="2"/>
    <x v="407"/>
    <d v="2011-01-27T00:00:00"/>
    <x v="1"/>
    <s v="XP-21865"/>
    <s v="Xylona Preis"/>
    <x v="0"/>
    <s v="United States"/>
    <s v="Westland"/>
    <x v="12"/>
    <n v="48185"/>
    <x v="2"/>
    <s v="OFF-AP-10002311"/>
    <x v="1"/>
    <x v="9"/>
    <x v="14"/>
    <n v="247.71600000000001"/>
    <n v="4"/>
    <x v="9"/>
    <n v="93.581599999999995"/>
  </r>
  <r>
    <n v="6331"/>
    <x v="3160"/>
    <x v="2"/>
    <x v="407"/>
    <d v="2011-01-27T00:00:00"/>
    <x v="1"/>
    <s v="XP-21865"/>
    <s v="Xylona Preis"/>
    <x v="0"/>
    <s v="United States"/>
    <s v="Westland"/>
    <x v="12"/>
    <n v="48185"/>
    <x v="2"/>
    <s v="OFF-ST-10003123"/>
    <x v="1"/>
    <x v="4"/>
    <x v="1268"/>
    <n v="66.58"/>
    <n v="2"/>
    <x v="0"/>
    <n v="15.979200000000001"/>
  </r>
  <r>
    <n v="6332"/>
    <x v="3160"/>
    <x v="2"/>
    <x v="407"/>
    <d v="2011-01-27T00:00:00"/>
    <x v="1"/>
    <s v="XP-21865"/>
    <s v="Xylona Preis"/>
    <x v="0"/>
    <s v="United States"/>
    <s v="Westland"/>
    <x v="12"/>
    <n v="48185"/>
    <x v="2"/>
    <s v="OFF-AR-10004456"/>
    <x v="1"/>
    <x v="6"/>
    <x v="1044"/>
    <n v="43.92"/>
    <n v="3"/>
    <x v="0"/>
    <n v="12.736800000000001"/>
  </r>
  <r>
    <n v="6333"/>
    <x v="3160"/>
    <x v="2"/>
    <x v="407"/>
    <d v="2011-01-27T00:00:00"/>
    <x v="1"/>
    <s v="XP-21865"/>
    <s v="Xylona Preis"/>
    <x v="0"/>
    <s v="United States"/>
    <s v="Westland"/>
    <x v="12"/>
    <n v="48185"/>
    <x v="2"/>
    <s v="FUR-FU-10002268"/>
    <x v="0"/>
    <x v="5"/>
    <x v="860"/>
    <n v="14.73"/>
    <n v="3"/>
    <x v="0"/>
    <n v="4.8609"/>
  </r>
  <r>
    <n v="6334"/>
    <x v="3160"/>
    <x v="2"/>
    <x v="407"/>
    <d v="2011-01-27T00:00:00"/>
    <x v="1"/>
    <s v="XP-21865"/>
    <s v="Xylona Preis"/>
    <x v="0"/>
    <s v="United States"/>
    <s v="Westland"/>
    <x v="12"/>
    <n v="48185"/>
    <x v="2"/>
    <s v="OFF-BI-10004364"/>
    <x v="1"/>
    <x v="8"/>
    <x v="302"/>
    <n v="29.7"/>
    <n v="5"/>
    <x v="0"/>
    <n v="13.365"/>
  </r>
  <r>
    <n v="6335"/>
    <x v="3161"/>
    <x v="2"/>
    <x v="384"/>
    <d v="2011-07-15T00:00:00"/>
    <x v="1"/>
    <s v="MH-17455"/>
    <s v="Mark Hamilton"/>
    <x v="0"/>
    <s v="United States"/>
    <s v="New York City"/>
    <x v="15"/>
    <n v="10011"/>
    <x v="3"/>
    <s v="OFF-PA-10001970"/>
    <x v="1"/>
    <x v="10"/>
    <x v="311"/>
    <n v="49.12"/>
    <n v="4"/>
    <x v="0"/>
    <n v="23.086400000000001"/>
  </r>
  <r>
    <n v="6336"/>
    <x v="3161"/>
    <x v="2"/>
    <x v="384"/>
    <d v="2011-07-15T00:00:00"/>
    <x v="1"/>
    <s v="MH-17455"/>
    <s v="Mark Hamilton"/>
    <x v="0"/>
    <s v="United States"/>
    <s v="New York City"/>
    <x v="15"/>
    <n v="10011"/>
    <x v="3"/>
    <s v="OFF-BI-10002954"/>
    <x v="1"/>
    <x v="8"/>
    <x v="1179"/>
    <n v="18.28"/>
    <n v="5"/>
    <x v="2"/>
    <n v="6.3979999999999997"/>
  </r>
  <r>
    <n v="6337"/>
    <x v="3162"/>
    <x v="0"/>
    <x v="133"/>
    <d v="2013-09-07T00:00:00"/>
    <x v="1"/>
    <s v="BG-11740"/>
    <s v="Bruce Geld"/>
    <x v="0"/>
    <s v="United States"/>
    <s v="Los Angeles"/>
    <x v="1"/>
    <n v="90008"/>
    <x v="1"/>
    <s v="FUR-FU-10000672"/>
    <x v="0"/>
    <x v="5"/>
    <x v="1508"/>
    <n v="47.04"/>
    <n v="4"/>
    <x v="0"/>
    <n v="15.993600000000001"/>
  </r>
  <r>
    <n v="6338"/>
    <x v="3162"/>
    <x v="0"/>
    <x v="133"/>
    <d v="2013-09-07T00:00:00"/>
    <x v="1"/>
    <s v="BG-11740"/>
    <s v="Bruce Geld"/>
    <x v="0"/>
    <s v="United States"/>
    <s v="Los Angeles"/>
    <x v="1"/>
    <n v="90008"/>
    <x v="1"/>
    <s v="TEC-PH-10004908"/>
    <x v="2"/>
    <x v="7"/>
    <x v="1474"/>
    <n v="339.96"/>
    <n v="5"/>
    <x v="2"/>
    <n v="42.494999999999997"/>
  </r>
  <r>
    <n v="6339"/>
    <x v="3163"/>
    <x v="3"/>
    <x v="361"/>
    <d v="2014-10-10T00:00:00"/>
    <x v="1"/>
    <s v="TS-21370"/>
    <s v="Todd Sumrall"/>
    <x v="1"/>
    <s v="United States"/>
    <s v="New York City"/>
    <x v="15"/>
    <n v="10035"/>
    <x v="3"/>
    <s v="TEC-PH-10003095"/>
    <x v="2"/>
    <x v="7"/>
    <x v="1491"/>
    <n v="87.8"/>
    <n v="4"/>
    <x v="0"/>
    <n v="43.9"/>
  </r>
  <r>
    <n v="6340"/>
    <x v="3163"/>
    <x v="3"/>
    <x v="361"/>
    <d v="2014-10-10T00:00:00"/>
    <x v="1"/>
    <s v="TS-21370"/>
    <s v="Todd Sumrall"/>
    <x v="1"/>
    <s v="United States"/>
    <s v="New York City"/>
    <x v="15"/>
    <n v="10035"/>
    <x v="3"/>
    <s v="FUR-CH-10002880"/>
    <x v="0"/>
    <x v="1"/>
    <x v="801"/>
    <n v="221.38200000000001"/>
    <n v="2"/>
    <x v="9"/>
    <n v="2.4598"/>
  </r>
  <r>
    <n v="6341"/>
    <x v="3163"/>
    <x v="3"/>
    <x v="361"/>
    <d v="2014-10-10T00:00:00"/>
    <x v="1"/>
    <s v="TS-21370"/>
    <s v="Todd Sumrall"/>
    <x v="1"/>
    <s v="United States"/>
    <s v="New York City"/>
    <x v="15"/>
    <n v="10035"/>
    <x v="3"/>
    <s v="TEC-MA-10001047"/>
    <x v="2"/>
    <x v="15"/>
    <x v="1626"/>
    <n v="5199.96"/>
    <n v="4"/>
    <x v="0"/>
    <n v="1351.9896000000001"/>
  </r>
  <r>
    <n v="6342"/>
    <x v="3164"/>
    <x v="3"/>
    <x v="413"/>
    <d v="2014-01-03T00:00:00"/>
    <x v="2"/>
    <s v="DB-13660"/>
    <s v="Duane Benoit"/>
    <x v="0"/>
    <s v="United States"/>
    <s v="Lancaster"/>
    <x v="24"/>
    <n v="43130"/>
    <x v="3"/>
    <s v="OFF-ST-10002554"/>
    <x v="1"/>
    <x v="4"/>
    <x v="1144"/>
    <n v="156.512"/>
    <n v="4"/>
    <x v="2"/>
    <n v="-35.215200000000003"/>
  </r>
  <r>
    <n v="6343"/>
    <x v="3165"/>
    <x v="1"/>
    <x v="1105"/>
    <d v="2012-03-10T00:00:00"/>
    <x v="2"/>
    <s v="EM-14140"/>
    <s v="Eugene Moren"/>
    <x v="2"/>
    <s v="United States"/>
    <s v="Newark"/>
    <x v="13"/>
    <n v="19711"/>
    <x v="3"/>
    <s v="TEC-AC-10004469"/>
    <x v="2"/>
    <x v="11"/>
    <x v="238"/>
    <n v="119.85"/>
    <n v="3"/>
    <x v="0"/>
    <n v="52.734000000000002"/>
  </r>
  <r>
    <n v="6344"/>
    <x v="3165"/>
    <x v="1"/>
    <x v="1105"/>
    <d v="2012-03-10T00:00:00"/>
    <x v="2"/>
    <s v="EM-14140"/>
    <s v="Eugene Moren"/>
    <x v="2"/>
    <s v="United States"/>
    <s v="Newark"/>
    <x v="13"/>
    <n v="19711"/>
    <x v="3"/>
    <s v="OFF-BI-10000309"/>
    <x v="1"/>
    <x v="8"/>
    <x v="334"/>
    <n v="30.44"/>
    <n v="2"/>
    <x v="0"/>
    <n v="14.9156"/>
  </r>
  <r>
    <n v="6345"/>
    <x v="3165"/>
    <x v="1"/>
    <x v="1105"/>
    <d v="2012-03-10T00:00:00"/>
    <x v="2"/>
    <s v="EM-14140"/>
    <s v="Eugene Moren"/>
    <x v="2"/>
    <s v="United States"/>
    <s v="Newark"/>
    <x v="13"/>
    <n v="19711"/>
    <x v="3"/>
    <s v="OFF-BI-10001765"/>
    <x v="1"/>
    <x v="8"/>
    <x v="985"/>
    <n v="69.28"/>
    <n v="2"/>
    <x v="0"/>
    <n v="33.254399999999997"/>
  </r>
  <r>
    <n v="6346"/>
    <x v="3165"/>
    <x v="1"/>
    <x v="1105"/>
    <d v="2012-03-10T00:00:00"/>
    <x v="2"/>
    <s v="EM-14140"/>
    <s v="Eugene Moren"/>
    <x v="2"/>
    <s v="United States"/>
    <s v="Newark"/>
    <x v="13"/>
    <n v="19711"/>
    <x v="3"/>
    <s v="TEC-PH-10001619"/>
    <x v="2"/>
    <x v="7"/>
    <x v="1585"/>
    <n v="587.97"/>
    <n v="3"/>
    <x v="0"/>
    <n v="170.51130000000001"/>
  </r>
  <r>
    <n v="6347"/>
    <x v="3166"/>
    <x v="3"/>
    <x v="179"/>
    <d v="2014-10-21T00:00:00"/>
    <x v="3"/>
    <s v="RB-19465"/>
    <s v="Rick Bensley"/>
    <x v="2"/>
    <s v="United States"/>
    <s v="New York City"/>
    <x v="15"/>
    <n v="10024"/>
    <x v="3"/>
    <s v="OFF-LA-10002034"/>
    <x v="1"/>
    <x v="2"/>
    <x v="1102"/>
    <n v="24.55"/>
    <n v="5"/>
    <x v="0"/>
    <n v="12.029500000000001"/>
  </r>
  <r>
    <n v="6348"/>
    <x v="3167"/>
    <x v="1"/>
    <x v="489"/>
    <d v="2012-05-06T00:00:00"/>
    <x v="1"/>
    <s v="PO-18850"/>
    <s v="Patrick O'Brill"/>
    <x v="0"/>
    <s v="United States"/>
    <s v="San Francisco"/>
    <x v="1"/>
    <n v="94109"/>
    <x v="1"/>
    <s v="OFF-BI-10000309"/>
    <x v="1"/>
    <x v="8"/>
    <x v="334"/>
    <n v="12.176"/>
    <n v="1"/>
    <x v="2"/>
    <n v="4.4138000000000002"/>
  </r>
  <r>
    <n v="6349"/>
    <x v="3167"/>
    <x v="1"/>
    <x v="489"/>
    <d v="2012-05-06T00:00:00"/>
    <x v="1"/>
    <s v="PO-18850"/>
    <s v="Patrick O'Brill"/>
    <x v="0"/>
    <s v="United States"/>
    <s v="San Francisco"/>
    <x v="1"/>
    <n v="94109"/>
    <x v="1"/>
    <s v="OFF-ST-10000876"/>
    <x v="1"/>
    <x v="4"/>
    <x v="251"/>
    <n v="37.32"/>
    <n v="3"/>
    <x v="0"/>
    <n v="10.4496"/>
  </r>
  <r>
    <n v="6350"/>
    <x v="3167"/>
    <x v="1"/>
    <x v="489"/>
    <d v="2012-05-06T00:00:00"/>
    <x v="1"/>
    <s v="PO-18850"/>
    <s v="Patrick O'Brill"/>
    <x v="0"/>
    <s v="United States"/>
    <s v="San Francisco"/>
    <x v="1"/>
    <n v="94109"/>
    <x v="1"/>
    <s v="OFF-SU-10002573"/>
    <x v="1"/>
    <x v="14"/>
    <x v="350"/>
    <n v="35.06"/>
    <n v="2"/>
    <x v="0"/>
    <n v="10.518000000000001"/>
  </r>
  <r>
    <n v="6351"/>
    <x v="3168"/>
    <x v="3"/>
    <x v="213"/>
    <d v="2014-09-09T00:00:00"/>
    <x v="1"/>
    <s v="AG-10900"/>
    <s v="Arthur Gainer"/>
    <x v="0"/>
    <s v="United States"/>
    <s v="Dallas"/>
    <x v="5"/>
    <n v="75217"/>
    <x v="2"/>
    <s v="FUR-FU-10004622"/>
    <x v="0"/>
    <x v="5"/>
    <x v="787"/>
    <n v="108.4"/>
    <n v="5"/>
    <x v="7"/>
    <n v="-105.69"/>
  </r>
  <r>
    <n v="6352"/>
    <x v="3169"/>
    <x v="3"/>
    <x v="132"/>
    <d v="2014-11-09T00:00:00"/>
    <x v="1"/>
    <s v="BF-11275"/>
    <s v="Beth Fritzler"/>
    <x v="1"/>
    <s v="United States"/>
    <s v="Miami"/>
    <x v="2"/>
    <n v="33178"/>
    <x v="0"/>
    <s v="TEC-PH-10002549"/>
    <x v="2"/>
    <x v="7"/>
    <x v="928"/>
    <n v="361.37599999999998"/>
    <n v="2"/>
    <x v="2"/>
    <n v="27.103200000000001"/>
  </r>
  <r>
    <n v="6353"/>
    <x v="3170"/>
    <x v="1"/>
    <x v="1023"/>
    <d v="2012-09-19T00:00:00"/>
    <x v="1"/>
    <s v="HG-14845"/>
    <s v="Harry Greene"/>
    <x v="0"/>
    <s v="United States"/>
    <s v="Philadelphia"/>
    <x v="9"/>
    <n v="19120"/>
    <x v="3"/>
    <s v="OFF-BI-10004209"/>
    <x v="1"/>
    <x v="8"/>
    <x v="1206"/>
    <n v="2.4119999999999999"/>
    <n v="1"/>
    <x v="6"/>
    <n v="-2.0099999999999998"/>
  </r>
  <r>
    <n v="6354"/>
    <x v="3171"/>
    <x v="1"/>
    <x v="684"/>
    <d v="2012-09-12T00:00:00"/>
    <x v="1"/>
    <s v="BS-11590"/>
    <s v="Brendan Sweed"/>
    <x v="1"/>
    <s v="United States"/>
    <s v="New York City"/>
    <x v="15"/>
    <n v="10011"/>
    <x v="3"/>
    <s v="OFF-AP-10001962"/>
    <x v="1"/>
    <x v="9"/>
    <x v="1594"/>
    <n v="8.39"/>
    <n v="1"/>
    <x v="0"/>
    <n v="2.0975000000000001"/>
  </r>
  <r>
    <n v="6355"/>
    <x v="3171"/>
    <x v="1"/>
    <x v="684"/>
    <d v="2012-09-12T00:00:00"/>
    <x v="1"/>
    <s v="BS-11590"/>
    <s v="Brendan Sweed"/>
    <x v="1"/>
    <s v="United States"/>
    <s v="New York City"/>
    <x v="15"/>
    <n v="10011"/>
    <x v="3"/>
    <s v="TEC-PH-10002922"/>
    <x v="2"/>
    <x v="7"/>
    <x v="965"/>
    <n v="337.98"/>
    <n v="2"/>
    <x v="0"/>
    <n v="101.39400000000001"/>
  </r>
  <r>
    <n v="6356"/>
    <x v="3172"/>
    <x v="2"/>
    <x v="191"/>
    <d v="2011-10-13T00:00:00"/>
    <x v="1"/>
    <s v="JD-16015"/>
    <s v="Joy Daniels"/>
    <x v="0"/>
    <s v="United States"/>
    <s v="Philadelphia"/>
    <x v="9"/>
    <n v="19120"/>
    <x v="3"/>
    <s v="OFF-ST-10000642"/>
    <x v="1"/>
    <x v="4"/>
    <x v="192"/>
    <n v="83.92"/>
    <n v="5"/>
    <x v="2"/>
    <n v="-13.637"/>
  </r>
  <r>
    <n v="6357"/>
    <x v="3173"/>
    <x v="3"/>
    <x v="205"/>
    <d v="2014-01-29T00:00:00"/>
    <x v="1"/>
    <s v="CS-12250"/>
    <s v="Chris Selesnick"/>
    <x v="1"/>
    <s v="United States"/>
    <s v="Seattle"/>
    <x v="4"/>
    <n v="98103"/>
    <x v="1"/>
    <s v="OFF-BI-10001757"/>
    <x v="1"/>
    <x v="8"/>
    <x v="1158"/>
    <n v="19.68"/>
    <n v="5"/>
    <x v="2"/>
    <n v="6.8879999999999999"/>
  </r>
  <r>
    <n v="6358"/>
    <x v="3173"/>
    <x v="3"/>
    <x v="205"/>
    <d v="2014-01-29T00:00:00"/>
    <x v="1"/>
    <s v="CS-12250"/>
    <s v="Chris Selesnick"/>
    <x v="1"/>
    <s v="United States"/>
    <s v="Seattle"/>
    <x v="4"/>
    <n v="98103"/>
    <x v="1"/>
    <s v="OFF-PA-10004621"/>
    <x v="1"/>
    <x v="10"/>
    <x v="738"/>
    <n v="25.92"/>
    <n v="4"/>
    <x v="0"/>
    <n v="12.441599999999999"/>
  </r>
  <r>
    <n v="6359"/>
    <x v="3173"/>
    <x v="3"/>
    <x v="205"/>
    <d v="2014-01-29T00:00:00"/>
    <x v="1"/>
    <s v="CS-12250"/>
    <s v="Chris Selesnick"/>
    <x v="1"/>
    <s v="United States"/>
    <s v="Seattle"/>
    <x v="4"/>
    <n v="98103"/>
    <x v="1"/>
    <s v="OFF-PA-10002262"/>
    <x v="1"/>
    <x v="10"/>
    <x v="992"/>
    <n v="6.48"/>
    <n v="1"/>
    <x v="0"/>
    <n v="3.1103999999999998"/>
  </r>
  <r>
    <n v="6360"/>
    <x v="3173"/>
    <x v="3"/>
    <x v="205"/>
    <d v="2014-01-29T00:00:00"/>
    <x v="1"/>
    <s v="CS-12250"/>
    <s v="Chris Selesnick"/>
    <x v="1"/>
    <s v="United States"/>
    <s v="Seattle"/>
    <x v="4"/>
    <n v="98103"/>
    <x v="1"/>
    <s v="TEC-PH-10004100"/>
    <x v="2"/>
    <x v="7"/>
    <x v="1743"/>
    <n v="86.352000000000004"/>
    <n v="6"/>
    <x v="2"/>
    <n v="8.6351999999999993"/>
  </r>
  <r>
    <n v="6361"/>
    <x v="3174"/>
    <x v="1"/>
    <x v="895"/>
    <d v="2012-12-15T00:00:00"/>
    <x v="1"/>
    <s v="FC-14245"/>
    <s v="Frank Carlisle"/>
    <x v="2"/>
    <s v="United States"/>
    <s v="Los Angeles"/>
    <x v="1"/>
    <n v="90032"/>
    <x v="1"/>
    <s v="OFF-AR-10003582"/>
    <x v="1"/>
    <x v="6"/>
    <x v="1451"/>
    <n v="56.3"/>
    <n v="2"/>
    <x v="0"/>
    <n v="15.763999999999999"/>
  </r>
  <r>
    <n v="6362"/>
    <x v="3175"/>
    <x v="2"/>
    <x v="641"/>
    <d v="2011-11-30T00:00:00"/>
    <x v="1"/>
    <s v="SE-20110"/>
    <s v="Sanjit Engle"/>
    <x v="0"/>
    <s v="United States"/>
    <s v="Springfield"/>
    <x v="21"/>
    <n v="97477"/>
    <x v="1"/>
    <s v="OFF-AR-10003179"/>
    <x v="1"/>
    <x v="6"/>
    <x v="1565"/>
    <n v="51.015999999999998"/>
    <n v="7"/>
    <x v="2"/>
    <n v="8.2901000000000007"/>
  </r>
  <r>
    <n v="6363"/>
    <x v="3176"/>
    <x v="3"/>
    <x v="610"/>
    <d v="2014-11-26T00:00:00"/>
    <x v="1"/>
    <s v="CK-12205"/>
    <s v="Chloris Kastensmidt"/>
    <x v="0"/>
    <s v="United States"/>
    <s v="Renton"/>
    <x v="4"/>
    <n v="98059"/>
    <x v="1"/>
    <s v="OFF-BI-10001670"/>
    <x v="1"/>
    <x v="8"/>
    <x v="438"/>
    <n v="150.80000000000001"/>
    <n v="5"/>
    <x v="2"/>
    <n v="56.55"/>
  </r>
  <r>
    <n v="6364"/>
    <x v="3176"/>
    <x v="3"/>
    <x v="610"/>
    <d v="2014-11-26T00:00:00"/>
    <x v="1"/>
    <s v="CK-12205"/>
    <s v="Chloris Kastensmidt"/>
    <x v="0"/>
    <s v="United States"/>
    <s v="Renton"/>
    <x v="4"/>
    <n v="98059"/>
    <x v="1"/>
    <s v="TEC-MA-10002073"/>
    <x v="2"/>
    <x v="15"/>
    <x v="1763"/>
    <n v="1039.992"/>
    <n v="1"/>
    <x v="2"/>
    <n v="103.9992"/>
  </r>
  <r>
    <n v="6365"/>
    <x v="3176"/>
    <x v="3"/>
    <x v="610"/>
    <d v="2014-11-26T00:00:00"/>
    <x v="1"/>
    <s v="CK-12205"/>
    <s v="Chloris Kastensmidt"/>
    <x v="0"/>
    <s v="United States"/>
    <s v="Renton"/>
    <x v="4"/>
    <n v="98059"/>
    <x v="1"/>
    <s v="OFF-PA-10003797"/>
    <x v="1"/>
    <x v="10"/>
    <x v="1701"/>
    <n v="51.84"/>
    <n v="8"/>
    <x v="0"/>
    <n v="24.883199999999999"/>
  </r>
  <r>
    <n v="6366"/>
    <x v="3177"/>
    <x v="3"/>
    <x v="1095"/>
    <d v="2014-04-06T00:00:00"/>
    <x v="2"/>
    <s v="DS-13030"/>
    <s v="Darrin Sayre"/>
    <x v="2"/>
    <s v="United States"/>
    <s v="New York City"/>
    <x v="15"/>
    <n v="10009"/>
    <x v="3"/>
    <s v="TEC-PH-10004006"/>
    <x v="2"/>
    <x v="7"/>
    <x v="1764"/>
    <n v="41.22"/>
    <n v="1"/>
    <x v="0"/>
    <n v="11.1294"/>
  </r>
  <r>
    <n v="6367"/>
    <x v="3177"/>
    <x v="3"/>
    <x v="1095"/>
    <d v="2014-04-06T00:00:00"/>
    <x v="2"/>
    <s v="DS-13030"/>
    <s v="Darrin Sayre"/>
    <x v="2"/>
    <s v="United States"/>
    <s v="New York City"/>
    <x v="15"/>
    <n v="10009"/>
    <x v="3"/>
    <s v="OFF-SU-10000646"/>
    <x v="1"/>
    <x v="14"/>
    <x v="259"/>
    <n v="240.37"/>
    <n v="1"/>
    <x v="0"/>
    <n v="7.2111000000000001"/>
  </r>
  <r>
    <n v="6368"/>
    <x v="3177"/>
    <x v="3"/>
    <x v="1095"/>
    <d v="2014-04-06T00:00:00"/>
    <x v="2"/>
    <s v="DS-13030"/>
    <s v="Darrin Sayre"/>
    <x v="2"/>
    <s v="United States"/>
    <s v="New York City"/>
    <x v="15"/>
    <n v="10009"/>
    <x v="3"/>
    <s v="TEC-PH-10002262"/>
    <x v="2"/>
    <x v="7"/>
    <x v="472"/>
    <n v="119.02"/>
    <n v="2"/>
    <x v="0"/>
    <n v="33.325600000000001"/>
  </r>
  <r>
    <n v="6369"/>
    <x v="3178"/>
    <x v="3"/>
    <x v="240"/>
    <d v="2014-05-25T00:00:00"/>
    <x v="1"/>
    <s v="SA-20830"/>
    <s v="Sue Ann Reed"/>
    <x v="0"/>
    <s v="United States"/>
    <s v="San Jose"/>
    <x v="1"/>
    <n v="95123"/>
    <x v="1"/>
    <s v="OFF-BI-10002082"/>
    <x v="1"/>
    <x v="8"/>
    <x v="1173"/>
    <n v="133.12"/>
    <n v="5"/>
    <x v="2"/>
    <n v="49.92"/>
  </r>
  <r>
    <n v="6370"/>
    <x v="3179"/>
    <x v="0"/>
    <x v="339"/>
    <d v="2013-10-08T00:00:00"/>
    <x v="1"/>
    <s v="TP-21565"/>
    <s v="Tracy Poddar"/>
    <x v="1"/>
    <s v="United States"/>
    <s v="Grand Prairie"/>
    <x v="5"/>
    <n v="75051"/>
    <x v="2"/>
    <s v="FUR-FU-10001756"/>
    <x v="0"/>
    <x v="5"/>
    <x v="282"/>
    <n v="38.08"/>
    <n v="5"/>
    <x v="7"/>
    <n v="-29.512"/>
  </r>
  <r>
    <n v="6371"/>
    <x v="3180"/>
    <x v="0"/>
    <x v="831"/>
    <d v="2013-11-22T00:00:00"/>
    <x v="3"/>
    <s v="JK-16120"/>
    <s v="Julie Kriz"/>
    <x v="2"/>
    <s v="United States"/>
    <s v="New York City"/>
    <x v="15"/>
    <n v="10009"/>
    <x v="3"/>
    <s v="FUR-BO-10002598"/>
    <x v="0"/>
    <x v="0"/>
    <x v="1509"/>
    <n v="113.568"/>
    <n v="2"/>
    <x v="2"/>
    <n v="12.776400000000001"/>
  </r>
  <r>
    <n v="6372"/>
    <x v="3181"/>
    <x v="3"/>
    <x v="621"/>
    <d v="2014-10-06T00:00:00"/>
    <x v="0"/>
    <s v="CC-12430"/>
    <s v="Chuck Clark"/>
    <x v="2"/>
    <s v="United States"/>
    <s v="New York City"/>
    <x v="15"/>
    <n v="10009"/>
    <x v="3"/>
    <s v="FUR-FU-10001934"/>
    <x v="0"/>
    <x v="5"/>
    <x v="107"/>
    <n v="83.92"/>
    <n v="4"/>
    <x v="0"/>
    <n v="21.819199999999999"/>
  </r>
  <r>
    <n v="6373"/>
    <x v="3181"/>
    <x v="3"/>
    <x v="621"/>
    <d v="2014-10-06T00:00:00"/>
    <x v="0"/>
    <s v="CC-12430"/>
    <s v="Chuck Clark"/>
    <x v="2"/>
    <s v="United States"/>
    <s v="New York City"/>
    <x v="15"/>
    <n v="10009"/>
    <x v="3"/>
    <s v="OFF-AR-10001130"/>
    <x v="1"/>
    <x v="6"/>
    <x v="780"/>
    <n v="6.63"/>
    <n v="3"/>
    <x v="0"/>
    <n v="3.1160999999999999"/>
  </r>
  <r>
    <n v="6374"/>
    <x v="3181"/>
    <x v="3"/>
    <x v="621"/>
    <d v="2014-10-06T00:00:00"/>
    <x v="0"/>
    <s v="CC-12430"/>
    <s v="Chuck Clark"/>
    <x v="2"/>
    <s v="United States"/>
    <s v="New York City"/>
    <x v="15"/>
    <n v="10009"/>
    <x v="3"/>
    <s v="TEC-AC-10002049"/>
    <x v="2"/>
    <x v="11"/>
    <x v="688"/>
    <n v="371.97"/>
    <n v="3"/>
    <x v="0"/>
    <n v="66.954599999999999"/>
  </r>
  <r>
    <n v="6375"/>
    <x v="3182"/>
    <x v="2"/>
    <x v="333"/>
    <d v="2011-05-03T00:00:00"/>
    <x v="1"/>
    <s v="LA-16780"/>
    <s v="Laura Armstrong"/>
    <x v="1"/>
    <s v="United States"/>
    <s v="Memphis"/>
    <x v="18"/>
    <n v="38109"/>
    <x v="0"/>
    <s v="FUR-CH-10001394"/>
    <x v="0"/>
    <x v="1"/>
    <x v="648"/>
    <n v="561.58399999999995"/>
    <n v="2"/>
    <x v="2"/>
    <n v="70.197999999999993"/>
  </r>
  <r>
    <n v="6376"/>
    <x v="3182"/>
    <x v="2"/>
    <x v="333"/>
    <d v="2011-05-03T00:00:00"/>
    <x v="1"/>
    <s v="LA-16780"/>
    <s v="Laura Armstrong"/>
    <x v="1"/>
    <s v="United States"/>
    <s v="Memphis"/>
    <x v="18"/>
    <n v="38109"/>
    <x v="0"/>
    <s v="OFF-ST-10000798"/>
    <x v="1"/>
    <x v="4"/>
    <x v="348"/>
    <n v="99.92"/>
    <n v="5"/>
    <x v="2"/>
    <n v="-1.2490000000000001"/>
  </r>
  <r>
    <n v="6377"/>
    <x v="3183"/>
    <x v="0"/>
    <x v="877"/>
    <d v="2013-10-11T00:00:00"/>
    <x v="2"/>
    <s v="AW-10930"/>
    <s v="Arthur Wiediger"/>
    <x v="2"/>
    <s v="United States"/>
    <s v="Philadelphia"/>
    <x v="9"/>
    <n v="19143"/>
    <x v="3"/>
    <s v="OFF-LA-10000134"/>
    <x v="1"/>
    <x v="2"/>
    <x v="85"/>
    <n v="4.9279999999999999"/>
    <n v="2"/>
    <x v="2"/>
    <n v="1.7248000000000001"/>
  </r>
  <r>
    <n v="6378"/>
    <x v="3184"/>
    <x v="0"/>
    <x v="272"/>
    <d v="2013-12-23T00:00:00"/>
    <x v="1"/>
    <s v="BP-11230"/>
    <s v="Benjamin Patterson"/>
    <x v="0"/>
    <s v="United States"/>
    <s v="Los Angeles"/>
    <x v="1"/>
    <n v="90004"/>
    <x v="1"/>
    <s v="FUR-FU-10002364"/>
    <x v="0"/>
    <x v="5"/>
    <x v="1231"/>
    <n v="14.76"/>
    <n v="2"/>
    <x v="0"/>
    <n v="4.2804000000000002"/>
  </r>
  <r>
    <n v="6379"/>
    <x v="3185"/>
    <x v="3"/>
    <x v="318"/>
    <d v="2014-04-15T00:00:00"/>
    <x v="1"/>
    <s v="DB-13360"/>
    <s v="Dennis Bolton"/>
    <x v="2"/>
    <s v="United States"/>
    <s v="Waterbury"/>
    <x v="29"/>
    <n v="6708"/>
    <x v="3"/>
    <s v="TEC-AC-10004571"/>
    <x v="2"/>
    <x v="11"/>
    <x v="404"/>
    <n v="99.99"/>
    <n v="1"/>
    <x v="0"/>
    <n v="41.995800000000003"/>
  </r>
  <r>
    <n v="6380"/>
    <x v="3185"/>
    <x v="3"/>
    <x v="318"/>
    <d v="2014-04-15T00:00:00"/>
    <x v="1"/>
    <s v="DB-13360"/>
    <s v="Dennis Bolton"/>
    <x v="2"/>
    <s v="United States"/>
    <s v="Waterbury"/>
    <x v="29"/>
    <n v="6708"/>
    <x v="3"/>
    <s v="OFF-ST-10003692"/>
    <x v="1"/>
    <x v="4"/>
    <x v="1253"/>
    <n v="286.14999999999998"/>
    <n v="5"/>
    <x v="0"/>
    <n v="71.537499999999994"/>
  </r>
  <r>
    <n v="6381"/>
    <x v="3186"/>
    <x v="2"/>
    <x v="918"/>
    <d v="2011-04-13T00:00:00"/>
    <x v="1"/>
    <s v="PC-19000"/>
    <s v="Pauline Chand"/>
    <x v="2"/>
    <s v="United States"/>
    <s v="Chandler"/>
    <x v="16"/>
    <n v="85224"/>
    <x v="1"/>
    <s v="OFF-FA-10001883"/>
    <x v="1"/>
    <x v="13"/>
    <x v="1484"/>
    <n v="49.792000000000002"/>
    <n v="8"/>
    <x v="2"/>
    <n v="-11.8256"/>
  </r>
  <r>
    <n v="6382"/>
    <x v="3187"/>
    <x v="0"/>
    <x v="892"/>
    <d v="2013-04-03T00:00:00"/>
    <x v="1"/>
    <s v="TB-21595"/>
    <s v="Troy Blackwell"/>
    <x v="0"/>
    <s v="United States"/>
    <s v="Springfield"/>
    <x v="24"/>
    <n v="45503"/>
    <x v="3"/>
    <s v="FUR-BO-10004015"/>
    <x v="0"/>
    <x v="0"/>
    <x v="569"/>
    <n v="299.97500000000002"/>
    <n v="5"/>
    <x v="5"/>
    <n v="-167.98599999999999"/>
  </r>
  <r>
    <n v="6383"/>
    <x v="3187"/>
    <x v="0"/>
    <x v="892"/>
    <d v="2013-04-03T00:00:00"/>
    <x v="1"/>
    <s v="TB-21595"/>
    <s v="Troy Blackwell"/>
    <x v="0"/>
    <s v="United States"/>
    <s v="Springfield"/>
    <x v="24"/>
    <n v="45503"/>
    <x v="3"/>
    <s v="TEC-PH-10000141"/>
    <x v="2"/>
    <x v="7"/>
    <x v="1303"/>
    <n v="158.376"/>
    <n v="4"/>
    <x v="10"/>
    <n v="-36.9544"/>
  </r>
  <r>
    <n v="6384"/>
    <x v="3188"/>
    <x v="3"/>
    <x v="787"/>
    <d v="2014-01-19T00:00:00"/>
    <x v="2"/>
    <s v="TB-21250"/>
    <s v="Tim Brockman"/>
    <x v="0"/>
    <s v="United States"/>
    <s v="Austin"/>
    <x v="5"/>
    <n v="78745"/>
    <x v="2"/>
    <s v="OFF-BI-10001597"/>
    <x v="1"/>
    <x v="8"/>
    <x v="790"/>
    <n v="32.783999999999999"/>
    <n v="4"/>
    <x v="3"/>
    <n v="-52.4544"/>
  </r>
  <r>
    <n v="6385"/>
    <x v="3188"/>
    <x v="3"/>
    <x v="787"/>
    <d v="2014-01-19T00:00:00"/>
    <x v="2"/>
    <s v="TB-21250"/>
    <s v="Tim Brockman"/>
    <x v="0"/>
    <s v="United States"/>
    <s v="Austin"/>
    <x v="5"/>
    <n v="78745"/>
    <x v="2"/>
    <s v="TEC-AC-10003628"/>
    <x v="2"/>
    <x v="11"/>
    <x v="244"/>
    <n v="47.984000000000002"/>
    <n v="2"/>
    <x v="2"/>
    <n v="14.395200000000001"/>
  </r>
  <r>
    <n v="6386"/>
    <x v="3188"/>
    <x v="3"/>
    <x v="787"/>
    <d v="2014-01-19T00:00:00"/>
    <x v="2"/>
    <s v="TB-21250"/>
    <s v="Tim Brockman"/>
    <x v="0"/>
    <s v="United States"/>
    <s v="Austin"/>
    <x v="5"/>
    <n v="78745"/>
    <x v="2"/>
    <s v="TEC-AC-10002331"/>
    <x v="2"/>
    <x v="11"/>
    <x v="1582"/>
    <n v="62.591999999999999"/>
    <n v="8"/>
    <x v="2"/>
    <n v="13.300800000000001"/>
  </r>
  <r>
    <n v="6387"/>
    <x v="3188"/>
    <x v="3"/>
    <x v="787"/>
    <d v="2014-01-19T00:00:00"/>
    <x v="2"/>
    <s v="TB-21250"/>
    <s v="Tim Brockman"/>
    <x v="0"/>
    <s v="United States"/>
    <s v="Austin"/>
    <x v="5"/>
    <n v="78745"/>
    <x v="2"/>
    <s v="OFF-BI-10001098"/>
    <x v="1"/>
    <x v="8"/>
    <x v="405"/>
    <n v="4.2759999999999998"/>
    <n v="1"/>
    <x v="3"/>
    <n v="-6.6277999999999997"/>
  </r>
  <r>
    <n v="6388"/>
    <x v="3189"/>
    <x v="2"/>
    <x v="1106"/>
    <d v="2011-02-05T00:00:00"/>
    <x v="1"/>
    <s v="MV-18190"/>
    <s v="Mike Vittorini"/>
    <x v="0"/>
    <s v="United States"/>
    <s v="Detroit"/>
    <x v="12"/>
    <n v="48234"/>
    <x v="2"/>
    <s v="OFF-PA-10001204"/>
    <x v="1"/>
    <x v="10"/>
    <x v="518"/>
    <n v="10.56"/>
    <n v="2"/>
    <x v="0"/>
    <n v="4.7519999999999998"/>
  </r>
  <r>
    <n v="6389"/>
    <x v="3189"/>
    <x v="2"/>
    <x v="1106"/>
    <d v="2011-02-05T00:00:00"/>
    <x v="1"/>
    <s v="MV-18190"/>
    <s v="Mike Vittorini"/>
    <x v="0"/>
    <s v="United States"/>
    <s v="Detroit"/>
    <x v="12"/>
    <n v="48234"/>
    <x v="2"/>
    <s v="OFF-ST-10000991"/>
    <x v="1"/>
    <x v="4"/>
    <x v="155"/>
    <n v="229.94"/>
    <n v="2"/>
    <x v="0"/>
    <n v="6.8982000000000001"/>
  </r>
  <r>
    <n v="6390"/>
    <x v="3190"/>
    <x v="1"/>
    <x v="1107"/>
    <d v="2012-02-11T00:00:00"/>
    <x v="1"/>
    <s v="DK-12835"/>
    <s v="Damala Kotsonis"/>
    <x v="1"/>
    <s v="United States"/>
    <s v="Springfield"/>
    <x v="17"/>
    <n v="22153"/>
    <x v="0"/>
    <s v="OFF-EN-10000056"/>
    <x v="1"/>
    <x v="12"/>
    <x v="627"/>
    <n v="311.14999999999998"/>
    <n v="5"/>
    <x v="0"/>
    <n v="146.2405"/>
  </r>
  <r>
    <n v="6391"/>
    <x v="3190"/>
    <x v="1"/>
    <x v="1107"/>
    <d v="2012-02-11T00:00:00"/>
    <x v="1"/>
    <s v="DK-12835"/>
    <s v="Damala Kotsonis"/>
    <x v="1"/>
    <s v="United States"/>
    <s v="Springfield"/>
    <x v="17"/>
    <n v="22153"/>
    <x v="0"/>
    <s v="OFF-PA-10003349"/>
    <x v="1"/>
    <x v="10"/>
    <x v="218"/>
    <n v="12.96"/>
    <n v="2"/>
    <x v="0"/>
    <n v="6.3503999999999996"/>
  </r>
  <r>
    <n v="6392"/>
    <x v="3191"/>
    <x v="0"/>
    <x v="882"/>
    <d v="2013-12-20T00:00:00"/>
    <x v="1"/>
    <s v="PK-19075"/>
    <s v="Pete Kriz"/>
    <x v="0"/>
    <s v="United States"/>
    <s v="New York City"/>
    <x v="15"/>
    <n v="10011"/>
    <x v="3"/>
    <s v="OFF-PA-10001471"/>
    <x v="1"/>
    <x v="10"/>
    <x v="1468"/>
    <n v="14.62"/>
    <n v="2"/>
    <x v="0"/>
    <n v="6.7252000000000001"/>
  </r>
  <r>
    <n v="6393"/>
    <x v="3191"/>
    <x v="0"/>
    <x v="882"/>
    <d v="2013-12-20T00:00:00"/>
    <x v="1"/>
    <s v="PK-19075"/>
    <s v="Pete Kriz"/>
    <x v="0"/>
    <s v="United States"/>
    <s v="New York City"/>
    <x v="15"/>
    <n v="10011"/>
    <x v="3"/>
    <s v="OFF-LA-10003190"/>
    <x v="1"/>
    <x v="2"/>
    <x v="1163"/>
    <n v="5.76"/>
    <n v="2"/>
    <x v="0"/>
    <n v="2.8224"/>
  </r>
  <r>
    <n v="6394"/>
    <x v="3191"/>
    <x v="0"/>
    <x v="882"/>
    <d v="2013-12-20T00:00:00"/>
    <x v="1"/>
    <s v="PK-19075"/>
    <s v="Pete Kriz"/>
    <x v="0"/>
    <s v="United States"/>
    <s v="New York City"/>
    <x v="15"/>
    <n v="10011"/>
    <x v="3"/>
    <s v="OFF-FA-10000621"/>
    <x v="1"/>
    <x v="13"/>
    <x v="110"/>
    <n v="21.48"/>
    <n v="6"/>
    <x v="0"/>
    <n v="10.5252"/>
  </r>
  <r>
    <n v="6395"/>
    <x v="3191"/>
    <x v="0"/>
    <x v="882"/>
    <d v="2013-12-20T00:00:00"/>
    <x v="1"/>
    <s v="PK-19075"/>
    <s v="Pete Kriz"/>
    <x v="0"/>
    <s v="United States"/>
    <s v="New York City"/>
    <x v="15"/>
    <n v="10011"/>
    <x v="3"/>
    <s v="FUR-FU-10002937"/>
    <x v="0"/>
    <x v="5"/>
    <x v="1051"/>
    <n v="396.92"/>
    <n v="4"/>
    <x v="0"/>
    <n v="198.46"/>
  </r>
  <r>
    <n v="6396"/>
    <x v="3191"/>
    <x v="0"/>
    <x v="882"/>
    <d v="2013-12-20T00:00:00"/>
    <x v="1"/>
    <s v="PK-19075"/>
    <s v="Pete Kriz"/>
    <x v="0"/>
    <s v="United States"/>
    <s v="New York City"/>
    <x v="15"/>
    <n v="10011"/>
    <x v="3"/>
    <s v="OFF-ST-10004507"/>
    <x v="1"/>
    <x v="4"/>
    <x v="452"/>
    <n v="17.149999999999999"/>
    <n v="1"/>
    <x v="0"/>
    <n v="4.6304999999999996"/>
  </r>
  <r>
    <n v="6397"/>
    <x v="3191"/>
    <x v="0"/>
    <x v="882"/>
    <d v="2013-12-20T00:00:00"/>
    <x v="1"/>
    <s v="PK-19075"/>
    <s v="Pete Kriz"/>
    <x v="0"/>
    <s v="United States"/>
    <s v="New York City"/>
    <x v="15"/>
    <n v="10011"/>
    <x v="3"/>
    <s v="OFF-BI-10000279"/>
    <x v="1"/>
    <x v="8"/>
    <x v="1765"/>
    <n v="23.12"/>
    <n v="2"/>
    <x v="2"/>
    <n v="7.8029999999999999"/>
  </r>
  <r>
    <n v="6398"/>
    <x v="3192"/>
    <x v="3"/>
    <x v="1108"/>
    <d v="2014-11-05T00:00:00"/>
    <x v="1"/>
    <s v="AH-10120"/>
    <s v="Adrian Hane"/>
    <x v="2"/>
    <s v="United States"/>
    <s v="Dallas"/>
    <x v="5"/>
    <n v="75217"/>
    <x v="2"/>
    <s v="OFF-AR-10003651"/>
    <x v="1"/>
    <x v="6"/>
    <x v="276"/>
    <n v="5.2480000000000002"/>
    <n v="2"/>
    <x v="2"/>
    <n v="0.59040000000000004"/>
  </r>
  <r>
    <n v="6399"/>
    <x v="3193"/>
    <x v="3"/>
    <x v="634"/>
    <d v="2014-08-13T00:00:00"/>
    <x v="1"/>
    <s v="GM-14455"/>
    <s v="Gary Mitchum"/>
    <x v="2"/>
    <s v="United States"/>
    <s v="Concord"/>
    <x v="38"/>
    <n v="3301"/>
    <x v="3"/>
    <s v="TEC-PH-10003601"/>
    <x v="2"/>
    <x v="7"/>
    <x v="1383"/>
    <n v="824.95"/>
    <n v="5"/>
    <x v="0"/>
    <n v="247.48500000000001"/>
  </r>
  <r>
    <n v="6400"/>
    <x v="3193"/>
    <x v="3"/>
    <x v="634"/>
    <d v="2014-08-13T00:00:00"/>
    <x v="1"/>
    <s v="GM-14455"/>
    <s v="Gary Mitchum"/>
    <x v="2"/>
    <s v="United States"/>
    <s v="Concord"/>
    <x v="38"/>
    <n v="3301"/>
    <x v="3"/>
    <s v="OFF-LA-10002195"/>
    <x v="1"/>
    <x v="2"/>
    <x v="1019"/>
    <n v="24.64"/>
    <n v="8"/>
    <x v="0"/>
    <n v="11.827199999999999"/>
  </r>
  <r>
    <n v="6401"/>
    <x v="3193"/>
    <x v="3"/>
    <x v="634"/>
    <d v="2014-08-13T00:00:00"/>
    <x v="1"/>
    <s v="GM-14455"/>
    <s v="Gary Mitchum"/>
    <x v="2"/>
    <s v="United States"/>
    <s v="Concord"/>
    <x v="38"/>
    <n v="3301"/>
    <x v="3"/>
    <s v="OFF-AR-10000380"/>
    <x v="1"/>
    <x v="6"/>
    <x v="108"/>
    <n v="227.88"/>
    <n v="6"/>
    <x v="0"/>
    <n v="68.364000000000004"/>
  </r>
  <r>
    <n v="6402"/>
    <x v="3194"/>
    <x v="3"/>
    <x v="1109"/>
    <d v="2014-06-01T00:00:00"/>
    <x v="2"/>
    <s v="BD-11725"/>
    <s v="Bruce Degenhardt"/>
    <x v="0"/>
    <s v="United States"/>
    <s v="Lafayette"/>
    <x v="28"/>
    <n v="70506"/>
    <x v="0"/>
    <s v="FUR-BO-10000330"/>
    <x v="0"/>
    <x v="0"/>
    <x v="1098"/>
    <n v="241.96"/>
    <n v="2"/>
    <x v="0"/>
    <n v="33.874400000000001"/>
  </r>
  <r>
    <n v="6403"/>
    <x v="3194"/>
    <x v="3"/>
    <x v="1109"/>
    <d v="2014-06-01T00:00:00"/>
    <x v="2"/>
    <s v="BD-11725"/>
    <s v="Bruce Degenhardt"/>
    <x v="0"/>
    <s v="United States"/>
    <s v="Lafayette"/>
    <x v="28"/>
    <n v="70506"/>
    <x v="0"/>
    <s v="OFF-BI-10000591"/>
    <x v="1"/>
    <x v="8"/>
    <x v="1045"/>
    <n v="3.89"/>
    <n v="1"/>
    <x v="0"/>
    <n v="1.8672"/>
  </r>
  <r>
    <n v="6404"/>
    <x v="3194"/>
    <x v="3"/>
    <x v="1109"/>
    <d v="2014-06-01T00:00:00"/>
    <x v="2"/>
    <s v="BD-11725"/>
    <s v="Bruce Degenhardt"/>
    <x v="0"/>
    <s v="United States"/>
    <s v="Lafayette"/>
    <x v="28"/>
    <n v="70506"/>
    <x v="0"/>
    <s v="FUR-FU-10001731"/>
    <x v="0"/>
    <x v="5"/>
    <x v="1547"/>
    <n v="8.01"/>
    <n v="3"/>
    <x v="0"/>
    <n v="3.0438000000000001"/>
  </r>
  <r>
    <n v="6405"/>
    <x v="3195"/>
    <x v="1"/>
    <x v="672"/>
    <d v="2012-12-05T00:00:00"/>
    <x v="1"/>
    <s v="RM-19375"/>
    <s v="Raymond Messe"/>
    <x v="0"/>
    <s v="United States"/>
    <s v="Raleigh"/>
    <x v="3"/>
    <n v="27604"/>
    <x v="0"/>
    <s v="TEC-PH-10001198"/>
    <x v="2"/>
    <x v="7"/>
    <x v="1168"/>
    <n v="177.48"/>
    <n v="3"/>
    <x v="2"/>
    <n v="19.9665"/>
  </r>
  <r>
    <n v="6406"/>
    <x v="3196"/>
    <x v="3"/>
    <x v="515"/>
    <d v="2014-09-03T00:00:00"/>
    <x v="0"/>
    <s v="BW-11110"/>
    <s v="Bart Watters"/>
    <x v="1"/>
    <s v="United States"/>
    <s v="Spokane"/>
    <x v="4"/>
    <n v="99207"/>
    <x v="1"/>
    <s v="FUR-CH-10002331"/>
    <x v="0"/>
    <x v="1"/>
    <x v="402"/>
    <n v="569.56799999999998"/>
    <n v="2"/>
    <x v="2"/>
    <n v="7.1196000000000002"/>
  </r>
  <r>
    <n v="6407"/>
    <x v="3196"/>
    <x v="3"/>
    <x v="515"/>
    <d v="2014-09-03T00:00:00"/>
    <x v="0"/>
    <s v="BW-11110"/>
    <s v="Bart Watters"/>
    <x v="1"/>
    <s v="United States"/>
    <s v="Spokane"/>
    <x v="4"/>
    <n v="99207"/>
    <x v="1"/>
    <s v="OFF-ST-10002370"/>
    <x v="1"/>
    <x v="4"/>
    <x v="80"/>
    <n v="149.72999999999999"/>
    <n v="7"/>
    <x v="0"/>
    <n v="43.421700000000001"/>
  </r>
  <r>
    <n v="6408"/>
    <x v="3197"/>
    <x v="3"/>
    <x v="304"/>
    <d v="2014-05-16T00:00:00"/>
    <x v="2"/>
    <s v="GT-14710"/>
    <s v="Greg Tran"/>
    <x v="0"/>
    <s v="United States"/>
    <s v="Houston"/>
    <x v="5"/>
    <n v="77041"/>
    <x v="2"/>
    <s v="FUR-CH-10003981"/>
    <x v="0"/>
    <x v="1"/>
    <x v="1166"/>
    <n v="899.43"/>
    <n v="5"/>
    <x v="4"/>
    <n v="-12.849"/>
  </r>
  <r>
    <n v="6409"/>
    <x v="3197"/>
    <x v="3"/>
    <x v="304"/>
    <d v="2014-05-16T00:00:00"/>
    <x v="2"/>
    <s v="GT-14710"/>
    <s v="Greg Tran"/>
    <x v="0"/>
    <s v="United States"/>
    <s v="Houston"/>
    <x v="5"/>
    <n v="77041"/>
    <x v="2"/>
    <s v="OFF-AR-10001446"/>
    <x v="1"/>
    <x v="6"/>
    <x v="1152"/>
    <n v="46.2"/>
    <n v="5"/>
    <x v="2"/>
    <n v="5.7750000000000004"/>
  </r>
  <r>
    <n v="6410"/>
    <x v="3197"/>
    <x v="3"/>
    <x v="304"/>
    <d v="2014-05-16T00:00:00"/>
    <x v="2"/>
    <s v="GT-14710"/>
    <s v="Greg Tran"/>
    <x v="0"/>
    <s v="United States"/>
    <s v="Houston"/>
    <x v="5"/>
    <n v="77041"/>
    <x v="2"/>
    <s v="OFF-PA-10000300"/>
    <x v="1"/>
    <x v="10"/>
    <x v="1766"/>
    <n v="47.951999999999998"/>
    <n v="3"/>
    <x v="2"/>
    <n v="16.183800000000002"/>
  </r>
  <r>
    <n v="6411"/>
    <x v="3197"/>
    <x v="3"/>
    <x v="304"/>
    <d v="2014-05-16T00:00:00"/>
    <x v="2"/>
    <s v="GT-14710"/>
    <s v="Greg Tran"/>
    <x v="0"/>
    <s v="United States"/>
    <s v="Houston"/>
    <x v="5"/>
    <n v="77041"/>
    <x v="2"/>
    <s v="TEC-PH-10004071"/>
    <x v="2"/>
    <x v="7"/>
    <x v="1537"/>
    <n v="7.992"/>
    <n v="1"/>
    <x v="2"/>
    <n v="0.69930000000000003"/>
  </r>
  <r>
    <n v="6412"/>
    <x v="3197"/>
    <x v="3"/>
    <x v="304"/>
    <d v="2014-05-16T00:00:00"/>
    <x v="2"/>
    <s v="GT-14710"/>
    <s v="Greg Tran"/>
    <x v="0"/>
    <s v="United States"/>
    <s v="Houston"/>
    <x v="5"/>
    <n v="77041"/>
    <x v="2"/>
    <s v="OFF-PA-10003134"/>
    <x v="1"/>
    <x v="10"/>
    <x v="1663"/>
    <n v="76.864000000000004"/>
    <n v="2"/>
    <x v="2"/>
    <n v="26.9024"/>
  </r>
  <r>
    <n v="6413"/>
    <x v="3198"/>
    <x v="3"/>
    <x v="629"/>
    <d v="2014-08-24T00:00:00"/>
    <x v="1"/>
    <s v="AH-10120"/>
    <s v="Adrian Hane"/>
    <x v="2"/>
    <s v="United States"/>
    <s v="Louisville"/>
    <x v="0"/>
    <n v="40214"/>
    <x v="0"/>
    <s v="OFF-BI-10002735"/>
    <x v="1"/>
    <x v="8"/>
    <x v="141"/>
    <n v="102.93"/>
    <n v="3"/>
    <x v="0"/>
    <n v="48.377099999999999"/>
  </r>
  <r>
    <n v="6414"/>
    <x v="3198"/>
    <x v="3"/>
    <x v="629"/>
    <d v="2014-08-24T00:00:00"/>
    <x v="1"/>
    <s v="AH-10120"/>
    <s v="Adrian Hane"/>
    <x v="2"/>
    <s v="United States"/>
    <s v="Louisville"/>
    <x v="0"/>
    <n v="40214"/>
    <x v="0"/>
    <s v="TEC-AC-10004510"/>
    <x v="2"/>
    <x v="11"/>
    <x v="944"/>
    <n v="98.16"/>
    <n v="6"/>
    <x v="0"/>
    <n v="9.8160000000000007"/>
  </r>
  <r>
    <n v="6415"/>
    <x v="3199"/>
    <x v="3"/>
    <x v="468"/>
    <d v="2014-11-15T00:00:00"/>
    <x v="0"/>
    <s v="DR-12940"/>
    <s v="Daniel Raglin"/>
    <x v="2"/>
    <s v="United States"/>
    <s v="Hollywood"/>
    <x v="2"/>
    <n v="33021"/>
    <x v="0"/>
    <s v="OFF-BI-10004099"/>
    <x v="1"/>
    <x v="8"/>
    <x v="1716"/>
    <n v="11.52"/>
    <n v="5"/>
    <x v="6"/>
    <n v="-7.68"/>
  </r>
  <r>
    <n v="6416"/>
    <x v="3200"/>
    <x v="3"/>
    <x v="170"/>
    <d v="2014-08-22T00:00:00"/>
    <x v="3"/>
    <s v="DL-13495"/>
    <s v="Dionis Lloyd"/>
    <x v="1"/>
    <s v="United States"/>
    <s v="Chandler"/>
    <x v="16"/>
    <n v="85224"/>
    <x v="1"/>
    <s v="OFF-PA-10003395"/>
    <x v="1"/>
    <x v="10"/>
    <x v="650"/>
    <n v="83.88"/>
    <n v="1"/>
    <x v="2"/>
    <n v="29.358000000000001"/>
  </r>
  <r>
    <n v="6417"/>
    <x v="3201"/>
    <x v="0"/>
    <x v="387"/>
    <d v="2013-03-13T00:00:00"/>
    <x v="1"/>
    <s v="BD-11620"/>
    <s v="Brian DeCherney"/>
    <x v="0"/>
    <s v="United States"/>
    <s v="Philadelphia"/>
    <x v="9"/>
    <n v="19120"/>
    <x v="3"/>
    <s v="TEC-PH-10002890"/>
    <x v="2"/>
    <x v="7"/>
    <x v="1387"/>
    <n v="108.57599999999999"/>
    <n v="4"/>
    <x v="10"/>
    <n v="-25.334399999999999"/>
  </r>
  <r>
    <n v="6418"/>
    <x v="3201"/>
    <x v="0"/>
    <x v="387"/>
    <d v="2013-03-13T00:00:00"/>
    <x v="1"/>
    <s v="BD-11620"/>
    <s v="Brian DeCherney"/>
    <x v="0"/>
    <s v="United States"/>
    <s v="Philadelphia"/>
    <x v="9"/>
    <n v="19120"/>
    <x v="3"/>
    <s v="OFF-FA-10004968"/>
    <x v="1"/>
    <x v="13"/>
    <x v="1010"/>
    <n v="5.984"/>
    <n v="2"/>
    <x v="2"/>
    <n v="-1.3464"/>
  </r>
  <r>
    <n v="6419"/>
    <x v="3202"/>
    <x v="0"/>
    <x v="731"/>
    <d v="2013-11-06T00:00:00"/>
    <x v="1"/>
    <s v="HW-14935"/>
    <s v="Helen Wasserman"/>
    <x v="1"/>
    <s v="United States"/>
    <s v="Tulsa"/>
    <x v="26"/>
    <n v="74133"/>
    <x v="2"/>
    <s v="OFF-SU-10001218"/>
    <x v="1"/>
    <x v="14"/>
    <x v="133"/>
    <n v="21.96"/>
    <n v="2"/>
    <x v="0"/>
    <n v="6.1487999999999996"/>
  </r>
  <r>
    <n v="6420"/>
    <x v="3202"/>
    <x v="0"/>
    <x v="731"/>
    <d v="2013-11-06T00:00:00"/>
    <x v="1"/>
    <s v="HW-14935"/>
    <s v="Helen Wasserman"/>
    <x v="1"/>
    <s v="United States"/>
    <s v="Tulsa"/>
    <x v="26"/>
    <n v="74133"/>
    <x v="2"/>
    <s v="FUR-CH-10002084"/>
    <x v="0"/>
    <x v="1"/>
    <x v="1240"/>
    <n v="368.97"/>
    <n v="3"/>
    <x v="0"/>
    <n v="81.173400000000001"/>
  </r>
  <r>
    <n v="6421"/>
    <x v="3202"/>
    <x v="0"/>
    <x v="731"/>
    <d v="2013-11-06T00:00:00"/>
    <x v="1"/>
    <s v="HW-14935"/>
    <s v="Helen Wasserman"/>
    <x v="1"/>
    <s v="United States"/>
    <s v="Tulsa"/>
    <x v="26"/>
    <n v="74133"/>
    <x v="2"/>
    <s v="OFF-AR-10004269"/>
    <x v="1"/>
    <x v="6"/>
    <x v="1541"/>
    <n v="12.39"/>
    <n v="3"/>
    <x v="0"/>
    <n v="3.4691999999999998"/>
  </r>
  <r>
    <n v="6422"/>
    <x v="3202"/>
    <x v="0"/>
    <x v="731"/>
    <d v="2013-11-06T00:00:00"/>
    <x v="1"/>
    <s v="HW-14935"/>
    <s v="Helen Wasserman"/>
    <x v="1"/>
    <s v="United States"/>
    <s v="Tulsa"/>
    <x v="26"/>
    <n v="74133"/>
    <x v="2"/>
    <s v="OFF-ST-10001128"/>
    <x v="1"/>
    <x v="4"/>
    <x v="1418"/>
    <n v="332.94"/>
    <n v="3"/>
    <x v="0"/>
    <n v="9.9882000000000009"/>
  </r>
  <r>
    <n v="6423"/>
    <x v="3203"/>
    <x v="2"/>
    <x v="711"/>
    <d v="2011-08-01T00:00:00"/>
    <x v="1"/>
    <s v="JO-15145"/>
    <s v="Jack O'Briant"/>
    <x v="1"/>
    <s v="United States"/>
    <s v="Draper"/>
    <x v="7"/>
    <n v="84020"/>
    <x v="1"/>
    <s v="TEC-AC-10002006"/>
    <x v="2"/>
    <x v="11"/>
    <x v="1078"/>
    <n v="111.93"/>
    <n v="7"/>
    <x v="0"/>
    <n v="34.698300000000003"/>
  </r>
  <r>
    <n v="6424"/>
    <x v="3204"/>
    <x v="1"/>
    <x v="1040"/>
    <d v="2012-10-27T00:00:00"/>
    <x v="2"/>
    <s v="RD-19660"/>
    <s v="Robert Dilbeck"/>
    <x v="2"/>
    <s v="United States"/>
    <s v="Oakland"/>
    <x v="1"/>
    <n v="94601"/>
    <x v="1"/>
    <s v="FUR-CH-10003956"/>
    <x v="0"/>
    <x v="1"/>
    <x v="363"/>
    <n v="454.27199999999999"/>
    <n v="8"/>
    <x v="2"/>
    <n v="-73.819199999999995"/>
  </r>
  <r>
    <n v="6425"/>
    <x v="3205"/>
    <x v="3"/>
    <x v="971"/>
    <d v="2014-08-25T00:00:00"/>
    <x v="1"/>
    <s v="DO-13645"/>
    <s v="Doug O'Connell"/>
    <x v="0"/>
    <s v="United States"/>
    <s v="Lawrence"/>
    <x v="31"/>
    <n v="1841"/>
    <x v="3"/>
    <s v="OFF-PA-10000552"/>
    <x v="1"/>
    <x v="10"/>
    <x v="1532"/>
    <n v="19.440000000000001"/>
    <n v="3"/>
    <x v="0"/>
    <n v="9.3312000000000008"/>
  </r>
  <r>
    <n v="6426"/>
    <x v="3206"/>
    <x v="0"/>
    <x v="454"/>
    <d v="2013-05-28T00:00:00"/>
    <x v="1"/>
    <s v="CC-12370"/>
    <s v="Christopher Conant"/>
    <x v="0"/>
    <s v="United States"/>
    <s v="Philadelphia"/>
    <x v="9"/>
    <n v="19120"/>
    <x v="3"/>
    <s v="TEC-CO-10004722"/>
    <x v="2"/>
    <x v="16"/>
    <x v="1365"/>
    <n v="8399.9760000000006"/>
    <n v="4"/>
    <x v="10"/>
    <n v="1119.9967999999999"/>
  </r>
  <r>
    <n v="6427"/>
    <x v="3206"/>
    <x v="0"/>
    <x v="454"/>
    <d v="2013-05-28T00:00:00"/>
    <x v="1"/>
    <s v="CC-12370"/>
    <s v="Christopher Conant"/>
    <x v="0"/>
    <s v="United States"/>
    <s v="Philadelphia"/>
    <x v="9"/>
    <n v="19120"/>
    <x v="3"/>
    <s v="OFF-BI-10004308"/>
    <x v="1"/>
    <x v="8"/>
    <x v="1767"/>
    <n v="6.2939999999999996"/>
    <n v="1"/>
    <x v="6"/>
    <n v="-4.1959999999999997"/>
  </r>
  <r>
    <n v="6428"/>
    <x v="3206"/>
    <x v="0"/>
    <x v="454"/>
    <d v="2013-05-28T00:00:00"/>
    <x v="1"/>
    <s v="CC-12370"/>
    <s v="Christopher Conant"/>
    <x v="0"/>
    <s v="United States"/>
    <s v="Philadelphia"/>
    <x v="9"/>
    <n v="19120"/>
    <x v="3"/>
    <s v="OFF-PA-10000029"/>
    <x v="1"/>
    <x v="10"/>
    <x v="803"/>
    <n v="10.368"/>
    <n v="2"/>
    <x v="2"/>
    <n v="3.6288"/>
  </r>
  <r>
    <n v="6429"/>
    <x v="3206"/>
    <x v="0"/>
    <x v="454"/>
    <d v="2013-05-28T00:00:00"/>
    <x v="1"/>
    <s v="CC-12370"/>
    <s v="Christopher Conant"/>
    <x v="0"/>
    <s v="United States"/>
    <s v="Philadelphia"/>
    <x v="9"/>
    <n v="19120"/>
    <x v="3"/>
    <s v="TEC-PH-10004080"/>
    <x v="2"/>
    <x v="7"/>
    <x v="1768"/>
    <n v="122.38200000000001"/>
    <n v="3"/>
    <x v="10"/>
    <n v="-24.476400000000002"/>
  </r>
  <r>
    <n v="6430"/>
    <x v="3207"/>
    <x v="2"/>
    <x v="935"/>
    <d v="2011-11-07T00:00:00"/>
    <x v="1"/>
    <s v="SH-20395"/>
    <s v="Shahid Hopkins"/>
    <x v="0"/>
    <s v="United States"/>
    <s v="Jacksonville"/>
    <x v="3"/>
    <n v="28540"/>
    <x v="0"/>
    <s v="OFF-ST-10001558"/>
    <x v="1"/>
    <x v="4"/>
    <x v="712"/>
    <n v="25.984000000000002"/>
    <n v="2"/>
    <x v="2"/>
    <n v="-1.6240000000000001"/>
  </r>
  <r>
    <n v="6431"/>
    <x v="3207"/>
    <x v="2"/>
    <x v="935"/>
    <d v="2011-11-07T00:00:00"/>
    <x v="1"/>
    <s v="SH-20395"/>
    <s v="Shahid Hopkins"/>
    <x v="0"/>
    <s v="United States"/>
    <s v="Jacksonville"/>
    <x v="3"/>
    <n v="28540"/>
    <x v="0"/>
    <s v="FUR-TA-10001768"/>
    <x v="0"/>
    <x v="3"/>
    <x v="114"/>
    <n v="945.03599999999994"/>
    <n v="6"/>
    <x v="10"/>
    <n v="-299.26139999999998"/>
  </r>
  <r>
    <n v="6432"/>
    <x v="3207"/>
    <x v="2"/>
    <x v="935"/>
    <d v="2011-11-07T00:00:00"/>
    <x v="1"/>
    <s v="SH-20395"/>
    <s v="Shahid Hopkins"/>
    <x v="0"/>
    <s v="United States"/>
    <s v="Jacksonville"/>
    <x v="3"/>
    <n v="28540"/>
    <x v="0"/>
    <s v="OFF-BI-10002982"/>
    <x v="1"/>
    <x v="8"/>
    <x v="1258"/>
    <n v="14.301"/>
    <n v="7"/>
    <x v="6"/>
    <n v="-10.487399999999999"/>
  </r>
  <r>
    <n v="6433"/>
    <x v="3207"/>
    <x v="2"/>
    <x v="935"/>
    <d v="2011-11-07T00:00:00"/>
    <x v="1"/>
    <s v="SH-20395"/>
    <s v="Shahid Hopkins"/>
    <x v="0"/>
    <s v="United States"/>
    <s v="Jacksonville"/>
    <x v="3"/>
    <n v="28540"/>
    <x v="0"/>
    <s v="FUR-FU-10001468"/>
    <x v="0"/>
    <x v="5"/>
    <x v="1280"/>
    <n v="410.35199999999998"/>
    <n v="3"/>
    <x v="2"/>
    <n v="-51.293999999999997"/>
  </r>
  <r>
    <n v="6434"/>
    <x v="3208"/>
    <x v="1"/>
    <x v="1110"/>
    <d v="2012-04-04T00:00:00"/>
    <x v="1"/>
    <s v="FC-14335"/>
    <s v="Fred Chung"/>
    <x v="1"/>
    <s v="United States"/>
    <s v="Chicago"/>
    <x v="10"/>
    <n v="60610"/>
    <x v="2"/>
    <s v="OFF-PA-10001838"/>
    <x v="1"/>
    <x v="10"/>
    <x v="999"/>
    <n v="23.52"/>
    <n v="5"/>
    <x v="2"/>
    <n v="8.5259999999999998"/>
  </r>
  <r>
    <n v="6435"/>
    <x v="3208"/>
    <x v="1"/>
    <x v="1110"/>
    <d v="2012-04-04T00:00:00"/>
    <x v="1"/>
    <s v="FC-14335"/>
    <s v="Fred Chung"/>
    <x v="1"/>
    <s v="United States"/>
    <s v="Chicago"/>
    <x v="10"/>
    <n v="60610"/>
    <x v="2"/>
    <s v="TEC-PH-10002890"/>
    <x v="2"/>
    <x v="7"/>
    <x v="1387"/>
    <n v="180.96"/>
    <n v="5"/>
    <x v="2"/>
    <n v="13.571999999999999"/>
  </r>
  <r>
    <n v="6436"/>
    <x v="3209"/>
    <x v="3"/>
    <x v="837"/>
    <d v="2014-05-30T00:00:00"/>
    <x v="2"/>
    <s v="JG-15160"/>
    <s v="James Galang"/>
    <x v="0"/>
    <s v="United States"/>
    <s v="Pocatello"/>
    <x v="45"/>
    <n v="83201"/>
    <x v="1"/>
    <s v="FUR-FU-10004963"/>
    <x v="0"/>
    <x v="5"/>
    <x v="1434"/>
    <n v="35"/>
    <n v="4"/>
    <x v="0"/>
    <n v="14.7"/>
  </r>
  <r>
    <n v="6437"/>
    <x v="3209"/>
    <x v="3"/>
    <x v="837"/>
    <d v="2014-05-30T00:00:00"/>
    <x v="2"/>
    <s v="JG-15160"/>
    <s v="James Galang"/>
    <x v="0"/>
    <s v="United States"/>
    <s v="Pocatello"/>
    <x v="45"/>
    <n v="83201"/>
    <x v="1"/>
    <s v="OFF-ST-10000025"/>
    <x v="1"/>
    <x v="4"/>
    <x v="615"/>
    <n v="477.15"/>
    <n v="5"/>
    <x v="0"/>
    <n v="28.629000000000001"/>
  </r>
  <r>
    <n v="6438"/>
    <x v="3209"/>
    <x v="3"/>
    <x v="837"/>
    <d v="2014-05-30T00:00:00"/>
    <x v="2"/>
    <s v="JG-15160"/>
    <s v="James Galang"/>
    <x v="0"/>
    <s v="United States"/>
    <s v="Pocatello"/>
    <x v="45"/>
    <n v="83201"/>
    <x v="1"/>
    <s v="TEC-PH-10004389"/>
    <x v="2"/>
    <x v="7"/>
    <x v="1422"/>
    <n v="302.37599999999998"/>
    <n v="3"/>
    <x v="2"/>
    <n v="22.6782"/>
  </r>
  <r>
    <n v="6439"/>
    <x v="3210"/>
    <x v="3"/>
    <x v="817"/>
    <d v="2014-12-20T00:00:00"/>
    <x v="1"/>
    <s v="LC-16885"/>
    <s v="Lena Creighton"/>
    <x v="0"/>
    <s v="United States"/>
    <s v="Plano"/>
    <x v="5"/>
    <n v="75023"/>
    <x v="2"/>
    <s v="FUR-TA-10000577"/>
    <x v="0"/>
    <x v="3"/>
    <x v="3"/>
    <n v="974.98800000000006"/>
    <n v="4"/>
    <x v="4"/>
    <n v="-97.498800000000003"/>
  </r>
  <r>
    <n v="6440"/>
    <x v="3211"/>
    <x v="2"/>
    <x v="777"/>
    <d v="2011-10-06T00:00:00"/>
    <x v="2"/>
    <s v="CC-12220"/>
    <s v="Chris Cortes"/>
    <x v="0"/>
    <s v="United States"/>
    <s v="New York City"/>
    <x v="15"/>
    <n v="10024"/>
    <x v="3"/>
    <s v="FUR-CH-10003298"/>
    <x v="0"/>
    <x v="1"/>
    <x v="1567"/>
    <n v="589.41"/>
    <n v="5"/>
    <x v="9"/>
    <n v="-6.5490000000000004"/>
  </r>
  <r>
    <n v="6441"/>
    <x v="3212"/>
    <x v="0"/>
    <x v="63"/>
    <d v="2013-10-21T00:00:00"/>
    <x v="1"/>
    <s v="BW-11110"/>
    <s v="Bart Watters"/>
    <x v="1"/>
    <s v="United States"/>
    <s v="New York City"/>
    <x v="15"/>
    <n v="10024"/>
    <x v="3"/>
    <s v="OFF-AR-10001860"/>
    <x v="1"/>
    <x v="6"/>
    <x v="907"/>
    <n v="34.700000000000003"/>
    <n v="5"/>
    <x v="0"/>
    <n v="12.492000000000001"/>
  </r>
  <r>
    <n v="6442"/>
    <x v="3212"/>
    <x v="0"/>
    <x v="63"/>
    <d v="2013-10-21T00:00:00"/>
    <x v="1"/>
    <s v="BW-11110"/>
    <s v="Bart Watters"/>
    <x v="1"/>
    <s v="United States"/>
    <s v="New York City"/>
    <x v="15"/>
    <n v="10024"/>
    <x v="3"/>
    <s v="OFF-ST-10003123"/>
    <x v="1"/>
    <x v="4"/>
    <x v="1268"/>
    <n v="99.87"/>
    <n v="3"/>
    <x v="0"/>
    <n v="23.968800000000002"/>
  </r>
  <r>
    <n v="6443"/>
    <x v="3212"/>
    <x v="0"/>
    <x v="63"/>
    <d v="2013-10-21T00:00:00"/>
    <x v="1"/>
    <s v="BW-11110"/>
    <s v="Bart Watters"/>
    <x v="1"/>
    <s v="United States"/>
    <s v="New York City"/>
    <x v="15"/>
    <n v="10024"/>
    <x v="3"/>
    <s v="OFF-PA-10001295"/>
    <x v="1"/>
    <x v="10"/>
    <x v="1211"/>
    <n v="37.94"/>
    <n v="2"/>
    <x v="0"/>
    <n v="18.211200000000002"/>
  </r>
  <r>
    <n v="6444"/>
    <x v="3212"/>
    <x v="0"/>
    <x v="63"/>
    <d v="2013-10-21T00:00:00"/>
    <x v="1"/>
    <s v="BW-11110"/>
    <s v="Bart Watters"/>
    <x v="1"/>
    <s v="United States"/>
    <s v="New York City"/>
    <x v="15"/>
    <n v="10024"/>
    <x v="3"/>
    <s v="OFF-LA-10000407"/>
    <x v="1"/>
    <x v="2"/>
    <x v="1486"/>
    <n v="24.9"/>
    <n v="5"/>
    <x v="0"/>
    <n v="11.454000000000001"/>
  </r>
  <r>
    <n v="6445"/>
    <x v="3212"/>
    <x v="0"/>
    <x v="63"/>
    <d v="2013-10-21T00:00:00"/>
    <x v="1"/>
    <s v="BW-11110"/>
    <s v="Bart Watters"/>
    <x v="1"/>
    <s v="United States"/>
    <s v="New York City"/>
    <x v="15"/>
    <n v="10024"/>
    <x v="3"/>
    <s v="FUR-FU-10003535"/>
    <x v="0"/>
    <x v="5"/>
    <x v="888"/>
    <n v="82.26"/>
    <n v="3"/>
    <x v="0"/>
    <n v="33.726599999999998"/>
  </r>
  <r>
    <n v="6446"/>
    <x v="3213"/>
    <x v="1"/>
    <x v="616"/>
    <d v="2012-03-10T00:00:00"/>
    <x v="1"/>
    <s v="JJ-15445"/>
    <s v="Jennifer Jackson"/>
    <x v="0"/>
    <s v="United States"/>
    <s v="Chicago"/>
    <x v="10"/>
    <n v="60623"/>
    <x v="2"/>
    <s v="OFF-FA-10000611"/>
    <x v="1"/>
    <x v="13"/>
    <x v="1065"/>
    <n v="7.1040000000000001"/>
    <n v="6"/>
    <x v="2"/>
    <n v="2.4864000000000002"/>
  </r>
  <r>
    <n v="6447"/>
    <x v="3214"/>
    <x v="3"/>
    <x v="168"/>
    <d v="2014-03-07T00:00:00"/>
    <x v="0"/>
    <s v="TT-21460"/>
    <s v="Tonja Turnell"/>
    <x v="2"/>
    <s v="United States"/>
    <s v="Houston"/>
    <x v="5"/>
    <n v="77095"/>
    <x v="2"/>
    <s v="FUR-FU-10004848"/>
    <x v="0"/>
    <x v="5"/>
    <x v="28"/>
    <n v="103.5"/>
    <n v="5"/>
    <x v="7"/>
    <n v="-77.625"/>
  </r>
  <r>
    <n v="6448"/>
    <x v="3214"/>
    <x v="3"/>
    <x v="168"/>
    <d v="2014-03-07T00:00:00"/>
    <x v="0"/>
    <s v="TT-21460"/>
    <s v="Tonja Turnell"/>
    <x v="2"/>
    <s v="United States"/>
    <s v="Houston"/>
    <x v="5"/>
    <n v="77095"/>
    <x v="2"/>
    <s v="OFF-LA-10002381"/>
    <x v="1"/>
    <x v="2"/>
    <x v="1079"/>
    <n v="2.464"/>
    <n v="1"/>
    <x v="2"/>
    <n v="0.86240000000000006"/>
  </r>
  <r>
    <n v="6449"/>
    <x v="3214"/>
    <x v="3"/>
    <x v="168"/>
    <d v="2014-03-07T00:00:00"/>
    <x v="0"/>
    <s v="TT-21460"/>
    <s v="Tonja Turnell"/>
    <x v="2"/>
    <s v="United States"/>
    <s v="Houston"/>
    <x v="5"/>
    <n v="77095"/>
    <x v="2"/>
    <s v="OFF-ST-10000918"/>
    <x v="1"/>
    <x v="4"/>
    <x v="372"/>
    <n v="8.7200000000000006"/>
    <n v="1"/>
    <x v="2"/>
    <n v="0.65400000000000003"/>
  </r>
  <r>
    <n v="6450"/>
    <x v="3215"/>
    <x v="1"/>
    <x v="12"/>
    <d v="2012-09-29T00:00:00"/>
    <x v="1"/>
    <s v="EH-13990"/>
    <s v="Erica Hackney"/>
    <x v="0"/>
    <s v="United States"/>
    <s v="Meriden"/>
    <x v="29"/>
    <n v="6450"/>
    <x v="3"/>
    <s v="OFF-BI-10000822"/>
    <x v="1"/>
    <x v="8"/>
    <x v="958"/>
    <n v="10.76"/>
    <n v="2"/>
    <x v="0"/>
    <n v="5.1647999999999996"/>
  </r>
  <r>
    <n v="6451"/>
    <x v="3215"/>
    <x v="1"/>
    <x v="12"/>
    <d v="2012-09-29T00:00:00"/>
    <x v="1"/>
    <s v="EH-13990"/>
    <s v="Erica Hackney"/>
    <x v="0"/>
    <s v="United States"/>
    <s v="Meriden"/>
    <x v="29"/>
    <n v="6450"/>
    <x v="3"/>
    <s v="OFF-PA-10002222"/>
    <x v="1"/>
    <x v="10"/>
    <x v="389"/>
    <n v="45.68"/>
    <n v="2"/>
    <x v="0"/>
    <n v="21.012799999999999"/>
  </r>
  <r>
    <n v="6452"/>
    <x v="3215"/>
    <x v="1"/>
    <x v="12"/>
    <d v="2012-09-29T00:00:00"/>
    <x v="1"/>
    <s v="EH-13990"/>
    <s v="Erica Hackney"/>
    <x v="0"/>
    <s v="United States"/>
    <s v="Meriden"/>
    <x v="29"/>
    <n v="6450"/>
    <x v="3"/>
    <s v="OFF-AR-10004930"/>
    <x v="1"/>
    <x v="6"/>
    <x v="87"/>
    <n v="6.7"/>
    <n v="1"/>
    <x v="0"/>
    <n v="2.2109999999999999"/>
  </r>
  <r>
    <n v="6453"/>
    <x v="3216"/>
    <x v="1"/>
    <x v="546"/>
    <d v="2012-12-23T00:00:00"/>
    <x v="0"/>
    <s v="PR-18880"/>
    <s v="Patrick Ryan"/>
    <x v="0"/>
    <s v="United States"/>
    <s v="Glenview"/>
    <x v="10"/>
    <n v="60025"/>
    <x v="2"/>
    <s v="TEC-PH-10001750"/>
    <x v="2"/>
    <x v="7"/>
    <x v="968"/>
    <n v="158.376"/>
    <n v="3"/>
    <x v="2"/>
    <n v="13.857900000000001"/>
  </r>
  <r>
    <n v="6454"/>
    <x v="3217"/>
    <x v="1"/>
    <x v="1049"/>
    <d v="2012-10-13T00:00:00"/>
    <x v="1"/>
    <s v="BT-11680"/>
    <s v="Brian Thompson"/>
    <x v="0"/>
    <s v="United States"/>
    <s v="Houston"/>
    <x v="5"/>
    <n v="77036"/>
    <x v="2"/>
    <s v="OFF-AR-10000657"/>
    <x v="1"/>
    <x v="6"/>
    <x v="1518"/>
    <n v="3.44"/>
    <n v="2"/>
    <x v="2"/>
    <n v="0.55900000000000005"/>
  </r>
  <r>
    <n v="6455"/>
    <x v="3218"/>
    <x v="3"/>
    <x v="689"/>
    <d v="2014-08-04T00:00:00"/>
    <x v="2"/>
    <s v="EC-14050"/>
    <s v="Erin Creighton"/>
    <x v="0"/>
    <s v="United States"/>
    <s v="San Francisco"/>
    <x v="1"/>
    <n v="94110"/>
    <x v="1"/>
    <s v="OFF-ST-10003442"/>
    <x v="1"/>
    <x v="4"/>
    <x v="86"/>
    <n v="56.56"/>
    <n v="2"/>
    <x v="0"/>
    <n v="15.2712"/>
  </r>
  <r>
    <n v="6456"/>
    <x v="3218"/>
    <x v="3"/>
    <x v="689"/>
    <d v="2014-08-04T00:00:00"/>
    <x v="2"/>
    <s v="EC-14050"/>
    <s v="Erin Creighton"/>
    <x v="0"/>
    <s v="United States"/>
    <s v="San Francisco"/>
    <x v="1"/>
    <n v="94110"/>
    <x v="1"/>
    <s v="FUR-FU-10003142"/>
    <x v="0"/>
    <x v="5"/>
    <x v="1201"/>
    <n v="36.96"/>
    <n v="7"/>
    <x v="0"/>
    <n v="11.457599999999999"/>
  </r>
  <r>
    <n v="6457"/>
    <x v="3219"/>
    <x v="2"/>
    <x v="79"/>
    <d v="2011-08-11T00:00:00"/>
    <x v="1"/>
    <s v="SP-20650"/>
    <s v="Stephanie Phelps"/>
    <x v="1"/>
    <s v="United States"/>
    <s v="New York City"/>
    <x v="15"/>
    <n v="10009"/>
    <x v="3"/>
    <s v="TEC-PH-10002468"/>
    <x v="2"/>
    <x v="7"/>
    <x v="1210"/>
    <n v="135.99"/>
    <n v="1"/>
    <x v="0"/>
    <n v="36.717300000000002"/>
  </r>
  <r>
    <n v="6458"/>
    <x v="3219"/>
    <x v="2"/>
    <x v="79"/>
    <d v="2011-08-11T00:00:00"/>
    <x v="1"/>
    <s v="SP-20650"/>
    <s v="Stephanie Phelps"/>
    <x v="1"/>
    <s v="United States"/>
    <s v="New York City"/>
    <x v="15"/>
    <n v="10009"/>
    <x v="3"/>
    <s v="OFF-AR-10004165"/>
    <x v="1"/>
    <x v="6"/>
    <x v="1588"/>
    <n v="15.96"/>
    <n v="7"/>
    <x v="0"/>
    <n v="7.0224000000000002"/>
  </r>
  <r>
    <n v="6459"/>
    <x v="3220"/>
    <x v="3"/>
    <x v="304"/>
    <d v="2014-05-18T00:00:00"/>
    <x v="2"/>
    <s v="AJ-10780"/>
    <s v="Anthony Jacobs"/>
    <x v="1"/>
    <s v="United States"/>
    <s v="Baltimore"/>
    <x v="39"/>
    <n v="21215"/>
    <x v="3"/>
    <s v="OFF-AR-10001919"/>
    <x v="1"/>
    <x v="6"/>
    <x v="853"/>
    <n v="3.76"/>
    <n v="2"/>
    <x v="0"/>
    <n v="1.0904"/>
  </r>
  <r>
    <n v="6460"/>
    <x v="3220"/>
    <x v="3"/>
    <x v="304"/>
    <d v="2014-05-18T00:00:00"/>
    <x v="2"/>
    <s v="AJ-10780"/>
    <s v="Anthony Jacobs"/>
    <x v="1"/>
    <s v="United States"/>
    <s v="Baltimore"/>
    <x v="39"/>
    <n v="21215"/>
    <x v="3"/>
    <s v="OFF-AR-10003045"/>
    <x v="1"/>
    <x v="6"/>
    <x v="420"/>
    <n v="14.7"/>
    <n v="5"/>
    <x v="0"/>
    <n v="6.6150000000000002"/>
  </r>
  <r>
    <n v="6461"/>
    <x v="3220"/>
    <x v="3"/>
    <x v="304"/>
    <d v="2014-05-18T00:00:00"/>
    <x v="2"/>
    <s v="AJ-10780"/>
    <s v="Anthony Jacobs"/>
    <x v="1"/>
    <s v="United States"/>
    <s v="Baltimore"/>
    <x v="39"/>
    <n v="21215"/>
    <x v="3"/>
    <s v="OFF-AR-10003338"/>
    <x v="1"/>
    <x v="6"/>
    <x v="1430"/>
    <n v="37.200000000000003"/>
    <n v="5"/>
    <x v="0"/>
    <n v="9.3000000000000007"/>
  </r>
  <r>
    <n v="6462"/>
    <x v="3220"/>
    <x v="3"/>
    <x v="304"/>
    <d v="2014-05-18T00:00:00"/>
    <x v="2"/>
    <s v="AJ-10780"/>
    <s v="Anthony Jacobs"/>
    <x v="1"/>
    <s v="United States"/>
    <s v="Baltimore"/>
    <x v="39"/>
    <n v="21215"/>
    <x v="3"/>
    <s v="TEC-AC-10003280"/>
    <x v="2"/>
    <x v="11"/>
    <x v="1028"/>
    <n v="89.97"/>
    <n v="3"/>
    <x v="0"/>
    <n v="18.893699999999999"/>
  </r>
  <r>
    <n v="6463"/>
    <x v="3220"/>
    <x v="3"/>
    <x v="304"/>
    <d v="2014-05-18T00:00:00"/>
    <x v="2"/>
    <s v="AJ-10780"/>
    <s v="Anthony Jacobs"/>
    <x v="1"/>
    <s v="United States"/>
    <s v="Baltimore"/>
    <x v="39"/>
    <n v="21215"/>
    <x v="3"/>
    <s v="FUR-CH-10003298"/>
    <x v="0"/>
    <x v="1"/>
    <x v="1567"/>
    <n v="261.95999999999998"/>
    <n v="2"/>
    <x v="0"/>
    <n v="23.5764"/>
  </r>
  <r>
    <n v="6464"/>
    <x v="3220"/>
    <x v="3"/>
    <x v="304"/>
    <d v="2014-05-18T00:00:00"/>
    <x v="2"/>
    <s v="AJ-10780"/>
    <s v="Anthony Jacobs"/>
    <x v="1"/>
    <s v="United States"/>
    <s v="Baltimore"/>
    <x v="39"/>
    <n v="21215"/>
    <x v="3"/>
    <s v="OFF-LA-10004544"/>
    <x v="1"/>
    <x v="2"/>
    <x v="197"/>
    <n v="74"/>
    <n v="5"/>
    <x v="0"/>
    <n v="37"/>
  </r>
  <r>
    <n v="6465"/>
    <x v="3221"/>
    <x v="0"/>
    <x v="897"/>
    <d v="2013-09-29T00:00:00"/>
    <x v="1"/>
    <s v="AS-10630"/>
    <s v="Ann Steele"/>
    <x v="2"/>
    <s v="United States"/>
    <s v="Louisville"/>
    <x v="0"/>
    <n v="40214"/>
    <x v="0"/>
    <s v="FUR-FU-10004586"/>
    <x v="0"/>
    <x v="5"/>
    <x v="1473"/>
    <n v="13.28"/>
    <n v="2"/>
    <x v="0"/>
    <n v="6.3743999999999996"/>
  </r>
  <r>
    <n v="6466"/>
    <x v="3222"/>
    <x v="1"/>
    <x v="50"/>
    <d v="2012-11-17T00:00:00"/>
    <x v="1"/>
    <s v="AA-10375"/>
    <s v="Allen Armold"/>
    <x v="0"/>
    <s v="United States"/>
    <s v="Lebanon"/>
    <x v="18"/>
    <n v="37087"/>
    <x v="0"/>
    <s v="OFF-ST-10003572"/>
    <x v="1"/>
    <x v="4"/>
    <x v="1735"/>
    <n v="84.96"/>
    <n v="6"/>
    <x v="2"/>
    <n v="6.3719999999999999"/>
  </r>
  <r>
    <n v="6467"/>
    <x v="3223"/>
    <x v="3"/>
    <x v="1053"/>
    <d v="2014-05-26T00:00:00"/>
    <x v="0"/>
    <s v="EH-13945"/>
    <s v="Eric Hoffmann"/>
    <x v="0"/>
    <s v="United States"/>
    <s v="Los Angeles"/>
    <x v="1"/>
    <n v="90008"/>
    <x v="1"/>
    <s v="TEC-AC-10002331"/>
    <x v="2"/>
    <x v="11"/>
    <x v="1582"/>
    <n v="68.459999999999994"/>
    <n v="7"/>
    <x v="0"/>
    <n v="25.330200000000001"/>
  </r>
  <r>
    <n v="6468"/>
    <x v="3224"/>
    <x v="0"/>
    <x v="499"/>
    <d v="2013-12-09T00:00:00"/>
    <x v="1"/>
    <s v="DB-13270"/>
    <s v="Deborah Brumfield"/>
    <x v="2"/>
    <s v="United States"/>
    <s v="Providence"/>
    <x v="34"/>
    <n v="2908"/>
    <x v="3"/>
    <s v="OFF-ST-10000142"/>
    <x v="1"/>
    <x v="4"/>
    <x v="399"/>
    <n v="2079.4"/>
    <n v="5"/>
    <x v="0"/>
    <n v="582.23199999999997"/>
  </r>
  <r>
    <n v="6469"/>
    <x v="3224"/>
    <x v="0"/>
    <x v="499"/>
    <d v="2013-12-09T00:00:00"/>
    <x v="1"/>
    <s v="DB-13270"/>
    <s v="Deborah Brumfield"/>
    <x v="2"/>
    <s v="United States"/>
    <s v="Providence"/>
    <x v="34"/>
    <n v="2908"/>
    <x v="3"/>
    <s v="TEC-PH-10000441"/>
    <x v="2"/>
    <x v="7"/>
    <x v="1046"/>
    <n v="629.95000000000005"/>
    <n v="5"/>
    <x v="0"/>
    <n v="176.386"/>
  </r>
  <r>
    <n v="6470"/>
    <x v="3224"/>
    <x v="0"/>
    <x v="499"/>
    <d v="2013-12-09T00:00:00"/>
    <x v="1"/>
    <s v="DB-13270"/>
    <s v="Deborah Brumfield"/>
    <x v="2"/>
    <s v="United States"/>
    <s v="Providence"/>
    <x v="34"/>
    <n v="2908"/>
    <x v="3"/>
    <s v="FUR-FU-10004864"/>
    <x v="0"/>
    <x v="5"/>
    <x v="1710"/>
    <n v="72.42"/>
    <n v="6"/>
    <x v="0"/>
    <n v="23.898599999999998"/>
  </r>
  <r>
    <n v="6471"/>
    <x v="3225"/>
    <x v="1"/>
    <x v="1111"/>
    <d v="2012-09-02T00:00:00"/>
    <x v="1"/>
    <s v="CC-12100"/>
    <s v="Chad Cunningham"/>
    <x v="2"/>
    <s v="United States"/>
    <s v="Detroit"/>
    <x v="12"/>
    <n v="48234"/>
    <x v="2"/>
    <s v="TEC-PH-10001750"/>
    <x v="2"/>
    <x v="7"/>
    <x v="968"/>
    <n v="131.97999999999999"/>
    <n v="2"/>
    <x v="0"/>
    <n v="35.634599999999999"/>
  </r>
  <r>
    <n v="6472"/>
    <x v="3225"/>
    <x v="1"/>
    <x v="1111"/>
    <d v="2012-09-02T00:00:00"/>
    <x v="1"/>
    <s v="CC-12100"/>
    <s v="Chad Cunningham"/>
    <x v="2"/>
    <s v="United States"/>
    <s v="Detroit"/>
    <x v="12"/>
    <n v="48234"/>
    <x v="2"/>
    <s v="TEC-AC-10004510"/>
    <x v="2"/>
    <x v="11"/>
    <x v="944"/>
    <n v="114.52"/>
    <n v="7"/>
    <x v="0"/>
    <n v="11.452"/>
  </r>
  <r>
    <n v="6473"/>
    <x v="3226"/>
    <x v="2"/>
    <x v="571"/>
    <d v="2011-06-10T00:00:00"/>
    <x v="1"/>
    <s v="VT-21700"/>
    <s v="Valerie Takahito"/>
    <x v="2"/>
    <s v="United States"/>
    <s v="Houston"/>
    <x v="5"/>
    <n v="77070"/>
    <x v="2"/>
    <s v="OFF-LA-10001074"/>
    <x v="1"/>
    <x v="2"/>
    <x v="297"/>
    <n v="100.24"/>
    <n v="10"/>
    <x v="2"/>
    <n v="33.831000000000003"/>
  </r>
  <r>
    <n v="6474"/>
    <x v="3227"/>
    <x v="0"/>
    <x v="196"/>
    <d v="2013-03-21T00:00:00"/>
    <x v="0"/>
    <s v="DB-13060"/>
    <s v="Dave Brooks"/>
    <x v="0"/>
    <s v="United States"/>
    <s v="Columbia"/>
    <x v="18"/>
    <n v="38401"/>
    <x v="0"/>
    <s v="OFF-AP-10003590"/>
    <x v="1"/>
    <x v="9"/>
    <x v="947"/>
    <n v="871.8"/>
    <n v="3"/>
    <x v="2"/>
    <n v="87.18"/>
  </r>
  <r>
    <n v="6475"/>
    <x v="3228"/>
    <x v="2"/>
    <x v="1112"/>
    <d v="2011-01-16T00:00:00"/>
    <x v="2"/>
    <s v="BS-11590"/>
    <s v="Brendan Sweed"/>
    <x v="1"/>
    <s v="United States"/>
    <s v="Philadelphia"/>
    <x v="9"/>
    <n v="19140"/>
    <x v="3"/>
    <s v="FUR-BO-10003433"/>
    <x v="0"/>
    <x v="0"/>
    <x v="911"/>
    <n v="61.96"/>
    <n v="4"/>
    <x v="5"/>
    <n v="-53.285600000000002"/>
  </r>
  <r>
    <n v="6476"/>
    <x v="3229"/>
    <x v="3"/>
    <x v="95"/>
    <d v="2014-06-11T00:00:00"/>
    <x v="1"/>
    <s v="NR-18550"/>
    <s v="Nick Radford"/>
    <x v="0"/>
    <s v="United States"/>
    <s v="Pembroke Pines"/>
    <x v="2"/>
    <n v="33024"/>
    <x v="0"/>
    <s v="OFF-BI-10002432"/>
    <x v="1"/>
    <x v="8"/>
    <x v="866"/>
    <n v="4.5540000000000003"/>
    <n v="3"/>
    <x v="6"/>
    <n v="-3.4914000000000001"/>
  </r>
  <r>
    <n v="6477"/>
    <x v="3229"/>
    <x v="3"/>
    <x v="95"/>
    <d v="2014-06-11T00:00:00"/>
    <x v="1"/>
    <s v="NR-18550"/>
    <s v="Nick Radford"/>
    <x v="0"/>
    <s v="United States"/>
    <s v="Pembroke Pines"/>
    <x v="2"/>
    <n v="33024"/>
    <x v="0"/>
    <s v="OFF-AP-10003622"/>
    <x v="1"/>
    <x v="9"/>
    <x v="188"/>
    <n v="5.2"/>
    <n v="2"/>
    <x v="2"/>
    <n v="0.58499999999999996"/>
  </r>
  <r>
    <n v="6478"/>
    <x v="3229"/>
    <x v="3"/>
    <x v="95"/>
    <d v="2014-06-11T00:00:00"/>
    <x v="1"/>
    <s v="NR-18550"/>
    <s v="Nick Radford"/>
    <x v="0"/>
    <s v="United States"/>
    <s v="Pembroke Pines"/>
    <x v="2"/>
    <n v="33024"/>
    <x v="0"/>
    <s v="TEC-AC-10003832"/>
    <x v="2"/>
    <x v="11"/>
    <x v="216"/>
    <n v="205.99199999999999"/>
    <n v="1"/>
    <x v="2"/>
    <n v="-2.5749"/>
  </r>
  <r>
    <n v="6479"/>
    <x v="3229"/>
    <x v="3"/>
    <x v="95"/>
    <d v="2014-06-11T00:00:00"/>
    <x v="1"/>
    <s v="NR-18550"/>
    <s v="Nick Radford"/>
    <x v="0"/>
    <s v="United States"/>
    <s v="Pembroke Pines"/>
    <x v="2"/>
    <n v="33024"/>
    <x v="0"/>
    <s v="OFF-PA-10000809"/>
    <x v="1"/>
    <x v="10"/>
    <x v="1124"/>
    <n v="15.552"/>
    <n v="3"/>
    <x v="2"/>
    <n v="5.4432"/>
  </r>
  <r>
    <n v="6480"/>
    <x v="3229"/>
    <x v="3"/>
    <x v="95"/>
    <d v="2014-06-11T00:00:00"/>
    <x v="1"/>
    <s v="NR-18550"/>
    <s v="Nick Radford"/>
    <x v="0"/>
    <s v="United States"/>
    <s v="Pembroke Pines"/>
    <x v="2"/>
    <n v="33024"/>
    <x v="0"/>
    <s v="TEC-PH-10000441"/>
    <x v="2"/>
    <x v="7"/>
    <x v="1046"/>
    <n v="503.96"/>
    <n v="5"/>
    <x v="2"/>
    <n v="50.396000000000001"/>
  </r>
  <r>
    <n v="6481"/>
    <x v="3229"/>
    <x v="3"/>
    <x v="95"/>
    <d v="2014-06-11T00:00:00"/>
    <x v="1"/>
    <s v="NR-18550"/>
    <s v="Nick Radford"/>
    <x v="0"/>
    <s v="United States"/>
    <s v="Pembroke Pines"/>
    <x v="2"/>
    <n v="33024"/>
    <x v="0"/>
    <s v="OFF-AP-10002287"/>
    <x v="1"/>
    <x v="9"/>
    <x v="1274"/>
    <n v="24.472000000000001"/>
    <n v="7"/>
    <x v="2"/>
    <n v="1.8353999999999999"/>
  </r>
  <r>
    <n v="6482"/>
    <x v="3229"/>
    <x v="3"/>
    <x v="95"/>
    <d v="2014-06-11T00:00:00"/>
    <x v="1"/>
    <s v="NR-18550"/>
    <s v="Nick Radford"/>
    <x v="0"/>
    <s v="United States"/>
    <s v="Pembroke Pines"/>
    <x v="2"/>
    <n v="33024"/>
    <x v="0"/>
    <s v="FUR-BO-10002824"/>
    <x v="0"/>
    <x v="0"/>
    <x v="410"/>
    <n v="241.56800000000001"/>
    <n v="2"/>
    <x v="2"/>
    <n v="0"/>
  </r>
  <r>
    <n v="6483"/>
    <x v="3229"/>
    <x v="3"/>
    <x v="95"/>
    <d v="2014-06-11T00:00:00"/>
    <x v="1"/>
    <s v="NR-18550"/>
    <s v="Nick Radford"/>
    <x v="0"/>
    <s v="United States"/>
    <s v="Pembroke Pines"/>
    <x v="2"/>
    <n v="33024"/>
    <x v="0"/>
    <s v="TEC-AC-10002942"/>
    <x v="2"/>
    <x v="11"/>
    <x v="1597"/>
    <n v="110.4"/>
    <n v="2"/>
    <x v="2"/>
    <n v="-4.1399999999999997"/>
  </r>
  <r>
    <n v="6484"/>
    <x v="3230"/>
    <x v="3"/>
    <x v="95"/>
    <d v="2014-06-10T00:00:00"/>
    <x v="1"/>
    <s v="KN-16390"/>
    <s v="Katherine Nockton"/>
    <x v="1"/>
    <s v="United States"/>
    <s v="New York City"/>
    <x v="15"/>
    <n v="10011"/>
    <x v="3"/>
    <s v="FUR-TA-10001932"/>
    <x v="0"/>
    <x v="3"/>
    <x v="840"/>
    <n v="384.76799999999997"/>
    <n v="2"/>
    <x v="10"/>
    <n v="-115.43040000000001"/>
  </r>
  <r>
    <n v="6485"/>
    <x v="3230"/>
    <x v="3"/>
    <x v="95"/>
    <d v="2014-06-10T00:00:00"/>
    <x v="1"/>
    <s v="KN-16390"/>
    <s v="Katherine Nockton"/>
    <x v="1"/>
    <s v="United States"/>
    <s v="New York City"/>
    <x v="15"/>
    <n v="10011"/>
    <x v="3"/>
    <s v="TEC-MA-10003173"/>
    <x v="2"/>
    <x v="15"/>
    <x v="1706"/>
    <n v="78.66"/>
    <n v="6"/>
    <x v="0"/>
    <n v="36.183599999999998"/>
  </r>
  <r>
    <n v="6486"/>
    <x v="3230"/>
    <x v="3"/>
    <x v="95"/>
    <d v="2014-06-10T00:00:00"/>
    <x v="1"/>
    <s v="KN-16390"/>
    <s v="Katherine Nockton"/>
    <x v="1"/>
    <s v="United States"/>
    <s v="New York City"/>
    <x v="15"/>
    <n v="10011"/>
    <x v="3"/>
    <s v="OFF-PA-10004156"/>
    <x v="1"/>
    <x v="10"/>
    <x v="743"/>
    <n v="45.36"/>
    <n v="4"/>
    <x v="0"/>
    <n v="22.226400000000002"/>
  </r>
  <r>
    <n v="6487"/>
    <x v="3231"/>
    <x v="1"/>
    <x v="1113"/>
    <d v="2012-03-26T00:00:00"/>
    <x v="1"/>
    <s v="JW-16075"/>
    <s v="Julia West"/>
    <x v="0"/>
    <s v="United States"/>
    <s v="Jacksonville"/>
    <x v="3"/>
    <n v="28540"/>
    <x v="0"/>
    <s v="OFF-AP-10002945"/>
    <x v="1"/>
    <x v="9"/>
    <x v="225"/>
    <n v="962.08"/>
    <n v="4"/>
    <x v="2"/>
    <n v="156.33799999999999"/>
  </r>
  <r>
    <n v="6488"/>
    <x v="3231"/>
    <x v="1"/>
    <x v="1113"/>
    <d v="2012-03-26T00:00:00"/>
    <x v="1"/>
    <s v="JW-16075"/>
    <s v="Julia West"/>
    <x v="0"/>
    <s v="United States"/>
    <s v="Jacksonville"/>
    <x v="3"/>
    <n v="28540"/>
    <x v="0"/>
    <s v="OFF-BI-10000948"/>
    <x v="1"/>
    <x v="8"/>
    <x v="1373"/>
    <n v="12.843"/>
    <n v="3"/>
    <x v="6"/>
    <n v="-9.8462999999999994"/>
  </r>
  <r>
    <n v="6489"/>
    <x v="3231"/>
    <x v="1"/>
    <x v="1113"/>
    <d v="2012-03-26T00:00:00"/>
    <x v="1"/>
    <s v="JW-16075"/>
    <s v="Julia West"/>
    <x v="0"/>
    <s v="United States"/>
    <s v="Jacksonville"/>
    <x v="3"/>
    <n v="28540"/>
    <x v="0"/>
    <s v="OFF-PA-10002254"/>
    <x v="1"/>
    <x v="10"/>
    <x v="145"/>
    <n v="295.45600000000002"/>
    <n v="14"/>
    <x v="2"/>
    <n v="96.023200000000003"/>
  </r>
  <r>
    <n v="6490"/>
    <x v="3232"/>
    <x v="3"/>
    <x v="20"/>
    <d v="2014-09-25T00:00:00"/>
    <x v="1"/>
    <s v="JM-15535"/>
    <s v="Jessica Myrick"/>
    <x v="0"/>
    <s v="United States"/>
    <s v="New York City"/>
    <x v="15"/>
    <n v="10011"/>
    <x v="3"/>
    <s v="OFF-PA-10004782"/>
    <x v="1"/>
    <x v="10"/>
    <x v="1413"/>
    <n v="32.4"/>
    <n v="5"/>
    <x v="0"/>
    <n v="15.552"/>
  </r>
  <r>
    <n v="6491"/>
    <x v="3233"/>
    <x v="2"/>
    <x v="1114"/>
    <d v="2011-09-19T00:00:00"/>
    <x v="1"/>
    <s v="MF-18250"/>
    <s v="Monica Federle"/>
    <x v="1"/>
    <s v="United States"/>
    <s v="Philadelphia"/>
    <x v="9"/>
    <n v="19120"/>
    <x v="3"/>
    <s v="FUR-FU-10000222"/>
    <x v="0"/>
    <x v="5"/>
    <x v="591"/>
    <n v="103.93600000000001"/>
    <n v="4"/>
    <x v="2"/>
    <n v="16.889600000000002"/>
  </r>
  <r>
    <n v="6492"/>
    <x v="3234"/>
    <x v="0"/>
    <x v="73"/>
    <d v="2013-11-26T00:00:00"/>
    <x v="1"/>
    <s v="FA-14230"/>
    <s v="Frank Atkinson"/>
    <x v="1"/>
    <s v="United States"/>
    <s v="Orlando"/>
    <x v="2"/>
    <n v="32839"/>
    <x v="0"/>
    <s v="FUR-BO-10004695"/>
    <x v="0"/>
    <x v="0"/>
    <x v="198"/>
    <n v="289.56799999999998"/>
    <n v="2"/>
    <x v="2"/>
    <n v="10.8588"/>
  </r>
  <r>
    <n v="6493"/>
    <x v="3234"/>
    <x v="0"/>
    <x v="73"/>
    <d v="2013-11-26T00:00:00"/>
    <x v="1"/>
    <s v="FA-14230"/>
    <s v="Frank Atkinson"/>
    <x v="1"/>
    <s v="United States"/>
    <s v="Orlando"/>
    <x v="2"/>
    <n v="32839"/>
    <x v="0"/>
    <s v="OFF-ST-10003327"/>
    <x v="1"/>
    <x v="4"/>
    <x v="333"/>
    <n v="39.72"/>
    <n v="5"/>
    <x v="2"/>
    <n v="4.4684999999999997"/>
  </r>
  <r>
    <n v="6494"/>
    <x v="3234"/>
    <x v="0"/>
    <x v="73"/>
    <d v="2013-11-26T00:00:00"/>
    <x v="1"/>
    <s v="FA-14230"/>
    <s v="Frank Atkinson"/>
    <x v="1"/>
    <s v="United States"/>
    <s v="Orlando"/>
    <x v="2"/>
    <n v="32839"/>
    <x v="0"/>
    <s v="TEC-PH-10003357"/>
    <x v="2"/>
    <x v="7"/>
    <x v="1062"/>
    <n v="244.768"/>
    <n v="4"/>
    <x v="2"/>
    <n v="24.476800000000001"/>
  </r>
  <r>
    <n v="6495"/>
    <x v="3235"/>
    <x v="3"/>
    <x v="960"/>
    <d v="2014-11-02T00:00:00"/>
    <x v="0"/>
    <s v="KH-16510"/>
    <s v="Keith Herrera"/>
    <x v="0"/>
    <s v="United States"/>
    <s v="Houston"/>
    <x v="5"/>
    <n v="77095"/>
    <x v="2"/>
    <s v="TEC-AC-10002167"/>
    <x v="2"/>
    <x v="11"/>
    <x v="46"/>
    <n v="24"/>
    <n v="2"/>
    <x v="2"/>
    <n v="-2.7"/>
  </r>
  <r>
    <n v="6496"/>
    <x v="3235"/>
    <x v="3"/>
    <x v="960"/>
    <d v="2014-11-02T00:00:00"/>
    <x v="0"/>
    <s v="KH-16510"/>
    <s v="Keith Herrera"/>
    <x v="0"/>
    <s v="United States"/>
    <s v="Houston"/>
    <x v="5"/>
    <n v="77095"/>
    <x v="2"/>
    <s v="OFF-PA-10001937"/>
    <x v="1"/>
    <x v="10"/>
    <x v="286"/>
    <n v="15.552"/>
    <n v="3"/>
    <x v="2"/>
    <n v="5.4432"/>
  </r>
  <r>
    <n v="6497"/>
    <x v="3235"/>
    <x v="3"/>
    <x v="960"/>
    <d v="2014-11-02T00:00:00"/>
    <x v="0"/>
    <s v="KH-16510"/>
    <s v="Keith Herrera"/>
    <x v="0"/>
    <s v="United States"/>
    <s v="Houston"/>
    <x v="5"/>
    <n v="77095"/>
    <x v="2"/>
    <s v="TEC-AC-10004510"/>
    <x v="2"/>
    <x v="11"/>
    <x v="944"/>
    <n v="26.175999999999998"/>
    <n v="2"/>
    <x v="2"/>
    <n v="-3.2719999999999998"/>
  </r>
  <r>
    <n v="6498"/>
    <x v="3236"/>
    <x v="1"/>
    <x v="1115"/>
    <d v="2012-07-28T00:00:00"/>
    <x v="1"/>
    <s v="SS-20515"/>
    <s v="Shirley Schmidt"/>
    <x v="2"/>
    <s v="United States"/>
    <s v="Louisville"/>
    <x v="0"/>
    <n v="40214"/>
    <x v="0"/>
    <s v="FUR-FU-10001487"/>
    <x v="0"/>
    <x v="5"/>
    <x v="5"/>
    <n v="20.94"/>
    <n v="3"/>
    <x v="0"/>
    <n v="6.0726000000000004"/>
  </r>
  <r>
    <n v="6499"/>
    <x v="3236"/>
    <x v="1"/>
    <x v="1115"/>
    <d v="2012-07-28T00:00:00"/>
    <x v="1"/>
    <s v="SS-20515"/>
    <s v="Shirley Schmidt"/>
    <x v="2"/>
    <s v="United States"/>
    <s v="Louisville"/>
    <x v="0"/>
    <n v="40214"/>
    <x v="0"/>
    <s v="OFF-BI-10000069"/>
    <x v="1"/>
    <x v="8"/>
    <x v="486"/>
    <n v="135.09"/>
    <n v="9"/>
    <x v="0"/>
    <n v="62.141399999999997"/>
  </r>
  <r>
    <n v="6500"/>
    <x v="3236"/>
    <x v="1"/>
    <x v="1115"/>
    <d v="2012-07-28T00:00:00"/>
    <x v="1"/>
    <s v="SS-20515"/>
    <s v="Shirley Schmidt"/>
    <x v="2"/>
    <s v="United States"/>
    <s v="Louisville"/>
    <x v="0"/>
    <n v="40214"/>
    <x v="0"/>
    <s v="TEC-AC-10003289"/>
    <x v="2"/>
    <x v="11"/>
    <x v="1209"/>
    <n v="279.86"/>
    <n v="14"/>
    <x v="0"/>
    <n v="64.367800000000003"/>
  </r>
  <r>
    <n v="6501"/>
    <x v="3236"/>
    <x v="1"/>
    <x v="1115"/>
    <d v="2012-07-28T00:00:00"/>
    <x v="1"/>
    <s v="SS-20515"/>
    <s v="Shirley Schmidt"/>
    <x v="2"/>
    <s v="United States"/>
    <s v="Louisville"/>
    <x v="0"/>
    <n v="40214"/>
    <x v="0"/>
    <s v="OFF-BI-10000069"/>
    <x v="1"/>
    <x v="8"/>
    <x v="486"/>
    <n v="90.06"/>
    <n v="6"/>
    <x v="0"/>
    <n v="41.427599999999998"/>
  </r>
  <r>
    <n v="6502"/>
    <x v="3237"/>
    <x v="2"/>
    <x v="981"/>
    <d v="2011-11-06T00:00:00"/>
    <x v="1"/>
    <s v="LC-17050"/>
    <s v="Liz Carlisle"/>
    <x v="0"/>
    <s v="United States"/>
    <s v="Medina"/>
    <x v="24"/>
    <n v="44256"/>
    <x v="3"/>
    <s v="TEC-PH-10001299"/>
    <x v="2"/>
    <x v="7"/>
    <x v="1480"/>
    <n v="539.96400000000006"/>
    <n v="6"/>
    <x v="10"/>
    <n v="-107.9928"/>
  </r>
  <r>
    <n v="6503"/>
    <x v="3237"/>
    <x v="2"/>
    <x v="981"/>
    <d v="2011-11-06T00:00:00"/>
    <x v="1"/>
    <s v="LC-17050"/>
    <s v="Liz Carlisle"/>
    <x v="0"/>
    <s v="United States"/>
    <s v="Medina"/>
    <x v="24"/>
    <n v="44256"/>
    <x v="3"/>
    <s v="TEC-PH-10001552"/>
    <x v="2"/>
    <x v="7"/>
    <x v="178"/>
    <n v="50.231999999999999"/>
    <n v="7"/>
    <x v="10"/>
    <n v="-10.0464"/>
  </r>
  <r>
    <n v="6504"/>
    <x v="3237"/>
    <x v="2"/>
    <x v="981"/>
    <d v="2011-11-06T00:00:00"/>
    <x v="1"/>
    <s v="LC-17050"/>
    <s v="Liz Carlisle"/>
    <x v="0"/>
    <s v="United States"/>
    <s v="Medina"/>
    <x v="24"/>
    <n v="44256"/>
    <x v="3"/>
    <s v="OFF-BI-10001098"/>
    <x v="1"/>
    <x v="8"/>
    <x v="405"/>
    <n v="19.242000000000001"/>
    <n v="3"/>
    <x v="6"/>
    <n v="-13.4694"/>
  </r>
  <r>
    <n v="6505"/>
    <x v="3238"/>
    <x v="3"/>
    <x v="701"/>
    <d v="2014-11-23T00:00:00"/>
    <x v="0"/>
    <s v="VW-21775"/>
    <s v="Victoria Wilson"/>
    <x v="1"/>
    <s v="United States"/>
    <s v="New York City"/>
    <x v="15"/>
    <n v="10011"/>
    <x v="3"/>
    <s v="OFF-ST-10000142"/>
    <x v="1"/>
    <x v="4"/>
    <x v="399"/>
    <n v="1247.6400000000001"/>
    <n v="3"/>
    <x v="0"/>
    <n v="349.33920000000001"/>
  </r>
  <r>
    <n v="6506"/>
    <x v="3239"/>
    <x v="0"/>
    <x v="190"/>
    <d v="2013-07-01T00:00:00"/>
    <x v="1"/>
    <s v="LD-16855"/>
    <s v="Lela Donovan"/>
    <x v="1"/>
    <s v="United States"/>
    <s v="Chicago"/>
    <x v="10"/>
    <n v="60653"/>
    <x v="2"/>
    <s v="OFF-AR-10001547"/>
    <x v="1"/>
    <x v="6"/>
    <x v="147"/>
    <n v="5.3040000000000003"/>
    <n v="3"/>
    <x v="2"/>
    <n v="0.46410000000000001"/>
  </r>
  <r>
    <n v="6507"/>
    <x v="3240"/>
    <x v="0"/>
    <x v="790"/>
    <d v="2013-10-12T00:00:00"/>
    <x v="0"/>
    <s v="SP-20545"/>
    <s v="Sibella Parks"/>
    <x v="1"/>
    <s v="United States"/>
    <s v="Philadelphia"/>
    <x v="9"/>
    <n v="19143"/>
    <x v="3"/>
    <s v="OFF-PA-10001593"/>
    <x v="1"/>
    <x v="10"/>
    <x v="1755"/>
    <n v="19.135999999999999"/>
    <n v="4"/>
    <x v="2"/>
    <n v="5.98"/>
  </r>
  <r>
    <n v="6508"/>
    <x v="3240"/>
    <x v="0"/>
    <x v="790"/>
    <d v="2013-10-12T00:00:00"/>
    <x v="0"/>
    <s v="SP-20545"/>
    <s v="Sibella Parks"/>
    <x v="1"/>
    <s v="United States"/>
    <s v="Philadelphia"/>
    <x v="9"/>
    <n v="19143"/>
    <x v="3"/>
    <s v="FUR-FU-10004071"/>
    <x v="0"/>
    <x v="5"/>
    <x v="570"/>
    <n v="332.83199999999999"/>
    <n v="4"/>
    <x v="2"/>
    <n v="-24.962399999999999"/>
  </r>
  <r>
    <n v="6509"/>
    <x v="3241"/>
    <x v="3"/>
    <x v="698"/>
    <d v="2014-12-27T00:00:00"/>
    <x v="1"/>
    <s v="DK-13150"/>
    <s v="David Kendrick"/>
    <x v="1"/>
    <s v="United States"/>
    <s v="New York City"/>
    <x v="15"/>
    <n v="10009"/>
    <x v="3"/>
    <s v="OFF-PA-10001970"/>
    <x v="1"/>
    <x v="10"/>
    <x v="361"/>
    <n v="279.89999999999998"/>
    <n v="5"/>
    <x v="0"/>
    <n v="137.15100000000001"/>
  </r>
  <r>
    <n v="6510"/>
    <x v="3241"/>
    <x v="3"/>
    <x v="698"/>
    <d v="2014-12-27T00:00:00"/>
    <x v="1"/>
    <s v="DK-13150"/>
    <s v="David Kendrick"/>
    <x v="1"/>
    <s v="United States"/>
    <s v="New York City"/>
    <x v="15"/>
    <n v="10009"/>
    <x v="3"/>
    <s v="OFF-BI-10001524"/>
    <x v="1"/>
    <x v="8"/>
    <x v="298"/>
    <n v="50.351999999999997"/>
    <n v="3"/>
    <x v="2"/>
    <n v="17.623200000000001"/>
  </r>
  <r>
    <n v="6511"/>
    <x v="3241"/>
    <x v="3"/>
    <x v="698"/>
    <d v="2014-12-27T00:00:00"/>
    <x v="1"/>
    <s v="DK-13150"/>
    <s v="David Kendrick"/>
    <x v="1"/>
    <s v="United States"/>
    <s v="New York City"/>
    <x v="15"/>
    <n v="10009"/>
    <x v="3"/>
    <s v="OFF-PA-10004156"/>
    <x v="1"/>
    <x v="10"/>
    <x v="743"/>
    <n v="34.020000000000003"/>
    <n v="3"/>
    <x v="0"/>
    <n v="16.669799999999999"/>
  </r>
  <r>
    <n v="6512"/>
    <x v="3242"/>
    <x v="3"/>
    <x v="904"/>
    <d v="2014-03-11T00:00:00"/>
    <x v="1"/>
    <s v="FC-14245"/>
    <s v="Frank Carlisle"/>
    <x v="2"/>
    <s v="United States"/>
    <s v="San Francisco"/>
    <x v="1"/>
    <n v="94109"/>
    <x v="1"/>
    <s v="OFF-AR-10003158"/>
    <x v="1"/>
    <x v="6"/>
    <x v="696"/>
    <n v="23.88"/>
    <n v="6"/>
    <x v="0"/>
    <n v="8.1191999999999993"/>
  </r>
  <r>
    <n v="6513"/>
    <x v="3242"/>
    <x v="3"/>
    <x v="904"/>
    <d v="2014-03-11T00:00:00"/>
    <x v="1"/>
    <s v="FC-14245"/>
    <s v="Frank Carlisle"/>
    <x v="2"/>
    <s v="United States"/>
    <s v="San Francisco"/>
    <x v="1"/>
    <n v="94109"/>
    <x v="1"/>
    <s v="OFF-LA-10004559"/>
    <x v="1"/>
    <x v="2"/>
    <x v="1340"/>
    <n v="11.52"/>
    <n v="4"/>
    <x v="0"/>
    <n v="5.6448"/>
  </r>
  <r>
    <n v="6514"/>
    <x v="3242"/>
    <x v="3"/>
    <x v="904"/>
    <d v="2014-03-11T00:00:00"/>
    <x v="1"/>
    <s v="FC-14245"/>
    <s v="Frank Carlisle"/>
    <x v="2"/>
    <s v="United States"/>
    <s v="San Francisco"/>
    <x v="1"/>
    <n v="94109"/>
    <x v="1"/>
    <s v="OFF-PA-10001033"/>
    <x v="1"/>
    <x v="10"/>
    <x v="1500"/>
    <n v="286.93"/>
    <n v="7"/>
    <x v="0"/>
    <n v="140.59569999999999"/>
  </r>
  <r>
    <n v="6515"/>
    <x v="3242"/>
    <x v="3"/>
    <x v="904"/>
    <d v="2014-03-11T00:00:00"/>
    <x v="1"/>
    <s v="FC-14245"/>
    <s v="Frank Carlisle"/>
    <x v="2"/>
    <s v="United States"/>
    <s v="San Francisco"/>
    <x v="1"/>
    <n v="94109"/>
    <x v="1"/>
    <s v="TEC-PH-10001336"/>
    <x v="2"/>
    <x v="7"/>
    <x v="941"/>
    <n v="206.38399999999999"/>
    <n v="2"/>
    <x v="2"/>
    <n v="23.2182"/>
  </r>
  <r>
    <n v="6516"/>
    <x v="3243"/>
    <x v="3"/>
    <x v="175"/>
    <d v="2014-09-20T00:00:00"/>
    <x v="1"/>
    <s v="RD-19480"/>
    <s v="Rick Duston"/>
    <x v="0"/>
    <s v="United States"/>
    <s v="San Francisco"/>
    <x v="1"/>
    <n v="94122"/>
    <x v="1"/>
    <s v="FUR-CH-10002961"/>
    <x v="0"/>
    <x v="1"/>
    <x v="939"/>
    <n v="218.352"/>
    <n v="3"/>
    <x v="2"/>
    <n v="0"/>
  </r>
  <r>
    <n v="6517"/>
    <x v="3243"/>
    <x v="3"/>
    <x v="175"/>
    <d v="2014-09-20T00:00:00"/>
    <x v="1"/>
    <s v="RD-19480"/>
    <s v="Rick Duston"/>
    <x v="0"/>
    <s v="United States"/>
    <s v="San Francisco"/>
    <x v="1"/>
    <n v="94122"/>
    <x v="1"/>
    <s v="FUR-FU-10001488"/>
    <x v="0"/>
    <x v="5"/>
    <x v="1040"/>
    <n v="529.9"/>
    <n v="5"/>
    <x v="0"/>
    <n v="105.98"/>
  </r>
  <r>
    <n v="6518"/>
    <x v="3243"/>
    <x v="3"/>
    <x v="175"/>
    <d v="2014-09-20T00:00:00"/>
    <x v="1"/>
    <s v="RD-19480"/>
    <s v="Rick Duston"/>
    <x v="0"/>
    <s v="United States"/>
    <s v="San Francisco"/>
    <x v="1"/>
    <n v="94122"/>
    <x v="1"/>
    <s v="OFF-AR-10001915"/>
    <x v="1"/>
    <x v="6"/>
    <x v="1048"/>
    <n v="99.3"/>
    <n v="10"/>
    <x v="0"/>
    <n v="41.706000000000003"/>
  </r>
  <r>
    <n v="6519"/>
    <x v="3243"/>
    <x v="3"/>
    <x v="175"/>
    <d v="2014-09-20T00:00:00"/>
    <x v="1"/>
    <s v="RD-19480"/>
    <s v="Rick Duston"/>
    <x v="0"/>
    <s v="United States"/>
    <s v="San Francisco"/>
    <x v="1"/>
    <n v="94122"/>
    <x v="1"/>
    <s v="OFF-AP-10001205"/>
    <x v="1"/>
    <x v="9"/>
    <x v="1285"/>
    <n v="108.96"/>
    <n v="2"/>
    <x v="0"/>
    <n v="30.508800000000001"/>
  </r>
  <r>
    <n v="6520"/>
    <x v="3243"/>
    <x v="3"/>
    <x v="175"/>
    <d v="2014-09-20T00:00:00"/>
    <x v="1"/>
    <s v="RD-19480"/>
    <s v="Rick Duston"/>
    <x v="0"/>
    <s v="United States"/>
    <s v="San Francisco"/>
    <x v="1"/>
    <n v="94122"/>
    <x v="1"/>
    <s v="OFF-BI-10004528"/>
    <x v="1"/>
    <x v="8"/>
    <x v="468"/>
    <n v="2.6880000000000002"/>
    <n v="1"/>
    <x v="2"/>
    <n v="0.84"/>
  </r>
  <r>
    <n v="6521"/>
    <x v="3244"/>
    <x v="3"/>
    <x v="1034"/>
    <d v="2014-01-19T00:00:00"/>
    <x v="0"/>
    <s v="AR-10540"/>
    <s v="Andy Reiter"/>
    <x v="0"/>
    <s v="United States"/>
    <s v="Jackson"/>
    <x v="12"/>
    <n v="49201"/>
    <x v="2"/>
    <s v="OFF-BI-10004995"/>
    <x v="1"/>
    <x v="8"/>
    <x v="313"/>
    <n v="5443.96"/>
    <n v="4"/>
    <x v="0"/>
    <n v="2504.2215999999999"/>
  </r>
  <r>
    <n v="6522"/>
    <x v="3244"/>
    <x v="3"/>
    <x v="1034"/>
    <d v="2014-01-19T00:00:00"/>
    <x v="0"/>
    <s v="AR-10540"/>
    <s v="Andy Reiter"/>
    <x v="0"/>
    <s v="United States"/>
    <s v="Jackson"/>
    <x v="12"/>
    <n v="49201"/>
    <x v="2"/>
    <s v="FUR-CH-10004626"/>
    <x v="0"/>
    <x v="1"/>
    <x v="1697"/>
    <n v="302.67"/>
    <n v="3"/>
    <x v="0"/>
    <n v="72.640799999999999"/>
  </r>
  <r>
    <n v="6523"/>
    <x v="3244"/>
    <x v="3"/>
    <x v="1034"/>
    <d v="2014-01-19T00:00:00"/>
    <x v="0"/>
    <s v="AR-10540"/>
    <s v="Andy Reiter"/>
    <x v="0"/>
    <s v="United States"/>
    <s v="Jackson"/>
    <x v="12"/>
    <n v="49201"/>
    <x v="2"/>
    <s v="OFF-PA-10001260"/>
    <x v="1"/>
    <x v="10"/>
    <x v="1769"/>
    <n v="56.07"/>
    <n v="7"/>
    <x v="0"/>
    <n v="25.2315"/>
  </r>
  <r>
    <n v="6524"/>
    <x v="3245"/>
    <x v="0"/>
    <x v="274"/>
    <d v="2013-07-14T00:00:00"/>
    <x v="1"/>
    <s v="CC-12100"/>
    <s v="Chad Cunningham"/>
    <x v="2"/>
    <s v="United States"/>
    <s v="Philadelphia"/>
    <x v="9"/>
    <n v="19120"/>
    <x v="3"/>
    <s v="OFF-LA-10002945"/>
    <x v="1"/>
    <x v="2"/>
    <x v="1603"/>
    <n v="10.08"/>
    <n v="2"/>
    <x v="2"/>
    <n v="3.2759999999999998"/>
  </r>
  <r>
    <n v="6525"/>
    <x v="3245"/>
    <x v="0"/>
    <x v="274"/>
    <d v="2013-07-14T00:00:00"/>
    <x v="1"/>
    <s v="CC-12100"/>
    <s v="Chad Cunningham"/>
    <x v="2"/>
    <s v="United States"/>
    <s v="Philadelphia"/>
    <x v="9"/>
    <n v="19120"/>
    <x v="3"/>
    <s v="TEC-PH-10002310"/>
    <x v="2"/>
    <x v="7"/>
    <x v="950"/>
    <n v="59.994"/>
    <n v="1"/>
    <x v="10"/>
    <n v="-12.998699999999999"/>
  </r>
  <r>
    <n v="6526"/>
    <x v="3245"/>
    <x v="0"/>
    <x v="274"/>
    <d v="2013-07-14T00:00:00"/>
    <x v="1"/>
    <s v="CC-12100"/>
    <s v="Chad Cunningham"/>
    <x v="2"/>
    <s v="United States"/>
    <s v="Philadelphia"/>
    <x v="9"/>
    <n v="19120"/>
    <x v="3"/>
    <s v="OFF-BI-10001525"/>
    <x v="1"/>
    <x v="8"/>
    <x v="31"/>
    <n v="5.7149999999999999"/>
    <n v="5"/>
    <x v="6"/>
    <n v="-4.7625000000000002"/>
  </r>
  <r>
    <n v="6527"/>
    <x v="3245"/>
    <x v="0"/>
    <x v="274"/>
    <d v="2013-07-14T00:00:00"/>
    <x v="1"/>
    <s v="CC-12100"/>
    <s v="Chad Cunningham"/>
    <x v="2"/>
    <s v="United States"/>
    <s v="Philadelphia"/>
    <x v="9"/>
    <n v="19120"/>
    <x v="3"/>
    <s v="OFF-BI-10001308"/>
    <x v="1"/>
    <x v="8"/>
    <x v="1351"/>
    <n v="9.42"/>
    <n v="5"/>
    <x v="6"/>
    <n v="-7.85"/>
  </r>
  <r>
    <n v="6528"/>
    <x v="3246"/>
    <x v="0"/>
    <x v="443"/>
    <d v="2013-12-29T00:00:00"/>
    <x v="0"/>
    <s v="CA-11965"/>
    <s v="Carol Adams"/>
    <x v="1"/>
    <s v="United States"/>
    <s v="Warwick"/>
    <x v="34"/>
    <n v="2886"/>
    <x v="3"/>
    <s v="TEC-CO-10002095"/>
    <x v="2"/>
    <x v="16"/>
    <x v="610"/>
    <n v="1999.96"/>
    <n v="4"/>
    <x v="0"/>
    <n v="899.98199999999997"/>
  </r>
  <r>
    <n v="6529"/>
    <x v="3247"/>
    <x v="2"/>
    <x v="1091"/>
    <d v="2011-12-26T00:00:00"/>
    <x v="1"/>
    <s v="BT-11530"/>
    <s v="Bradley Talbott"/>
    <x v="2"/>
    <s v="United States"/>
    <s v="New York City"/>
    <x v="15"/>
    <n v="10024"/>
    <x v="3"/>
    <s v="OFF-ST-10004946"/>
    <x v="1"/>
    <x v="4"/>
    <x v="1770"/>
    <n v="216.4"/>
    <n v="4"/>
    <x v="0"/>
    <n v="56.264000000000003"/>
  </r>
  <r>
    <n v="6530"/>
    <x v="3248"/>
    <x v="2"/>
    <x v="1116"/>
    <d v="2011-02-28T00:00:00"/>
    <x v="1"/>
    <s v="MG-17875"/>
    <s v="Michael Grace"/>
    <x v="2"/>
    <s v="United States"/>
    <s v="El Paso"/>
    <x v="5"/>
    <n v="79907"/>
    <x v="2"/>
    <s v="OFF-LA-10004425"/>
    <x v="1"/>
    <x v="2"/>
    <x v="33"/>
    <n v="6.9359999999999999"/>
    <n v="3"/>
    <x v="2"/>
    <n v="2.3409"/>
  </r>
  <r>
    <n v="6531"/>
    <x v="3248"/>
    <x v="2"/>
    <x v="1116"/>
    <d v="2011-02-28T00:00:00"/>
    <x v="1"/>
    <s v="MG-17875"/>
    <s v="Michael Grace"/>
    <x v="2"/>
    <s v="United States"/>
    <s v="El Paso"/>
    <x v="5"/>
    <n v="79907"/>
    <x v="2"/>
    <s v="OFF-BI-10000320"/>
    <x v="1"/>
    <x v="8"/>
    <x v="768"/>
    <n v="4.4279999999999999"/>
    <n v="3"/>
    <x v="3"/>
    <n v="-6.8634000000000004"/>
  </r>
  <r>
    <n v="6532"/>
    <x v="3249"/>
    <x v="3"/>
    <x v="769"/>
    <d v="2014-12-09T00:00:00"/>
    <x v="1"/>
    <s v="TP-21130"/>
    <s v="Theone Pippenger"/>
    <x v="0"/>
    <s v="United States"/>
    <s v="Rochester"/>
    <x v="11"/>
    <n v="55901"/>
    <x v="2"/>
    <s v="OFF-AR-10001315"/>
    <x v="1"/>
    <x v="6"/>
    <x v="1020"/>
    <n v="8.8000000000000007"/>
    <n v="5"/>
    <x v="0"/>
    <n v="2.552"/>
  </r>
  <r>
    <n v="6533"/>
    <x v="3249"/>
    <x v="3"/>
    <x v="769"/>
    <d v="2014-12-09T00:00:00"/>
    <x v="1"/>
    <s v="TP-21130"/>
    <s v="Theone Pippenger"/>
    <x v="0"/>
    <s v="United States"/>
    <s v="Rochester"/>
    <x v="11"/>
    <n v="55901"/>
    <x v="2"/>
    <s v="TEC-AC-10004595"/>
    <x v="2"/>
    <x v="11"/>
    <x v="1760"/>
    <n v="142.80000000000001"/>
    <n v="1"/>
    <x v="0"/>
    <n v="29.988"/>
  </r>
  <r>
    <n v="6534"/>
    <x v="3249"/>
    <x v="3"/>
    <x v="769"/>
    <d v="2014-12-09T00:00:00"/>
    <x v="1"/>
    <s v="TP-21130"/>
    <s v="Theone Pippenger"/>
    <x v="0"/>
    <s v="United States"/>
    <s v="Rochester"/>
    <x v="11"/>
    <n v="55901"/>
    <x v="2"/>
    <s v="TEC-AC-10001539"/>
    <x v="2"/>
    <x v="11"/>
    <x v="1576"/>
    <n v="399.95"/>
    <n v="5"/>
    <x v="0"/>
    <n v="143.982"/>
  </r>
  <r>
    <n v="6535"/>
    <x v="3250"/>
    <x v="2"/>
    <x v="664"/>
    <d v="2011-11-22T00:00:00"/>
    <x v="1"/>
    <s v="GT-14710"/>
    <s v="Greg Tran"/>
    <x v="0"/>
    <s v="United States"/>
    <s v="Buffalo"/>
    <x v="15"/>
    <n v="14215"/>
    <x v="3"/>
    <s v="OFF-BI-10001359"/>
    <x v="1"/>
    <x v="8"/>
    <x v="1153"/>
    <n v="2152.7759999999998"/>
    <n v="3"/>
    <x v="2"/>
    <n v="726.56190000000004"/>
  </r>
  <r>
    <n v="6536"/>
    <x v="3250"/>
    <x v="2"/>
    <x v="664"/>
    <d v="2011-11-22T00:00:00"/>
    <x v="1"/>
    <s v="GT-14710"/>
    <s v="Greg Tran"/>
    <x v="0"/>
    <s v="United States"/>
    <s v="Buffalo"/>
    <x v="15"/>
    <n v="14215"/>
    <x v="3"/>
    <s v="FUR-BO-10002213"/>
    <x v="0"/>
    <x v="0"/>
    <x v="1223"/>
    <n v="4007.84"/>
    <n v="10"/>
    <x v="2"/>
    <n v="-50.097999999999999"/>
  </r>
  <r>
    <n v="6537"/>
    <x v="3251"/>
    <x v="2"/>
    <x v="22"/>
    <d v="2011-10-23T00:00:00"/>
    <x v="2"/>
    <s v="FH-14365"/>
    <s v="Fred Hopkins"/>
    <x v="1"/>
    <s v="United States"/>
    <s v="Knoxville"/>
    <x v="18"/>
    <n v="37918"/>
    <x v="0"/>
    <s v="FUR-TA-10003008"/>
    <x v="0"/>
    <x v="3"/>
    <x v="946"/>
    <n v="328.59"/>
    <n v="3"/>
    <x v="10"/>
    <n v="-147.8655"/>
  </r>
  <r>
    <n v="6538"/>
    <x v="3251"/>
    <x v="2"/>
    <x v="22"/>
    <d v="2011-10-23T00:00:00"/>
    <x v="2"/>
    <s v="FH-14365"/>
    <s v="Fred Hopkins"/>
    <x v="1"/>
    <s v="United States"/>
    <s v="Knoxville"/>
    <x v="18"/>
    <n v="37918"/>
    <x v="0"/>
    <s v="OFF-ST-10000934"/>
    <x v="1"/>
    <x v="4"/>
    <x v="352"/>
    <n v="98.352000000000004"/>
    <n v="3"/>
    <x v="2"/>
    <n v="-24.588000000000001"/>
  </r>
  <r>
    <n v="6539"/>
    <x v="3252"/>
    <x v="1"/>
    <x v="969"/>
    <d v="2012-10-30T00:00:00"/>
    <x v="1"/>
    <s v="HK-14890"/>
    <s v="Heather Kirkland"/>
    <x v="1"/>
    <s v="United States"/>
    <s v="Newark"/>
    <x v="13"/>
    <n v="19711"/>
    <x v="3"/>
    <s v="TEC-PH-10004042"/>
    <x v="2"/>
    <x v="7"/>
    <x v="553"/>
    <n v="158.99"/>
    <n v="1"/>
    <x v="0"/>
    <n v="41.337400000000002"/>
  </r>
  <r>
    <n v="6540"/>
    <x v="3252"/>
    <x v="1"/>
    <x v="969"/>
    <d v="2012-10-30T00:00:00"/>
    <x v="1"/>
    <s v="HK-14890"/>
    <s v="Heather Kirkland"/>
    <x v="1"/>
    <s v="United States"/>
    <s v="Newark"/>
    <x v="13"/>
    <n v="19711"/>
    <x v="3"/>
    <s v="FUR-CH-10002439"/>
    <x v="0"/>
    <x v="1"/>
    <x v="1316"/>
    <n v="291.10000000000002"/>
    <n v="5"/>
    <x v="0"/>
    <n v="75.686000000000007"/>
  </r>
  <r>
    <n v="6541"/>
    <x v="3253"/>
    <x v="3"/>
    <x v="673"/>
    <d v="2014-11-20T00:00:00"/>
    <x v="2"/>
    <s v="CC-12220"/>
    <s v="Chris Cortes"/>
    <x v="0"/>
    <s v="United States"/>
    <s v="Seattle"/>
    <x v="4"/>
    <n v="98103"/>
    <x v="1"/>
    <s v="OFF-PA-10001363"/>
    <x v="1"/>
    <x v="10"/>
    <x v="1616"/>
    <n v="73.680000000000007"/>
    <n v="6"/>
    <x v="0"/>
    <n v="34.629600000000003"/>
  </r>
  <r>
    <n v="6542"/>
    <x v="3253"/>
    <x v="3"/>
    <x v="673"/>
    <d v="2014-11-20T00:00:00"/>
    <x v="2"/>
    <s v="CC-12220"/>
    <s v="Chris Cortes"/>
    <x v="0"/>
    <s v="United States"/>
    <s v="Seattle"/>
    <x v="4"/>
    <n v="98103"/>
    <x v="1"/>
    <s v="FUR-FU-10003394"/>
    <x v="0"/>
    <x v="5"/>
    <x v="578"/>
    <n v="139.91999999999999"/>
    <n v="2"/>
    <x v="0"/>
    <n v="23.7864"/>
  </r>
  <r>
    <n v="6543"/>
    <x v="3253"/>
    <x v="3"/>
    <x v="673"/>
    <d v="2014-11-20T00:00:00"/>
    <x v="2"/>
    <s v="CC-12220"/>
    <s v="Chris Cortes"/>
    <x v="0"/>
    <s v="United States"/>
    <s v="Seattle"/>
    <x v="4"/>
    <n v="98103"/>
    <x v="1"/>
    <s v="TEC-PH-10003171"/>
    <x v="2"/>
    <x v="7"/>
    <x v="1495"/>
    <n v="107.88"/>
    <n v="3"/>
    <x v="2"/>
    <n v="10.788"/>
  </r>
  <r>
    <n v="6544"/>
    <x v="3253"/>
    <x v="3"/>
    <x v="673"/>
    <d v="2014-11-20T00:00:00"/>
    <x v="2"/>
    <s v="CC-12220"/>
    <s v="Chris Cortes"/>
    <x v="0"/>
    <s v="United States"/>
    <s v="Seattle"/>
    <x v="4"/>
    <n v="98103"/>
    <x v="1"/>
    <s v="OFF-ST-10003123"/>
    <x v="1"/>
    <x v="4"/>
    <x v="1268"/>
    <n v="33.29"/>
    <n v="1"/>
    <x v="0"/>
    <n v="7.9896000000000003"/>
  </r>
  <r>
    <n v="6545"/>
    <x v="3254"/>
    <x v="3"/>
    <x v="304"/>
    <d v="2014-05-19T00:00:00"/>
    <x v="1"/>
    <s v="DP-13000"/>
    <s v="Darren Powers"/>
    <x v="0"/>
    <s v="United States"/>
    <s v="Cleveland"/>
    <x v="24"/>
    <n v="44105"/>
    <x v="3"/>
    <s v="OFF-BI-10003007"/>
    <x v="1"/>
    <x v="8"/>
    <x v="1542"/>
    <n v="58.17"/>
    <n v="5"/>
    <x v="6"/>
    <n v="-46.536000000000001"/>
  </r>
  <r>
    <n v="6546"/>
    <x v="3254"/>
    <x v="3"/>
    <x v="304"/>
    <d v="2014-05-19T00:00:00"/>
    <x v="1"/>
    <s v="DP-13000"/>
    <s v="Darren Powers"/>
    <x v="0"/>
    <s v="United States"/>
    <s v="Cleveland"/>
    <x v="24"/>
    <n v="44105"/>
    <x v="3"/>
    <s v="OFF-LA-10000973"/>
    <x v="1"/>
    <x v="2"/>
    <x v="826"/>
    <n v="5.04"/>
    <n v="2"/>
    <x v="2"/>
    <n v="1.764"/>
  </r>
  <r>
    <n v="6547"/>
    <x v="3254"/>
    <x v="3"/>
    <x v="304"/>
    <d v="2014-05-19T00:00:00"/>
    <x v="1"/>
    <s v="DP-13000"/>
    <s v="Darren Powers"/>
    <x v="0"/>
    <s v="United States"/>
    <s v="Cleveland"/>
    <x v="24"/>
    <n v="44105"/>
    <x v="3"/>
    <s v="OFF-PA-10000483"/>
    <x v="1"/>
    <x v="10"/>
    <x v="1672"/>
    <n v="24.783999999999999"/>
    <n v="1"/>
    <x v="2"/>
    <n v="7.7450000000000001"/>
  </r>
  <r>
    <n v="6548"/>
    <x v="3255"/>
    <x v="2"/>
    <x v="72"/>
    <d v="2011-03-05T00:00:00"/>
    <x v="1"/>
    <s v="VF-21715"/>
    <s v="Vicky Freymann"/>
    <x v="2"/>
    <s v="United States"/>
    <s v="Elmhurst"/>
    <x v="10"/>
    <n v="60126"/>
    <x v="2"/>
    <s v="FUR-CH-10000863"/>
    <x v="0"/>
    <x v="1"/>
    <x v="83"/>
    <n v="634.11599999999999"/>
    <n v="6"/>
    <x v="4"/>
    <n v="-172.1172"/>
  </r>
  <r>
    <n v="6549"/>
    <x v="3255"/>
    <x v="2"/>
    <x v="72"/>
    <d v="2011-03-05T00:00:00"/>
    <x v="1"/>
    <s v="VF-21715"/>
    <s v="Vicky Freymann"/>
    <x v="2"/>
    <s v="United States"/>
    <s v="Elmhurst"/>
    <x v="10"/>
    <n v="60126"/>
    <x v="2"/>
    <s v="OFF-PA-10003036"/>
    <x v="1"/>
    <x v="10"/>
    <x v="1730"/>
    <n v="17.472000000000001"/>
    <n v="3"/>
    <x v="2"/>
    <n v="5.6783999999999999"/>
  </r>
  <r>
    <n v="6550"/>
    <x v="3256"/>
    <x v="1"/>
    <x v="117"/>
    <d v="2012-08-01T00:00:00"/>
    <x v="2"/>
    <s v="GH-14410"/>
    <s v="Gary Hansen"/>
    <x v="2"/>
    <s v="United States"/>
    <s v="Lakeville"/>
    <x v="11"/>
    <n v="55044"/>
    <x v="2"/>
    <s v="FUR-CH-10002304"/>
    <x v="0"/>
    <x v="1"/>
    <x v="782"/>
    <n v="155.88"/>
    <n v="6"/>
    <x v="0"/>
    <n v="38.97"/>
  </r>
  <r>
    <n v="6551"/>
    <x v="3257"/>
    <x v="1"/>
    <x v="549"/>
    <d v="2012-11-03T00:00:00"/>
    <x v="0"/>
    <s v="JH-16180"/>
    <s v="Justin Hirsh"/>
    <x v="0"/>
    <s v="United States"/>
    <s v="New York City"/>
    <x v="15"/>
    <n v="10035"/>
    <x v="3"/>
    <s v="FUR-CH-10000422"/>
    <x v="0"/>
    <x v="1"/>
    <x v="1432"/>
    <n v="327.56400000000002"/>
    <n v="4"/>
    <x v="9"/>
    <n v="21.837599999999998"/>
  </r>
  <r>
    <n v="6552"/>
    <x v="3258"/>
    <x v="3"/>
    <x v="819"/>
    <d v="2014-12-22T00:00:00"/>
    <x v="0"/>
    <s v="RB-19465"/>
    <s v="Rick Bensley"/>
    <x v="2"/>
    <s v="United States"/>
    <s v="Los Angeles"/>
    <x v="1"/>
    <n v="90036"/>
    <x v="1"/>
    <s v="OFF-PA-10002986"/>
    <x v="1"/>
    <x v="10"/>
    <x v="477"/>
    <n v="13.36"/>
    <n v="2"/>
    <x v="0"/>
    <n v="6.4127999999999998"/>
  </r>
  <r>
    <n v="6553"/>
    <x v="3258"/>
    <x v="3"/>
    <x v="819"/>
    <d v="2014-12-22T00:00:00"/>
    <x v="0"/>
    <s v="RB-19465"/>
    <s v="Rick Bensley"/>
    <x v="2"/>
    <s v="United States"/>
    <s v="Los Angeles"/>
    <x v="1"/>
    <n v="90036"/>
    <x v="1"/>
    <s v="OFF-ST-10002289"/>
    <x v="1"/>
    <x v="4"/>
    <x v="951"/>
    <n v="158.9"/>
    <n v="5"/>
    <x v="0"/>
    <n v="7.9450000000000003"/>
  </r>
  <r>
    <n v="6554"/>
    <x v="3259"/>
    <x v="2"/>
    <x v="22"/>
    <d v="2011-10-22T00:00:00"/>
    <x v="0"/>
    <s v="LS-16975"/>
    <s v="Lindsay Shagiari"/>
    <x v="2"/>
    <s v="United States"/>
    <s v="Chicago"/>
    <x v="10"/>
    <n v="60653"/>
    <x v="2"/>
    <s v="TEC-AC-10001606"/>
    <x v="2"/>
    <x v="11"/>
    <x v="585"/>
    <n v="319.96800000000002"/>
    <n v="4"/>
    <x v="2"/>
    <n v="71.992800000000003"/>
  </r>
  <r>
    <n v="6555"/>
    <x v="3259"/>
    <x v="2"/>
    <x v="22"/>
    <d v="2011-10-22T00:00:00"/>
    <x v="0"/>
    <s v="LS-16975"/>
    <s v="Lindsay Shagiari"/>
    <x v="2"/>
    <s v="United States"/>
    <s v="Chicago"/>
    <x v="10"/>
    <n v="60653"/>
    <x v="2"/>
    <s v="OFF-ST-10003805"/>
    <x v="1"/>
    <x v="4"/>
    <x v="1651"/>
    <n v="505.32"/>
    <n v="3"/>
    <x v="2"/>
    <n v="31.5825"/>
  </r>
  <r>
    <n v="6556"/>
    <x v="3259"/>
    <x v="2"/>
    <x v="22"/>
    <d v="2011-10-22T00:00:00"/>
    <x v="0"/>
    <s v="LS-16975"/>
    <s v="Lindsay Shagiari"/>
    <x v="2"/>
    <s v="United States"/>
    <s v="Chicago"/>
    <x v="10"/>
    <n v="60653"/>
    <x v="2"/>
    <s v="OFF-PA-10002109"/>
    <x v="1"/>
    <x v="10"/>
    <x v="1771"/>
    <n v="3.8079999999999998"/>
    <n v="1"/>
    <x v="2"/>
    <n v="1.2376"/>
  </r>
  <r>
    <n v="6557"/>
    <x v="3259"/>
    <x v="2"/>
    <x v="22"/>
    <d v="2011-10-22T00:00:00"/>
    <x v="0"/>
    <s v="LS-16975"/>
    <s v="Lindsay Shagiari"/>
    <x v="2"/>
    <s v="United States"/>
    <s v="Chicago"/>
    <x v="10"/>
    <n v="60653"/>
    <x v="2"/>
    <s v="OFF-BI-10000632"/>
    <x v="1"/>
    <x v="8"/>
    <x v="1288"/>
    <n v="8.6820000000000004"/>
    <n v="1"/>
    <x v="3"/>
    <n v="-14.759399999999999"/>
  </r>
  <r>
    <n v="6558"/>
    <x v="3259"/>
    <x v="2"/>
    <x v="22"/>
    <d v="2011-10-22T00:00:00"/>
    <x v="0"/>
    <s v="LS-16975"/>
    <s v="Lindsay Shagiari"/>
    <x v="2"/>
    <s v="United States"/>
    <s v="Chicago"/>
    <x v="10"/>
    <n v="60653"/>
    <x v="2"/>
    <s v="OFF-LA-10003510"/>
    <x v="1"/>
    <x v="2"/>
    <x v="575"/>
    <n v="24.423999999999999"/>
    <n v="1"/>
    <x v="2"/>
    <n v="7.9378000000000002"/>
  </r>
  <r>
    <n v="6559"/>
    <x v="3260"/>
    <x v="1"/>
    <x v="1117"/>
    <d v="2012-06-10T00:00:00"/>
    <x v="1"/>
    <s v="EB-13750"/>
    <s v="Edward Becker"/>
    <x v="1"/>
    <s v="United States"/>
    <s v="Buffalo"/>
    <x v="15"/>
    <n v="14215"/>
    <x v="3"/>
    <s v="FUR-CH-10004997"/>
    <x v="0"/>
    <x v="1"/>
    <x v="494"/>
    <n v="1522.6379999999999"/>
    <n v="9"/>
    <x v="9"/>
    <n v="169.18199999999999"/>
  </r>
  <r>
    <n v="6560"/>
    <x v="3261"/>
    <x v="0"/>
    <x v="658"/>
    <d v="2013-07-27T00:00:00"/>
    <x v="1"/>
    <s v="DK-12835"/>
    <s v="Damala Kotsonis"/>
    <x v="1"/>
    <s v="United States"/>
    <s v="Roseville"/>
    <x v="1"/>
    <n v="95661"/>
    <x v="1"/>
    <s v="OFF-EN-10003001"/>
    <x v="1"/>
    <x v="12"/>
    <x v="955"/>
    <n v="419.9"/>
    <n v="5"/>
    <x v="0"/>
    <n v="197.35300000000001"/>
  </r>
  <r>
    <n v="6561"/>
    <x v="3261"/>
    <x v="0"/>
    <x v="658"/>
    <d v="2013-07-27T00:00:00"/>
    <x v="1"/>
    <s v="DK-12835"/>
    <s v="Damala Kotsonis"/>
    <x v="1"/>
    <s v="United States"/>
    <s v="Roseville"/>
    <x v="1"/>
    <n v="95661"/>
    <x v="1"/>
    <s v="OFF-LA-10003766"/>
    <x v="1"/>
    <x v="2"/>
    <x v="360"/>
    <n v="3.15"/>
    <n v="1"/>
    <x v="0"/>
    <n v="1.512"/>
  </r>
  <r>
    <n v="6562"/>
    <x v="3262"/>
    <x v="3"/>
    <x v="185"/>
    <d v="2014-04-03T00:00:00"/>
    <x v="2"/>
    <s v="SC-20260"/>
    <s v="Scott Cohen"/>
    <x v="1"/>
    <s v="United States"/>
    <s v="Arlington"/>
    <x v="5"/>
    <n v="76017"/>
    <x v="2"/>
    <s v="OFF-AP-10003040"/>
    <x v="1"/>
    <x v="9"/>
    <x v="723"/>
    <n v="33.619999999999997"/>
    <n v="5"/>
    <x v="3"/>
    <n v="-90.774000000000001"/>
  </r>
  <r>
    <n v="6563"/>
    <x v="3263"/>
    <x v="2"/>
    <x v="1118"/>
    <d v="2011-05-12T00:00:00"/>
    <x v="1"/>
    <s v="CT-11995"/>
    <s v="Carol Triggs"/>
    <x v="0"/>
    <s v="United States"/>
    <s v="Lawrence"/>
    <x v="31"/>
    <n v="1841"/>
    <x v="3"/>
    <s v="OFF-BI-10001078"/>
    <x v="1"/>
    <x v="8"/>
    <x v="61"/>
    <n v="16.14"/>
    <n v="3"/>
    <x v="0"/>
    <n v="7.9085999999999999"/>
  </r>
  <r>
    <n v="6564"/>
    <x v="3263"/>
    <x v="2"/>
    <x v="1118"/>
    <d v="2011-05-12T00:00:00"/>
    <x v="1"/>
    <s v="CT-11995"/>
    <s v="Carol Triggs"/>
    <x v="0"/>
    <s v="United States"/>
    <s v="Lawrence"/>
    <x v="31"/>
    <n v="1841"/>
    <x v="3"/>
    <s v="FUR-TA-10003469"/>
    <x v="0"/>
    <x v="3"/>
    <x v="1564"/>
    <n v="194.25"/>
    <n v="2"/>
    <x v="4"/>
    <n v="-38.85"/>
  </r>
  <r>
    <n v="6565"/>
    <x v="3263"/>
    <x v="2"/>
    <x v="1118"/>
    <d v="2011-05-12T00:00:00"/>
    <x v="1"/>
    <s v="CT-11995"/>
    <s v="Carol Triggs"/>
    <x v="0"/>
    <s v="United States"/>
    <s v="Lawrence"/>
    <x v="31"/>
    <n v="1841"/>
    <x v="3"/>
    <s v="OFF-AR-10002578"/>
    <x v="1"/>
    <x v="6"/>
    <x v="665"/>
    <n v="8.64"/>
    <n v="3"/>
    <x v="0"/>
    <n v="2.5055999999999998"/>
  </r>
  <r>
    <n v="6566"/>
    <x v="3263"/>
    <x v="2"/>
    <x v="1118"/>
    <d v="2011-05-12T00:00:00"/>
    <x v="1"/>
    <s v="CT-11995"/>
    <s v="Carol Triggs"/>
    <x v="0"/>
    <s v="United States"/>
    <s v="Lawrence"/>
    <x v="31"/>
    <n v="1841"/>
    <x v="3"/>
    <s v="FUR-CH-10004675"/>
    <x v="0"/>
    <x v="1"/>
    <x v="629"/>
    <n v="872.32"/>
    <n v="4"/>
    <x v="0"/>
    <n v="244.24959999999999"/>
  </r>
  <r>
    <n v="6567"/>
    <x v="3264"/>
    <x v="3"/>
    <x v="1119"/>
    <d v="2014-02-09T00:00:00"/>
    <x v="0"/>
    <s v="CB-12025"/>
    <s v="Cassandra Brandow"/>
    <x v="0"/>
    <s v="United States"/>
    <s v="Waco"/>
    <x v="5"/>
    <n v="76706"/>
    <x v="2"/>
    <s v="OFF-BI-10004632"/>
    <x v="1"/>
    <x v="8"/>
    <x v="564"/>
    <n v="243.99199999999999"/>
    <n v="4"/>
    <x v="3"/>
    <n v="-426.98599999999999"/>
  </r>
  <r>
    <n v="6568"/>
    <x v="3264"/>
    <x v="3"/>
    <x v="1119"/>
    <d v="2014-02-09T00:00:00"/>
    <x v="0"/>
    <s v="CB-12025"/>
    <s v="Cassandra Brandow"/>
    <x v="0"/>
    <s v="United States"/>
    <s v="Waco"/>
    <x v="5"/>
    <n v="76706"/>
    <x v="2"/>
    <s v="OFF-AR-10003087"/>
    <x v="1"/>
    <x v="6"/>
    <x v="33"/>
    <n v="7.12"/>
    <n v="5"/>
    <x v="2"/>
    <n v="0.71199999999999997"/>
  </r>
  <r>
    <n v="6569"/>
    <x v="3265"/>
    <x v="2"/>
    <x v="891"/>
    <d v="2011-04-22T00:00:00"/>
    <x v="1"/>
    <s v="KM-16720"/>
    <s v="Kunst Miller"/>
    <x v="0"/>
    <s v="United States"/>
    <s v="Houston"/>
    <x v="5"/>
    <n v="77095"/>
    <x v="2"/>
    <s v="OFF-AR-10001868"/>
    <x v="1"/>
    <x v="6"/>
    <x v="59"/>
    <n v="2.6880000000000002"/>
    <n v="2"/>
    <x v="2"/>
    <n v="1.008"/>
  </r>
  <r>
    <n v="6570"/>
    <x v="3265"/>
    <x v="2"/>
    <x v="891"/>
    <d v="2011-04-22T00:00:00"/>
    <x v="1"/>
    <s v="KM-16720"/>
    <s v="Kunst Miller"/>
    <x v="0"/>
    <s v="United States"/>
    <s v="Houston"/>
    <x v="5"/>
    <n v="77095"/>
    <x v="2"/>
    <s v="FUR-CH-10002602"/>
    <x v="0"/>
    <x v="1"/>
    <x v="288"/>
    <n v="317.05799999999999"/>
    <n v="3"/>
    <x v="4"/>
    <n v="-18.117599999999999"/>
  </r>
  <r>
    <n v="6571"/>
    <x v="3265"/>
    <x v="2"/>
    <x v="891"/>
    <d v="2011-04-22T00:00:00"/>
    <x v="1"/>
    <s v="KM-16720"/>
    <s v="Kunst Miller"/>
    <x v="0"/>
    <s v="United States"/>
    <s v="Houston"/>
    <x v="5"/>
    <n v="77095"/>
    <x v="2"/>
    <s v="OFF-EN-10000056"/>
    <x v="1"/>
    <x v="12"/>
    <x v="627"/>
    <n v="149.352"/>
    <n v="3"/>
    <x v="2"/>
    <n v="50.406300000000002"/>
  </r>
  <r>
    <n v="6572"/>
    <x v="3265"/>
    <x v="2"/>
    <x v="891"/>
    <d v="2011-04-22T00:00:00"/>
    <x v="1"/>
    <s v="KM-16720"/>
    <s v="Kunst Miller"/>
    <x v="0"/>
    <s v="United States"/>
    <s v="Houston"/>
    <x v="5"/>
    <n v="77095"/>
    <x v="2"/>
    <s v="TEC-AC-10000474"/>
    <x v="2"/>
    <x v="11"/>
    <x v="1501"/>
    <n v="227.976"/>
    <n v="3"/>
    <x v="2"/>
    <n v="28.497"/>
  </r>
  <r>
    <n v="6573"/>
    <x v="3266"/>
    <x v="0"/>
    <x v="1120"/>
    <d v="2013-05-17T00:00:00"/>
    <x v="1"/>
    <s v="RD-19720"/>
    <s v="Roger Demir"/>
    <x v="0"/>
    <s v="United States"/>
    <s v="Seattle"/>
    <x v="4"/>
    <n v="98105"/>
    <x v="1"/>
    <s v="OFF-PA-10003971"/>
    <x v="1"/>
    <x v="10"/>
    <x v="1272"/>
    <n v="11.96"/>
    <n v="2"/>
    <x v="0"/>
    <n v="5.8604000000000003"/>
  </r>
  <r>
    <n v="6574"/>
    <x v="3267"/>
    <x v="0"/>
    <x v="881"/>
    <d v="2013-12-01T00:00:00"/>
    <x v="1"/>
    <s v="BP-11050"/>
    <s v="Barry Pond"/>
    <x v="1"/>
    <s v="United States"/>
    <s v="Plainfield"/>
    <x v="30"/>
    <n v="7060"/>
    <x v="3"/>
    <s v="OFF-ST-10000689"/>
    <x v="1"/>
    <x v="4"/>
    <x v="421"/>
    <n v="563.4"/>
    <n v="4"/>
    <x v="0"/>
    <n v="67.608000000000004"/>
  </r>
  <r>
    <n v="6575"/>
    <x v="3267"/>
    <x v="0"/>
    <x v="881"/>
    <d v="2013-12-01T00:00:00"/>
    <x v="1"/>
    <s v="BP-11050"/>
    <s v="Barry Pond"/>
    <x v="1"/>
    <s v="United States"/>
    <s v="Plainfield"/>
    <x v="30"/>
    <n v="7060"/>
    <x v="3"/>
    <s v="TEC-MA-10004255"/>
    <x v="2"/>
    <x v="15"/>
    <x v="1772"/>
    <n v="319.92"/>
    <n v="8"/>
    <x v="0"/>
    <n v="118.3704"/>
  </r>
  <r>
    <n v="6576"/>
    <x v="3268"/>
    <x v="3"/>
    <x v="448"/>
    <d v="2014-03-09T00:00:00"/>
    <x v="1"/>
    <s v="EJ-13720"/>
    <s v="Ed Jacobs"/>
    <x v="0"/>
    <s v="United States"/>
    <s v="Los Angeles"/>
    <x v="1"/>
    <n v="90008"/>
    <x v="1"/>
    <s v="TEC-AC-10000990"/>
    <x v="2"/>
    <x v="11"/>
    <x v="1522"/>
    <n v="1049.44"/>
    <n v="8"/>
    <x v="0"/>
    <n v="440.76479999999998"/>
  </r>
  <r>
    <n v="6577"/>
    <x v="3268"/>
    <x v="3"/>
    <x v="448"/>
    <d v="2014-03-09T00:00:00"/>
    <x v="1"/>
    <s v="EJ-13720"/>
    <s v="Ed Jacobs"/>
    <x v="0"/>
    <s v="United States"/>
    <s v="Los Angeles"/>
    <x v="1"/>
    <n v="90008"/>
    <x v="1"/>
    <s v="FUR-CH-10003968"/>
    <x v="0"/>
    <x v="1"/>
    <x v="56"/>
    <n v="170.352"/>
    <n v="3"/>
    <x v="2"/>
    <n v="-17.0352"/>
  </r>
  <r>
    <n v="6578"/>
    <x v="3269"/>
    <x v="1"/>
    <x v="401"/>
    <d v="2012-12-11T00:00:00"/>
    <x v="0"/>
    <s v="RO-19780"/>
    <s v="Rose O'Brian"/>
    <x v="0"/>
    <s v="United States"/>
    <s v="Arlington"/>
    <x v="17"/>
    <n v="22204"/>
    <x v="0"/>
    <s v="TEC-PH-10001615"/>
    <x v="2"/>
    <x v="7"/>
    <x v="1108"/>
    <n v="173.94"/>
    <n v="6"/>
    <x v="0"/>
    <n v="50.442599999999999"/>
  </r>
  <r>
    <n v="6579"/>
    <x v="3270"/>
    <x v="2"/>
    <x v="55"/>
    <d v="2011-08-30T00:00:00"/>
    <x v="1"/>
    <s v="MW-18220"/>
    <s v="Mitch Webber"/>
    <x v="0"/>
    <s v="United States"/>
    <s v="Seattle"/>
    <x v="4"/>
    <n v="98103"/>
    <x v="1"/>
    <s v="TEC-PH-10000895"/>
    <x v="2"/>
    <x v="7"/>
    <x v="1128"/>
    <n v="1007.944"/>
    <n v="7"/>
    <x v="2"/>
    <n v="75.595799999999997"/>
  </r>
  <r>
    <n v="6580"/>
    <x v="3271"/>
    <x v="0"/>
    <x v="332"/>
    <d v="2013-10-23T00:00:00"/>
    <x v="3"/>
    <s v="MS-17530"/>
    <s v="MaryBeth Skach"/>
    <x v="0"/>
    <s v="United States"/>
    <s v="Seattle"/>
    <x v="4"/>
    <n v="98105"/>
    <x v="1"/>
    <s v="OFF-PA-10003001"/>
    <x v="1"/>
    <x v="10"/>
    <x v="1064"/>
    <n v="6.68"/>
    <n v="1"/>
    <x v="0"/>
    <n v="3.2063999999999999"/>
  </r>
  <r>
    <n v="6581"/>
    <x v="3271"/>
    <x v="0"/>
    <x v="332"/>
    <d v="2013-10-23T00:00:00"/>
    <x v="3"/>
    <s v="MS-17530"/>
    <s v="MaryBeth Skach"/>
    <x v="0"/>
    <s v="United States"/>
    <s v="Seattle"/>
    <x v="4"/>
    <n v="98105"/>
    <x v="1"/>
    <s v="OFF-AR-10002766"/>
    <x v="1"/>
    <x v="6"/>
    <x v="1041"/>
    <n v="8.34"/>
    <n v="3"/>
    <x v="0"/>
    <n v="2.2517999999999998"/>
  </r>
  <r>
    <n v="6582"/>
    <x v="3271"/>
    <x v="0"/>
    <x v="332"/>
    <d v="2013-10-23T00:00:00"/>
    <x v="3"/>
    <s v="MS-17530"/>
    <s v="MaryBeth Skach"/>
    <x v="0"/>
    <s v="United States"/>
    <s v="Seattle"/>
    <x v="4"/>
    <n v="98105"/>
    <x v="1"/>
    <s v="FUR-FU-10003095"/>
    <x v="0"/>
    <x v="5"/>
    <x v="1773"/>
    <n v="101.94"/>
    <n v="3"/>
    <x v="0"/>
    <n v="30.582000000000001"/>
  </r>
  <r>
    <n v="6583"/>
    <x v="3272"/>
    <x v="0"/>
    <x v="1121"/>
    <d v="2013-08-12T00:00:00"/>
    <x v="1"/>
    <s v="DW-13585"/>
    <s v="Dorothy Wardle"/>
    <x v="1"/>
    <s v="United States"/>
    <s v="Edmonds"/>
    <x v="4"/>
    <n v="98026"/>
    <x v="1"/>
    <s v="TEC-AC-10003610"/>
    <x v="2"/>
    <x v="11"/>
    <x v="598"/>
    <n v="179.97"/>
    <n v="3"/>
    <x v="0"/>
    <n v="86.385599999999997"/>
  </r>
  <r>
    <n v="6584"/>
    <x v="3273"/>
    <x v="3"/>
    <x v="246"/>
    <d v="2014-07-28T00:00:00"/>
    <x v="1"/>
    <s v="AM-10705"/>
    <s v="Anne McFarland"/>
    <x v="0"/>
    <s v="United States"/>
    <s v="Salem"/>
    <x v="17"/>
    <n v="24153"/>
    <x v="0"/>
    <s v="OFF-AR-10003727"/>
    <x v="1"/>
    <x v="6"/>
    <x v="1362"/>
    <n v="101.94"/>
    <n v="6"/>
    <x v="0"/>
    <n v="29.5626"/>
  </r>
  <r>
    <n v="6585"/>
    <x v="3273"/>
    <x v="3"/>
    <x v="246"/>
    <d v="2014-07-28T00:00:00"/>
    <x v="1"/>
    <s v="AM-10705"/>
    <s v="Anne McFarland"/>
    <x v="0"/>
    <s v="United States"/>
    <s v="Salem"/>
    <x v="17"/>
    <n v="24153"/>
    <x v="0"/>
    <s v="TEC-PH-10002660"/>
    <x v="2"/>
    <x v="7"/>
    <x v="697"/>
    <n v="271.95999999999998"/>
    <n v="4"/>
    <x v="0"/>
    <n v="67.989999999999995"/>
  </r>
  <r>
    <n v="6586"/>
    <x v="3273"/>
    <x v="3"/>
    <x v="246"/>
    <d v="2014-07-28T00:00:00"/>
    <x v="1"/>
    <s v="AM-10705"/>
    <s v="Anne McFarland"/>
    <x v="0"/>
    <s v="United States"/>
    <s v="Salem"/>
    <x v="17"/>
    <n v="24153"/>
    <x v="0"/>
    <s v="FUR-FU-10003274"/>
    <x v="0"/>
    <x v="5"/>
    <x v="245"/>
    <n v="8.8000000000000007"/>
    <n v="5"/>
    <x v="0"/>
    <n v="3.8719999999999999"/>
  </r>
  <r>
    <n v="6587"/>
    <x v="3273"/>
    <x v="3"/>
    <x v="246"/>
    <d v="2014-07-28T00:00:00"/>
    <x v="1"/>
    <s v="AM-10705"/>
    <s v="Anne McFarland"/>
    <x v="0"/>
    <s v="United States"/>
    <s v="Salem"/>
    <x v="17"/>
    <n v="24153"/>
    <x v="0"/>
    <s v="OFF-AR-10003829"/>
    <x v="1"/>
    <x v="6"/>
    <x v="934"/>
    <n v="19.68"/>
    <n v="6"/>
    <x v="0"/>
    <n v="5.7072000000000003"/>
  </r>
  <r>
    <n v="6588"/>
    <x v="3273"/>
    <x v="3"/>
    <x v="246"/>
    <d v="2014-07-28T00:00:00"/>
    <x v="1"/>
    <s v="AM-10705"/>
    <s v="Anne McFarland"/>
    <x v="0"/>
    <s v="United States"/>
    <s v="Salem"/>
    <x v="17"/>
    <n v="24153"/>
    <x v="0"/>
    <s v="FUR-BO-10003441"/>
    <x v="0"/>
    <x v="0"/>
    <x v="705"/>
    <n v="302.94"/>
    <n v="3"/>
    <x v="0"/>
    <n v="69.676199999999994"/>
  </r>
  <r>
    <n v="6589"/>
    <x v="3273"/>
    <x v="3"/>
    <x v="246"/>
    <d v="2014-07-28T00:00:00"/>
    <x v="1"/>
    <s v="AM-10705"/>
    <s v="Anne McFarland"/>
    <x v="0"/>
    <s v="United States"/>
    <s v="Salem"/>
    <x v="17"/>
    <n v="24153"/>
    <x v="0"/>
    <s v="OFF-BI-10003355"/>
    <x v="1"/>
    <x v="8"/>
    <x v="586"/>
    <n v="14.94"/>
    <n v="3"/>
    <x v="0"/>
    <n v="7.1711999999999998"/>
  </r>
  <r>
    <n v="6590"/>
    <x v="3273"/>
    <x v="3"/>
    <x v="246"/>
    <d v="2014-07-28T00:00:00"/>
    <x v="1"/>
    <s v="AM-10705"/>
    <s v="Anne McFarland"/>
    <x v="0"/>
    <s v="United States"/>
    <s v="Salem"/>
    <x v="17"/>
    <n v="24153"/>
    <x v="0"/>
    <s v="OFF-SU-10003505"/>
    <x v="1"/>
    <x v="14"/>
    <x v="408"/>
    <n v="231.72"/>
    <n v="2"/>
    <x v="0"/>
    <n v="11.586"/>
  </r>
  <r>
    <n v="6591"/>
    <x v="3274"/>
    <x v="2"/>
    <x v="893"/>
    <d v="2011-03-26T00:00:00"/>
    <x v="2"/>
    <s v="BG-11740"/>
    <s v="Bruce Geld"/>
    <x v="0"/>
    <s v="United States"/>
    <s v="Delray Beach"/>
    <x v="2"/>
    <n v="33445"/>
    <x v="0"/>
    <s v="OFF-LA-10004484"/>
    <x v="1"/>
    <x v="2"/>
    <x v="612"/>
    <n v="9.9120000000000008"/>
    <n v="3"/>
    <x v="2"/>
    <n v="3.2214"/>
  </r>
  <r>
    <n v="6592"/>
    <x v="3275"/>
    <x v="1"/>
    <x v="28"/>
    <d v="2012-05-06T00:00:00"/>
    <x v="1"/>
    <s v="KB-16585"/>
    <s v="Ken Black"/>
    <x v="1"/>
    <s v="United States"/>
    <s v="San Francisco"/>
    <x v="1"/>
    <n v="94110"/>
    <x v="1"/>
    <s v="OFF-AR-10000658"/>
    <x v="1"/>
    <x v="6"/>
    <x v="328"/>
    <n v="34.65"/>
    <n v="3"/>
    <x v="0"/>
    <n v="9.702"/>
  </r>
  <r>
    <n v="6593"/>
    <x v="3275"/>
    <x v="1"/>
    <x v="28"/>
    <d v="2012-05-06T00:00:00"/>
    <x v="1"/>
    <s v="KB-16585"/>
    <s v="Ken Black"/>
    <x v="1"/>
    <s v="United States"/>
    <s v="San Francisco"/>
    <x v="1"/>
    <n v="94110"/>
    <x v="1"/>
    <s v="TEC-PH-10000347"/>
    <x v="2"/>
    <x v="7"/>
    <x v="495"/>
    <n v="19.8"/>
    <n v="5"/>
    <x v="2"/>
    <n v="1.7324999999999999"/>
  </r>
  <r>
    <n v="6594"/>
    <x v="3276"/>
    <x v="0"/>
    <x v="900"/>
    <d v="2013-06-17T00:00:00"/>
    <x v="0"/>
    <s v="GT-14710"/>
    <s v="Greg Tran"/>
    <x v="0"/>
    <s v="United States"/>
    <s v="New York City"/>
    <x v="15"/>
    <n v="10024"/>
    <x v="3"/>
    <s v="OFF-BI-10001989"/>
    <x v="1"/>
    <x v="8"/>
    <x v="537"/>
    <n v="33.567999999999998"/>
    <n v="2"/>
    <x v="2"/>
    <n v="11.748799999999999"/>
  </r>
  <r>
    <n v="6595"/>
    <x v="3277"/>
    <x v="1"/>
    <x v="124"/>
    <d v="2012-05-11T00:00:00"/>
    <x v="1"/>
    <s v="SV-20815"/>
    <s v="Stuart Van"/>
    <x v="1"/>
    <s v="United States"/>
    <s v="Indianapolis"/>
    <x v="14"/>
    <n v="46203"/>
    <x v="2"/>
    <s v="OFF-AR-10001897"/>
    <x v="1"/>
    <x v="6"/>
    <x v="640"/>
    <n v="125.93"/>
    <n v="7"/>
    <x v="0"/>
    <n v="35.260399999999997"/>
  </r>
  <r>
    <n v="6596"/>
    <x v="3278"/>
    <x v="3"/>
    <x v="756"/>
    <d v="2014-04-27T00:00:00"/>
    <x v="2"/>
    <s v="GG-14650"/>
    <s v="Greg Guthrie"/>
    <x v="1"/>
    <s v="United States"/>
    <s v="Columbus"/>
    <x v="24"/>
    <n v="43229"/>
    <x v="3"/>
    <s v="OFF-BI-10000285"/>
    <x v="1"/>
    <x v="8"/>
    <x v="456"/>
    <n v="11.76"/>
    <n v="5"/>
    <x v="6"/>
    <n v="-7.84"/>
  </r>
  <r>
    <n v="6597"/>
    <x v="3278"/>
    <x v="3"/>
    <x v="756"/>
    <d v="2014-04-27T00:00:00"/>
    <x v="2"/>
    <s v="GG-14650"/>
    <s v="Greg Guthrie"/>
    <x v="1"/>
    <s v="United States"/>
    <s v="Columbus"/>
    <x v="24"/>
    <n v="43229"/>
    <x v="3"/>
    <s v="OFF-PA-10001804"/>
    <x v="1"/>
    <x v="10"/>
    <x v="128"/>
    <n v="5.3440000000000003"/>
    <n v="1"/>
    <x v="2"/>
    <n v="1.8704000000000001"/>
  </r>
  <r>
    <n v="6598"/>
    <x v="3279"/>
    <x v="2"/>
    <x v="571"/>
    <d v="2011-06-12T00:00:00"/>
    <x v="1"/>
    <s v="SV-20785"/>
    <s v="Stewart Visinsky"/>
    <x v="0"/>
    <s v="United States"/>
    <s v="Jacksonville"/>
    <x v="2"/>
    <n v="32216"/>
    <x v="0"/>
    <s v="OFF-BI-10002557"/>
    <x v="1"/>
    <x v="8"/>
    <x v="246"/>
    <n v="1.365"/>
    <n v="1"/>
    <x v="6"/>
    <n v="-0.91"/>
  </r>
  <r>
    <n v="6599"/>
    <x v="3279"/>
    <x v="2"/>
    <x v="571"/>
    <d v="2011-06-12T00:00:00"/>
    <x v="1"/>
    <s v="SV-20785"/>
    <s v="Stewart Visinsky"/>
    <x v="0"/>
    <s v="United States"/>
    <s v="Jacksonville"/>
    <x v="2"/>
    <n v="32216"/>
    <x v="0"/>
    <s v="OFF-PA-10002319"/>
    <x v="1"/>
    <x v="10"/>
    <x v="1391"/>
    <n v="62.015999999999998"/>
    <n v="2"/>
    <x v="2"/>
    <n v="22.480799999999999"/>
  </r>
  <r>
    <n v="6600"/>
    <x v="3280"/>
    <x v="2"/>
    <x v="266"/>
    <d v="2011-12-07T00:00:00"/>
    <x v="1"/>
    <s v="ON-18715"/>
    <s v="Odella Nelson"/>
    <x v="1"/>
    <s v="United States"/>
    <s v="Clinton"/>
    <x v="39"/>
    <n v="20735"/>
    <x v="3"/>
    <s v="FUR-FU-10003849"/>
    <x v="0"/>
    <x v="5"/>
    <x v="521"/>
    <n v="60.72"/>
    <n v="3"/>
    <x v="0"/>
    <n v="23.680800000000001"/>
  </r>
  <r>
    <n v="6601"/>
    <x v="3280"/>
    <x v="2"/>
    <x v="266"/>
    <d v="2011-12-07T00:00:00"/>
    <x v="1"/>
    <s v="ON-18715"/>
    <s v="Odella Nelson"/>
    <x v="1"/>
    <s v="United States"/>
    <s v="Clinton"/>
    <x v="39"/>
    <n v="20735"/>
    <x v="3"/>
    <s v="OFF-PA-10002923"/>
    <x v="1"/>
    <x v="10"/>
    <x v="1417"/>
    <n v="146.82"/>
    <n v="3"/>
    <x v="0"/>
    <n v="73.41"/>
  </r>
  <r>
    <n v="6602"/>
    <x v="3280"/>
    <x v="2"/>
    <x v="266"/>
    <d v="2011-12-07T00:00:00"/>
    <x v="1"/>
    <s v="ON-18715"/>
    <s v="Odella Nelson"/>
    <x v="1"/>
    <s v="United States"/>
    <s v="Clinton"/>
    <x v="39"/>
    <n v="20735"/>
    <x v="3"/>
    <s v="FUR-CH-10004754"/>
    <x v="0"/>
    <x v="1"/>
    <x v="1123"/>
    <n v="239.84"/>
    <n v="8"/>
    <x v="0"/>
    <n v="64.756799999999998"/>
  </r>
  <r>
    <n v="6603"/>
    <x v="3280"/>
    <x v="2"/>
    <x v="266"/>
    <d v="2011-12-07T00:00:00"/>
    <x v="1"/>
    <s v="ON-18715"/>
    <s v="Odella Nelson"/>
    <x v="1"/>
    <s v="United States"/>
    <s v="Clinton"/>
    <x v="39"/>
    <n v="20735"/>
    <x v="3"/>
    <s v="OFF-LA-10000634"/>
    <x v="1"/>
    <x v="2"/>
    <x v="283"/>
    <n v="15.66"/>
    <n v="6"/>
    <x v="0"/>
    <n v="7.2035999999999998"/>
  </r>
  <r>
    <n v="6604"/>
    <x v="3281"/>
    <x v="3"/>
    <x v="46"/>
    <d v="2014-06-21T00:00:00"/>
    <x v="2"/>
    <s v="RA-19945"/>
    <s v="Ryan Akin"/>
    <x v="0"/>
    <s v="United States"/>
    <s v="Commerce City"/>
    <x v="22"/>
    <n v="80022"/>
    <x v="1"/>
    <s v="OFF-ST-10001418"/>
    <x v="1"/>
    <x v="4"/>
    <x v="870"/>
    <n v="146.352"/>
    <n v="3"/>
    <x v="2"/>
    <n v="-32.929200000000002"/>
  </r>
  <r>
    <n v="6605"/>
    <x v="3282"/>
    <x v="0"/>
    <x v="439"/>
    <d v="2013-06-01T00:00:00"/>
    <x v="1"/>
    <s v="SV-20785"/>
    <s v="Stewart Visinsky"/>
    <x v="0"/>
    <s v="United States"/>
    <s v="Santa Ana"/>
    <x v="1"/>
    <n v="92704"/>
    <x v="1"/>
    <s v="OFF-FA-10003467"/>
    <x v="1"/>
    <x v="13"/>
    <x v="489"/>
    <n v="5.94"/>
    <n v="3"/>
    <x v="0"/>
    <n v="0"/>
  </r>
  <r>
    <n v="6606"/>
    <x v="3282"/>
    <x v="0"/>
    <x v="439"/>
    <d v="2013-06-01T00:00:00"/>
    <x v="1"/>
    <s v="SV-20785"/>
    <s v="Stewart Visinsky"/>
    <x v="0"/>
    <s v="United States"/>
    <s v="Santa Ana"/>
    <x v="1"/>
    <n v="92704"/>
    <x v="1"/>
    <s v="OFF-PA-10001293"/>
    <x v="1"/>
    <x v="10"/>
    <x v="987"/>
    <n v="45.36"/>
    <n v="7"/>
    <x v="0"/>
    <n v="21.7728"/>
  </r>
  <r>
    <n v="6607"/>
    <x v="3282"/>
    <x v="0"/>
    <x v="439"/>
    <d v="2013-06-01T00:00:00"/>
    <x v="1"/>
    <s v="SV-20785"/>
    <s v="Stewart Visinsky"/>
    <x v="0"/>
    <s v="United States"/>
    <s v="Santa Ana"/>
    <x v="1"/>
    <n v="92704"/>
    <x v="1"/>
    <s v="TEC-PH-10003885"/>
    <x v="2"/>
    <x v="7"/>
    <x v="772"/>
    <n v="211.16800000000001"/>
    <n v="4"/>
    <x v="2"/>
    <n v="23.756399999999999"/>
  </r>
  <r>
    <n v="6608"/>
    <x v="3282"/>
    <x v="0"/>
    <x v="439"/>
    <d v="2013-06-01T00:00:00"/>
    <x v="1"/>
    <s v="SV-20785"/>
    <s v="Stewart Visinsky"/>
    <x v="0"/>
    <s v="United States"/>
    <s v="Santa Ana"/>
    <x v="1"/>
    <n v="92704"/>
    <x v="1"/>
    <s v="FUR-CH-10004860"/>
    <x v="0"/>
    <x v="1"/>
    <x v="210"/>
    <n v="484.70400000000001"/>
    <n v="6"/>
    <x v="2"/>
    <n v="-84.8232"/>
  </r>
  <r>
    <n v="6609"/>
    <x v="3282"/>
    <x v="0"/>
    <x v="439"/>
    <d v="2013-06-01T00:00:00"/>
    <x v="1"/>
    <s v="SV-20785"/>
    <s v="Stewart Visinsky"/>
    <x v="0"/>
    <s v="United States"/>
    <s v="Santa Ana"/>
    <x v="1"/>
    <n v="92704"/>
    <x v="1"/>
    <s v="TEC-MA-10002428"/>
    <x v="2"/>
    <x v="15"/>
    <x v="1498"/>
    <n v="371.976"/>
    <n v="3"/>
    <x v="2"/>
    <n v="116.24250000000001"/>
  </r>
  <r>
    <n v="6610"/>
    <x v="3283"/>
    <x v="1"/>
    <x v="366"/>
    <d v="2012-03-10T00:00:00"/>
    <x v="3"/>
    <s v="KB-16585"/>
    <s v="Ken Black"/>
    <x v="1"/>
    <s v="United States"/>
    <s v="Clinton"/>
    <x v="39"/>
    <n v="20735"/>
    <x v="3"/>
    <s v="OFF-ST-10002406"/>
    <x v="1"/>
    <x v="4"/>
    <x v="324"/>
    <n v="89.82"/>
    <n v="6"/>
    <x v="0"/>
    <n v="25.1496"/>
  </r>
  <r>
    <n v="6611"/>
    <x v="3284"/>
    <x v="0"/>
    <x v="201"/>
    <d v="2013-10-23T00:00:00"/>
    <x v="2"/>
    <s v="AG-10495"/>
    <s v="Andrew Gjertsen"/>
    <x v="1"/>
    <s v="United States"/>
    <s v="Los Angeles"/>
    <x v="1"/>
    <n v="90049"/>
    <x v="1"/>
    <s v="OFF-BI-10004209"/>
    <x v="1"/>
    <x v="8"/>
    <x v="1206"/>
    <n v="19.295999999999999"/>
    <n v="3"/>
    <x v="2"/>
    <n v="6.03"/>
  </r>
  <r>
    <n v="6612"/>
    <x v="3285"/>
    <x v="1"/>
    <x v="1122"/>
    <d v="2012-04-28T00:00:00"/>
    <x v="1"/>
    <s v="JK-16090"/>
    <s v="Juliana Krohn"/>
    <x v="0"/>
    <s v="United States"/>
    <s v="Louisville"/>
    <x v="0"/>
    <n v="40214"/>
    <x v="0"/>
    <s v="FUR-CH-10001891"/>
    <x v="0"/>
    <x v="1"/>
    <x v="265"/>
    <n v="191.96"/>
    <n v="2"/>
    <x v="0"/>
    <n v="51.8292"/>
  </r>
  <r>
    <n v="6613"/>
    <x v="3285"/>
    <x v="1"/>
    <x v="1122"/>
    <d v="2012-04-28T00:00:00"/>
    <x v="1"/>
    <s v="JK-16090"/>
    <s v="Juliana Krohn"/>
    <x v="0"/>
    <s v="United States"/>
    <s v="Louisville"/>
    <x v="0"/>
    <n v="40214"/>
    <x v="0"/>
    <s v="OFF-BI-10002215"/>
    <x v="1"/>
    <x v="8"/>
    <x v="20"/>
    <n v="21.3"/>
    <n v="3"/>
    <x v="0"/>
    <n v="9.798"/>
  </r>
  <r>
    <n v="6614"/>
    <x v="3285"/>
    <x v="1"/>
    <x v="1122"/>
    <d v="2012-04-28T00:00:00"/>
    <x v="1"/>
    <s v="JK-16090"/>
    <s v="Juliana Krohn"/>
    <x v="0"/>
    <s v="United States"/>
    <s v="Louisville"/>
    <x v="0"/>
    <n v="40214"/>
    <x v="0"/>
    <s v="TEC-PH-10002103"/>
    <x v="2"/>
    <x v="7"/>
    <x v="534"/>
    <n v="469.95"/>
    <n v="5"/>
    <x v="0"/>
    <n v="131.58600000000001"/>
  </r>
  <r>
    <n v="6615"/>
    <x v="3285"/>
    <x v="1"/>
    <x v="1122"/>
    <d v="2012-04-28T00:00:00"/>
    <x v="1"/>
    <s v="JK-16090"/>
    <s v="Juliana Krohn"/>
    <x v="0"/>
    <s v="United States"/>
    <s v="Louisville"/>
    <x v="0"/>
    <n v="40214"/>
    <x v="0"/>
    <s v="FUR-FU-10003394"/>
    <x v="0"/>
    <x v="5"/>
    <x v="578"/>
    <n v="209.88"/>
    <n v="3"/>
    <x v="0"/>
    <n v="35.679600000000001"/>
  </r>
  <r>
    <n v="6616"/>
    <x v="3286"/>
    <x v="0"/>
    <x v="26"/>
    <d v="2013-06-20T00:00:00"/>
    <x v="2"/>
    <s v="MV-18190"/>
    <s v="Mike Vittorini"/>
    <x v="0"/>
    <s v="United States"/>
    <s v="Los Angeles"/>
    <x v="1"/>
    <n v="90045"/>
    <x v="1"/>
    <s v="FUR-BO-10004218"/>
    <x v="0"/>
    <x v="0"/>
    <x v="1584"/>
    <n v="239.666"/>
    <n v="2"/>
    <x v="11"/>
    <n v="14.098000000000001"/>
  </r>
  <r>
    <n v="6617"/>
    <x v="3286"/>
    <x v="0"/>
    <x v="26"/>
    <d v="2013-06-20T00:00:00"/>
    <x v="2"/>
    <s v="MV-18190"/>
    <s v="Mike Vittorini"/>
    <x v="0"/>
    <s v="United States"/>
    <s v="Los Angeles"/>
    <x v="1"/>
    <n v="90045"/>
    <x v="1"/>
    <s v="OFF-LA-10000081"/>
    <x v="1"/>
    <x v="2"/>
    <x v="1321"/>
    <n v="22.5"/>
    <n v="6"/>
    <x v="0"/>
    <n v="10.8"/>
  </r>
  <r>
    <n v="6618"/>
    <x v="3286"/>
    <x v="0"/>
    <x v="26"/>
    <d v="2013-06-20T00:00:00"/>
    <x v="2"/>
    <s v="MV-18190"/>
    <s v="Mike Vittorini"/>
    <x v="0"/>
    <s v="United States"/>
    <s v="Los Angeles"/>
    <x v="1"/>
    <n v="90045"/>
    <x v="1"/>
    <s v="OFF-PA-10001497"/>
    <x v="1"/>
    <x v="10"/>
    <x v="1746"/>
    <n v="219.84"/>
    <n v="4"/>
    <x v="0"/>
    <n v="107.7216"/>
  </r>
  <r>
    <n v="6619"/>
    <x v="3287"/>
    <x v="3"/>
    <x v="1123"/>
    <d v="2014-01-19T00:00:00"/>
    <x v="0"/>
    <s v="CP-12085"/>
    <s v="Cathy Prescott"/>
    <x v="1"/>
    <s v="United States"/>
    <s v="Springfield"/>
    <x v="25"/>
    <n v="65807"/>
    <x v="2"/>
    <s v="OFF-PA-10004983"/>
    <x v="1"/>
    <x v="10"/>
    <x v="1323"/>
    <n v="32.4"/>
    <n v="5"/>
    <x v="0"/>
    <n v="15.552"/>
  </r>
  <r>
    <n v="6620"/>
    <x v="3287"/>
    <x v="3"/>
    <x v="1123"/>
    <d v="2014-01-19T00:00:00"/>
    <x v="0"/>
    <s v="CP-12085"/>
    <s v="Cathy Prescott"/>
    <x v="1"/>
    <s v="United States"/>
    <s v="Springfield"/>
    <x v="25"/>
    <n v="65807"/>
    <x v="2"/>
    <s v="OFF-AR-10004010"/>
    <x v="1"/>
    <x v="6"/>
    <x v="1734"/>
    <n v="209.94"/>
    <n v="6"/>
    <x v="0"/>
    <n v="54.584400000000002"/>
  </r>
  <r>
    <n v="6621"/>
    <x v="3287"/>
    <x v="3"/>
    <x v="1123"/>
    <d v="2014-01-19T00:00:00"/>
    <x v="0"/>
    <s v="CP-12085"/>
    <s v="Cathy Prescott"/>
    <x v="1"/>
    <s v="United States"/>
    <s v="Springfield"/>
    <x v="25"/>
    <n v="65807"/>
    <x v="2"/>
    <s v="OFF-SU-10002881"/>
    <x v="1"/>
    <x v="14"/>
    <x v="461"/>
    <n v="4164.05"/>
    <n v="5"/>
    <x v="0"/>
    <n v="83.281000000000006"/>
  </r>
  <r>
    <n v="6622"/>
    <x v="3287"/>
    <x v="3"/>
    <x v="1123"/>
    <d v="2014-01-19T00:00:00"/>
    <x v="0"/>
    <s v="CP-12085"/>
    <s v="Cathy Prescott"/>
    <x v="1"/>
    <s v="United States"/>
    <s v="Springfield"/>
    <x v="25"/>
    <n v="65807"/>
    <x v="2"/>
    <s v="FUR-BO-10001608"/>
    <x v="0"/>
    <x v="0"/>
    <x v="1523"/>
    <n v="212.94"/>
    <n v="3"/>
    <x v="0"/>
    <n v="53.234999999999999"/>
  </r>
  <r>
    <n v="6623"/>
    <x v="3288"/>
    <x v="2"/>
    <x v="1124"/>
    <d v="2011-09-09T00:00:00"/>
    <x v="2"/>
    <s v="VP-21760"/>
    <s v="Victoria Pisteka"/>
    <x v="1"/>
    <s v="United States"/>
    <s v="San Francisco"/>
    <x v="1"/>
    <n v="94109"/>
    <x v="1"/>
    <s v="FUR-FU-10001487"/>
    <x v="0"/>
    <x v="5"/>
    <x v="5"/>
    <n v="41.88"/>
    <n v="6"/>
    <x v="0"/>
    <n v="12.145200000000001"/>
  </r>
  <r>
    <n v="6624"/>
    <x v="3288"/>
    <x v="2"/>
    <x v="1124"/>
    <d v="2011-09-09T00:00:00"/>
    <x v="2"/>
    <s v="VP-21760"/>
    <s v="Victoria Pisteka"/>
    <x v="1"/>
    <s v="United States"/>
    <s v="San Francisco"/>
    <x v="1"/>
    <n v="94109"/>
    <x v="1"/>
    <s v="OFF-LA-10001934"/>
    <x v="1"/>
    <x v="2"/>
    <x v="568"/>
    <n v="58.48"/>
    <n v="8"/>
    <x v="0"/>
    <n v="27.485600000000002"/>
  </r>
  <r>
    <n v="6625"/>
    <x v="3289"/>
    <x v="1"/>
    <x v="1125"/>
    <d v="2012-01-23T00:00:00"/>
    <x v="1"/>
    <s v="PM-18940"/>
    <s v="Paul MacIntyre"/>
    <x v="0"/>
    <s v="United States"/>
    <s v="Texas City"/>
    <x v="5"/>
    <n v="77590"/>
    <x v="2"/>
    <s v="FUR-TA-10002855"/>
    <x v="0"/>
    <x v="3"/>
    <x v="1189"/>
    <n v="102.438"/>
    <n v="1"/>
    <x v="4"/>
    <n v="-13.1706"/>
  </r>
  <r>
    <n v="6626"/>
    <x v="3289"/>
    <x v="1"/>
    <x v="1125"/>
    <d v="2012-01-23T00:00:00"/>
    <x v="1"/>
    <s v="PM-18940"/>
    <s v="Paul MacIntyre"/>
    <x v="0"/>
    <s v="United States"/>
    <s v="Texas City"/>
    <x v="5"/>
    <n v="77590"/>
    <x v="2"/>
    <s v="FUR-CH-10004875"/>
    <x v="0"/>
    <x v="1"/>
    <x v="1436"/>
    <n v="199.304"/>
    <n v="4"/>
    <x v="4"/>
    <n v="-8.5416000000000007"/>
  </r>
  <r>
    <n v="6627"/>
    <x v="3290"/>
    <x v="2"/>
    <x v="637"/>
    <d v="2011-12-21T00:00:00"/>
    <x v="1"/>
    <s v="TB-21400"/>
    <s v="Tom Boeckenhauer"/>
    <x v="0"/>
    <s v="United States"/>
    <s v="New York City"/>
    <x v="15"/>
    <n v="10024"/>
    <x v="3"/>
    <s v="TEC-MA-10001127"/>
    <x v="2"/>
    <x v="15"/>
    <x v="1610"/>
    <n v="6999.96"/>
    <n v="4"/>
    <x v="0"/>
    <n v="2239.9872"/>
  </r>
  <r>
    <n v="6628"/>
    <x v="3291"/>
    <x v="2"/>
    <x v="235"/>
    <d v="2011-05-27T00:00:00"/>
    <x v="1"/>
    <s v="EH-13990"/>
    <s v="Erica Hackney"/>
    <x v="0"/>
    <s v="United States"/>
    <s v="Bellevue"/>
    <x v="4"/>
    <n v="98006"/>
    <x v="1"/>
    <s v="OFF-PA-10003177"/>
    <x v="1"/>
    <x v="10"/>
    <x v="89"/>
    <n v="12.96"/>
    <n v="2"/>
    <x v="0"/>
    <n v="6.2207999999999997"/>
  </r>
  <r>
    <n v="6629"/>
    <x v="3292"/>
    <x v="1"/>
    <x v="444"/>
    <d v="2012-09-22T00:00:00"/>
    <x v="0"/>
    <s v="GW-14605"/>
    <s v="Giulietta Weimer"/>
    <x v="0"/>
    <s v="United States"/>
    <s v="New York City"/>
    <x v="15"/>
    <n v="10024"/>
    <x v="3"/>
    <s v="TEC-PH-10000011"/>
    <x v="2"/>
    <x v="7"/>
    <x v="220"/>
    <n v="279.86"/>
    <n v="14"/>
    <x v="0"/>
    <n v="134.33279999999999"/>
  </r>
  <r>
    <n v="6630"/>
    <x v="3293"/>
    <x v="1"/>
    <x v="653"/>
    <d v="2012-10-06T00:00:00"/>
    <x v="1"/>
    <s v="NP-18685"/>
    <s v="Nora Pelletier"/>
    <x v="2"/>
    <s v="United States"/>
    <s v="Wilson"/>
    <x v="3"/>
    <n v="27893"/>
    <x v="0"/>
    <s v="OFF-BI-10001757"/>
    <x v="1"/>
    <x v="8"/>
    <x v="1158"/>
    <n v="7.38"/>
    <n v="5"/>
    <x v="6"/>
    <n v="-5.4119999999999999"/>
  </r>
  <r>
    <n v="6631"/>
    <x v="3294"/>
    <x v="0"/>
    <x v="591"/>
    <d v="2013-12-31T00:00:00"/>
    <x v="1"/>
    <s v="JE-15715"/>
    <s v="Joe Elijah"/>
    <x v="0"/>
    <s v="United States"/>
    <s v="Seattle"/>
    <x v="4"/>
    <n v="98115"/>
    <x v="1"/>
    <s v="FUR-CH-10000847"/>
    <x v="0"/>
    <x v="1"/>
    <x v="986"/>
    <n v="698.35199999999998"/>
    <n v="3"/>
    <x v="2"/>
    <n v="52.376399999999997"/>
  </r>
  <r>
    <n v="6632"/>
    <x v="3294"/>
    <x v="0"/>
    <x v="591"/>
    <d v="2013-12-31T00:00:00"/>
    <x v="1"/>
    <s v="JE-15715"/>
    <s v="Joe Elijah"/>
    <x v="0"/>
    <s v="United States"/>
    <s v="Seattle"/>
    <x v="4"/>
    <n v="98115"/>
    <x v="1"/>
    <s v="FUR-TA-10001307"/>
    <x v="0"/>
    <x v="3"/>
    <x v="1090"/>
    <n v="1747.25"/>
    <n v="5"/>
    <x v="0"/>
    <n v="629.01"/>
  </r>
  <r>
    <n v="6633"/>
    <x v="3295"/>
    <x v="0"/>
    <x v="715"/>
    <d v="2013-05-09T00:00:00"/>
    <x v="0"/>
    <s v="BE-11455"/>
    <s v="Brad Eason"/>
    <x v="2"/>
    <s v="United States"/>
    <s v="Springfield"/>
    <x v="25"/>
    <n v="65807"/>
    <x v="2"/>
    <s v="OFF-AP-10001205"/>
    <x v="1"/>
    <x v="9"/>
    <x v="1285"/>
    <n v="54.48"/>
    <n v="1"/>
    <x v="0"/>
    <n v="15.2544"/>
  </r>
  <r>
    <n v="6634"/>
    <x v="3296"/>
    <x v="0"/>
    <x v="1057"/>
    <d v="2013-10-25T00:00:00"/>
    <x v="3"/>
    <s v="SS-20590"/>
    <s v="Sonia Sunley"/>
    <x v="0"/>
    <s v="United States"/>
    <s v="San Francisco"/>
    <x v="1"/>
    <n v="94109"/>
    <x v="1"/>
    <s v="TEC-AC-10001838"/>
    <x v="2"/>
    <x v="11"/>
    <x v="645"/>
    <n v="199.99"/>
    <n v="1"/>
    <x v="0"/>
    <n v="85.995699999999999"/>
  </r>
  <r>
    <n v="6635"/>
    <x v="3297"/>
    <x v="3"/>
    <x v="636"/>
    <d v="2014-05-07T00:00:00"/>
    <x v="3"/>
    <s v="MB-18085"/>
    <s v="Mick Brown"/>
    <x v="0"/>
    <s v="United States"/>
    <s v="Charlotte"/>
    <x v="3"/>
    <n v="28205"/>
    <x v="0"/>
    <s v="OFF-BI-10003982"/>
    <x v="1"/>
    <x v="8"/>
    <x v="346"/>
    <n v="68.540999999999997"/>
    <n v="11"/>
    <x v="6"/>
    <n v="-52.548099999999998"/>
  </r>
  <r>
    <n v="6636"/>
    <x v="3297"/>
    <x v="3"/>
    <x v="636"/>
    <d v="2014-05-07T00:00:00"/>
    <x v="3"/>
    <s v="MB-18085"/>
    <s v="Mick Brown"/>
    <x v="0"/>
    <s v="United States"/>
    <s v="Charlotte"/>
    <x v="3"/>
    <n v="28205"/>
    <x v="0"/>
    <s v="TEC-PH-10004977"/>
    <x v="2"/>
    <x v="7"/>
    <x v="34"/>
    <n v="627.16800000000001"/>
    <n v="4"/>
    <x v="2"/>
    <n v="70.556399999999996"/>
  </r>
  <r>
    <n v="6637"/>
    <x v="3297"/>
    <x v="3"/>
    <x v="636"/>
    <d v="2014-05-07T00:00:00"/>
    <x v="3"/>
    <s v="MB-18085"/>
    <s v="Mick Brown"/>
    <x v="0"/>
    <s v="United States"/>
    <s v="Charlotte"/>
    <x v="3"/>
    <n v="28205"/>
    <x v="0"/>
    <s v="OFF-LA-10003510"/>
    <x v="1"/>
    <x v="2"/>
    <x v="575"/>
    <n v="122.12"/>
    <n v="5"/>
    <x v="2"/>
    <n v="39.689"/>
  </r>
  <r>
    <n v="6638"/>
    <x v="3298"/>
    <x v="3"/>
    <x v="344"/>
    <d v="2014-12-01T00:00:00"/>
    <x v="0"/>
    <s v="RP-19390"/>
    <s v="Resi Pölking"/>
    <x v="0"/>
    <s v="United States"/>
    <s v="New York City"/>
    <x v="15"/>
    <n v="10011"/>
    <x v="3"/>
    <s v="OFF-AR-10001573"/>
    <x v="1"/>
    <x v="6"/>
    <x v="368"/>
    <n v="6.99"/>
    <n v="3"/>
    <x v="0"/>
    <n v="2.0270999999999999"/>
  </r>
  <r>
    <n v="6639"/>
    <x v="3298"/>
    <x v="3"/>
    <x v="344"/>
    <d v="2014-12-01T00:00:00"/>
    <x v="0"/>
    <s v="RP-19390"/>
    <s v="Resi Pölking"/>
    <x v="0"/>
    <s v="United States"/>
    <s v="New York City"/>
    <x v="15"/>
    <n v="10011"/>
    <x v="3"/>
    <s v="OFF-BI-10001196"/>
    <x v="1"/>
    <x v="8"/>
    <x v="1381"/>
    <n v="107.42400000000001"/>
    <n v="6"/>
    <x v="2"/>
    <n v="36.255600000000001"/>
  </r>
  <r>
    <n v="6640"/>
    <x v="3299"/>
    <x v="2"/>
    <x v="656"/>
    <d v="2011-11-02T00:00:00"/>
    <x v="0"/>
    <s v="AJ-10780"/>
    <s v="Anthony Jacobs"/>
    <x v="1"/>
    <s v="United States"/>
    <s v="Lorain"/>
    <x v="24"/>
    <n v="44052"/>
    <x v="3"/>
    <s v="FUR-TA-10003954"/>
    <x v="0"/>
    <x v="3"/>
    <x v="1208"/>
    <n v="1421.664"/>
    <n v="8"/>
    <x v="10"/>
    <n v="-734.52639999999997"/>
  </r>
  <r>
    <n v="6641"/>
    <x v="3300"/>
    <x v="3"/>
    <x v="485"/>
    <d v="2014-08-10T00:00:00"/>
    <x v="1"/>
    <s v="PO-18865"/>
    <s v="Patrick O'Donnell"/>
    <x v="0"/>
    <s v="United States"/>
    <s v="Indianapolis"/>
    <x v="14"/>
    <n v="46203"/>
    <x v="2"/>
    <s v="OFF-BI-10001989"/>
    <x v="1"/>
    <x v="8"/>
    <x v="537"/>
    <n v="125.88"/>
    <n v="6"/>
    <x v="0"/>
    <n v="60.422400000000003"/>
  </r>
  <r>
    <n v="6642"/>
    <x v="3300"/>
    <x v="3"/>
    <x v="485"/>
    <d v="2014-08-10T00:00:00"/>
    <x v="1"/>
    <s v="PO-18865"/>
    <s v="Patrick O'Donnell"/>
    <x v="0"/>
    <s v="United States"/>
    <s v="Indianapolis"/>
    <x v="14"/>
    <n v="46203"/>
    <x v="2"/>
    <s v="TEC-AC-10001714"/>
    <x v="2"/>
    <x v="11"/>
    <x v="678"/>
    <n v="79.78"/>
    <n v="2"/>
    <x v="0"/>
    <n v="29.518599999999999"/>
  </r>
  <r>
    <n v="6643"/>
    <x v="3300"/>
    <x v="3"/>
    <x v="485"/>
    <d v="2014-08-10T00:00:00"/>
    <x v="1"/>
    <s v="PO-18865"/>
    <s v="Patrick O'Donnell"/>
    <x v="0"/>
    <s v="United States"/>
    <s v="Indianapolis"/>
    <x v="14"/>
    <n v="46203"/>
    <x v="2"/>
    <s v="OFF-LA-10003498"/>
    <x v="1"/>
    <x v="2"/>
    <x v="1740"/>
    <n v="133.19999999999999"/>
    <n v="9"/>
    <x v="0"/>
    <n v="66.599999999999994"/>
  </r>
  <r>
    <n v="6644"/>
    <x v="3301"/>
    <x v="1"/>
    <x v="544"/>
    <d v="2012-08-16T00:00:00"/>
    <x v="1"/>
    <s v="WB-21850"/>
    <s v="William Brown"/>
    <x v="0"/>
    <s v="United States"/>
    <s v="Redmond"/>
    <x v="21"/>
    <n v="97756"/>
    <x v="1"/>
    <s v="TEC-PH-10000576"/>
    <x v="2"/>
    <x v="7"/>
    <x v="807"/>
    <n v="438.36799999999999"/>
    <n v="4"/>
    <x v="2"/>
    <n v="38.357199999999999"/>
  </r>
  <r>
    <n v="6645"/>
    <x v="3301"/>
    <x v="1"/>
    <x v="544"/>
    <d v="2012-08-16T00:00:00"/>
    <x v="1"/>
    <s v="WB-21850"/>
    <s v="William Brown"/>
    <x v="0"/>
    <s v="United States"/>
    <s v="Redmond"/>
    <x v="21"/>
    <n v="97756"/>
    <x v="1"/>
    <s v="TEC-PH-10004188"/>
    <x v="2"/>
    <x v="7"/>
    <x v="763"/>
    <n v="139.94399999999999"/>
    <n v="7"/>
    <x v="2"/>
    <n v="-31.487400000000001"/>
  </r>
  <r>
    <n v="6646"/>
    <x v="3301"/>
    <x v="1"/>
    <x v="544"/>
    <d v="2012-08-16T00:00:00"/>
    <x v="1"/>
    <s v="WB-21850"/>
    <s v="William Brown"/>
    <x v="0"/>
    <s v="United States"/>
    <s v="Redmond"/>
    <x v="21"/>
    <n v="97756"/>
    <x v="1"/>
    <s v="OFF-AP-10001469"/>
    <x v="1"/>
    <x v="9"/>
    <x v="581"/>
    <n v="133.47200000000001"/>
    <n v="4"/>
    <x v="2"/>
    <n v="15.015599999999999"/>
  </r>
  <r>
    <n v="6647"/>
    <x v="3302"/>
    <x v="0"/>
    <x v="272"/>
    <d v="2013-12-22T00:00:00"/>
    <x v="1"/>
    <s v="MP-18175"/>
    <s v="Mike Pelletier"/>
    <x v="2"/>
    <s v="United States"/>
    <s v="Springfield"/>
    <x v="21"/>
    <n v="97477"/>
    <x v="1"/>
    <s v="FUR-TA-10003473"/>
    <x v="0"/>
    <x v="3"/>
    <x v="214"/>
    <n v="564.19500000000005"/>
    <n v="3"/>
    <x v="5"/>
    <n v="-304.6653"/>
  </r>
  <r>
    <n v="6648"/>
    <x v="3302"/>
    <x v="0"/>
    <x v="272"/>
    <d v="2013-12-22T00:00:00"/>
    <x v="1"/>
    <s v="MP-18175"/>
    <s v="Mike Pelletier"/>
    <x v="2"/>
    <s v="United States"/>
    <s v="Springfield"/>
    <x v="21"/>
    <n v="97477"/>
    <x v="1"/>
    <s v="OFF-AP-10001205"/>
    <x v="1"/>
    <x v="9"/>
    <x v="1285"/>
    <n v="87.168000000000006"/>
    <n v="2"/>
    <x v="2"/>
    <n v="8.7167999999999992"/>
  </r>
  <r>
    <n v="6649"/>
    <x v="3303"/>
    <x v="3"/>
    <x v="565"/>
    <d v="2014-09-12T00:00:00"/>
    <x v="2"/>
    <s v="BF-11020"/>
    <s v="Barry Französisch"/>
    <x v="1"/>
    <s v="United States"/>
    <s v="Arlington"/>
    <x v="5"/>
    <n v="76017"/>
    <x v="2"/>
    <s v="OFF-BI-10002429"/>
    <x v="1"/>
    <x v="8"/>
    <x v="467"/>
    <n v="42.616"/>
    <n v="7"/>
    <x v="3"/>
    <n v="-68.185599999999994"/>
  </r>
  <r>
    <n v="6650"/>
    <x v="3303"/>
    <x v="3"/>
    <x v="565"/>
    <d v="2014-09-12T00:00:00"/>
    <x v="2"/>
    <s v="BF-11020"/>
    <s v="Barry Französisch"/>
    <x v="1"/>
    <s v="United States"/>
    <s v="Arlington"/>
    <x v="5"/>
    <n v="76017"/>
    <x v="2"/>
    <s v="TEC-CO-10001943"/>
    <x v="2"/>
    <x v="16"/>
    <x v="1666"/>
    <n v="319.98399999999998"/>
    <n v="2"/>
    <x v="2"/>
    <n v="107.99460000000001"/>
  </r>
  <r>
    <n v="6651"/>
    <x v="3303"/>
    <x v="3"/>
    <x v="565"/>
    <d v="2014-09-12T00:00:00"/>
    <x v="2"/>
    <s v="BF-11020"/>
    <s v="Barry Französisch"/>
    <x v="1"/>
    <s v="United States"/>
    <s v="Arlington"/>
    <x v="5"/>
    <n v="76017"/>
    <x v="2"/>
    <s v="OFF-FA-10004854"/>
    <x v="1"/>
    <x v="13"/>
    <x v="268"/>
    <n v="45.92"/>
    <n v="5"/>
    <x v="2"/>
    <n v="15.497999999999999"/>
  </r>
  <r>
    <n v="6652"/>
    <x v="3303"/>
    <x v="3"/>
    <x v="565"/>
    <d v="2014-09-12T00:00:00"/>
    <x v="2"/>
    <s v="BF-11020"/>
    <s v="Barry Französisch"/>
    <x v="1"/>
    <s v="United States"/>
    <s v="Arlington"/>
    <x v="5"/>
    <n v="76017"/>
    <x v="2"/>
    <s v="FUR-FU-10001095"/>
    <x v="0"/>
    <x v="5"/>
    <x v="741"/>
    <n v="21.184000000000001"/>
    <n v="2"/>
    <x v="7"/>
    <n v="-11.651199999999999"/>
  </r>
  <r>
    <n v="6653"/>
    <x v="3303"/>
    <x v="3"/>
    <x v="565"/>
    <d v="2014-09-12T00:00:00"/>
    <x v="2"/>
    <s v="BF-11020"/>
    <s v="Barry Französisch"/>
    <x v="1"/>
    <s v="United States"/>
    <s v="Arlington"/>
    <x v="5"/>
    <n v="76017"/>
    <x v="2"/>
    <s v="OFF-PA-10000061"/>
    <x v="1"/>
    <x v="10"/>
    <x v="179"/>
    <n v="20.736000000000001"/>
    <n v="4"/>
    <x v="2"/>
    <n v="7.2576000000000001"/>
  </r>
  <r>
    <n v="6654"/>
    <x v="3303"/>
    <x v="3"/>
    <x v="565"/>
    <d v="2014-09-12T00:00:00"/>
    <x v="2"/>
    <s v="BF-11020"/>
    <s v="Barry Französisch"/>
    <x v="1"/>
    <s v="United States"/>
    <s v="Arlington"/>
    <x v="5"/>
    <n v="76017"/>
    <x v="2"/>
    <s v="FUR-CH-10003535"/>
    <x v="0"/>
    <x v="1"/>
    <x v="1513"/>
    <n v="213.43"/>
    <n v="5"/>
    <x v="4"/>
    <n v="-39.637"/>
  </r>
  <r>
    <n v="6655"/>
    <x v="3304"/>
    <x v="3"/>
    <x v="297"/>
    <d v="2014-02-28T00:00:00"/>
    <x v="1"/>
    <s v="KM-16375"/>
    <s v="Katherine Murray"/>
    <x v="2"/>
    <s v="United States"/>
    <s v="Gilbert"/>
    <x v="16"/>
    <n v="85234"/>
    <x v="1"/>
    <s v="TEC-PH-10004447"/>
    <x v="2"/>
    <x v="7"/>
    <x v="857"/>
    <n v="333.57600000000002"/>
    <n v="3"/>
    <x v="2"/>
    <n v="25.0182"/>
  </r>
  <r>
    <n v="6656"/>
    <x v="3304"/>
    <x v="3"/>
    <x v="297"/>
    <d v="2014-02-28T00:00:00"/>
    <x v="1"/>
    <s v="KM-16375"/>
    <s v="Katherine Murray"/>
    <x v="2"/>
    <s v="United States"/>
    <s v="Gilbert"/>
    <x v="16"/>
    <n v="85234"/>
    <x v="1"/>
    <s v="TEC-AC-10001114"/>
    <x v="2"/>
    <x v="11"/>
    <x v="1202"/>
    <n v="31.992000000000001"/>
    <n v="1"/>
    <x v="2"/>
    <n v="4.7988"/>
  </r>
  <r>
    <n v="6657"/>
    <x v="3304"/>
    <x v="3"/>
    <x v="297"/>
    <d v="2014-02-28T00:00:00"/>
    <x v="1"/>
    <s v="KM-16375"/>
    <s v="Katherine Murray"/>
    <x v="2"/>
    <s v="United States"/>
    <s v="Gilbert"/>
    <x v="16"/>
    <n v="85234"/>
    <x v="1"/>
    <s v="OFF-ST-10000563"/>
    <x v="1"/>
    <x v="4"/>
    <x v="894"/>
    <n v="51.167999999999999"/>
    <n v="2"/>
    <x v="2"/>
    <n v="-6.3959999999999999"/>
  </r>
  <r>
    <n v="6658"/>
    <x v="3304"/>
    <x v="3"/>
    <x v="297"/>
    <d v="2014-02-28T00:00:00"/>
    <x v="1"/>
    <s v="KM-16375"/>
    <s v="Katherine Murray"/>
    <x v="2"/>
    <s v="United States"/>
    <s v="Gilbert"/>
    <x v="16"/>
    <n v="85234"/>
    <x v="1"/>
    <s v="OFF-EN-10004846"/>
    <x v="1"/>
    <x v="12"/>
    <x v="1488"/>
    <n v="10.64"/>
    <n v="5"/>
    <x v="2"/>
    <n v="3.8570000000000002"/>
  </r>
  <r>
    <n v="6659"/>
    <x v="3304"/>
    <x v="3"/>
    <x v="297"/>
    <d v="2014-02-28T00:00:00"/>
    <x v="1"/>
    <s v="KM-16375"/>
    <s v="Katherine Murray"/>
    <x v="2"/>
    <s v="United States"/>
    <s v="Gilbert"/>
    <x v="16"/>
    <n v="85234"/>
    <x v="1"/>
    <s v="FUR-FU-10002253"/>
    <x v="0"/>
    <x v="5"/>
    <x v="587"/>
    <n v="68.703999999999994"/>
    <n v="2"/>
    <x v="2"/>
    <n v="16.3172"/>
  </r>
  <r>
    <n v="6660"/>
    <x v="3304"/>
    <x v="3"/>
    <x v="297"/>
    <d v="2014-02-28T00:00:00"/>
    <x v="1"/>
    <s v="KM-16375"/>
    <s v="Katherine Murray"/>
    <x v="2"/>
    <s v="United States"/>
    <s v="Gilbert"/>
    <x v="16"/>
    <n v="85234"/>
    <x v="1"/>
    <s v="FUR-TA-10001039"/>
    <x v="0"/>
    <x v="3"/>
    <x v="824"/>
    <n v="386.91"/>
    <n v="9"/>
    <x v="5"/>
    <n v="-185.71680000000001"/>
  </r>
  <r>
    <n v="6661"/>
    <x v="3305"/>
    <x v="1"/>
    <x v="816"/>
    <d v="2012-08-10T00:00:00"/>
    <x v="0"/>
    <s v="DB-13405"/>
    <s v="Denny Blanton"/>
    <x v="0"/>
    <s v="United States"/>
    <s v="Lawrence"/>
    <x v="31"/>
    <n v="1841"/>
    <x v="3"/>
    <s v="OFF-AR-10004587"/>
    <x v="1"/>
    <x v="6"/>
    <x v="1624"/>
    <n v="39.659999999999997"/>
    <n v="2"/>
    <x v="0"/>
    <n v="11.898"/>
  </r>
  <r>
    <n v="6662"/>
    <x v="3305"/>
    <x v="1"/>
    <x v="816"/>
    <d v="2012-08-10T00:00:00"/>
    <x v="0"/>
    <s v="DB-13405"/>
    <s v="Denny Blanton"/>
    <x v="0"/>
    <s v="United States"/>
    <s v="Lawrence"/>
    <x v="31"/>
    <n v="1841"/>
    <x v="3"/>
    <s v="OFF-AP-10004336"/>
    <x v="1"/>
    <x v="9"/>
    <x v="1031"/>
    <n v="113.92"/>
    <n v="2"/>
    <x v="0"/>
    <n v="33.036799999999999"/>
  </r>
  <r>
    <n v="6663"/>
    <x v="3305"/>
    <x v="1"/>
    <x v="816"/>
    <d v="2012-08-10T00:00:00"/>
    <x v="0"/>
    <s v="DB-13405"/>
    <s v="Denny Blanton"/>
    <x v="0"/>
    <s v="United States"/>
    <s v="Lawrence"/>
    <x v="31"/>
    <n v="1841"/>
    <x v="3"/>
    <s v="OFF-BI-10001718"/>
    <x v="1"/>
    <x v="8"/>
    <x v="1216"/>
    <n v="447.86"/>
    <n v="7"/>
    <x v="0"/>
    <n v="210.49420000000001"/>
  </r>
  <r>
    <n v="6664"/>
    <x v="3306"/>
    <x v="3"/>
    <x v="40"/>
    <d v="2014-11-02T00:00:00"/>
    <x v="1"/>
    <s v="OT-18730"/>
    <s v="Olvera Toch"/>
    <x v="0"/>
    <s v="United States"/>
    <s v="Virginia Beach"/>
    <x v="17"/>
    <n v="23464"/>
    <x v="0"/>
    <s v="FUR-TA-10001520"/>
    <x v="0"/>
    <x v="3"/>
    <x v="711"/>
    <n v="356.85"/>
    <n v="5"/>
    <x v="0"/>
    <n v="60.664499999999997"/>
  </r>
  <r>
    <n v="6665"/>
    <x v="3306"/>
    <x v="3"/>
    <x v="40"/>
    <d v="2014-11-02T00:00:00"/>
    <x v="1"/>
    <s v="OT-18730"/>
    <s v="Olvera Toch"/>
    <x v="0"/>
    <s v="United States"/>
    <s v="Virginia Beach"/>
    <x v="17"/>
    <n v="23464"/>
    <x v="0"/>
    <s v="OFF-EN-10002831"/>
    <x v="1"/>
    <x v="12"/>
    <x v="828"/>
    <n v="251.58"/>
    <n v="7"/>
    <x v="0"/>
    <n v="113.211"/>
  </r>
  <r>
    <n v="6666"/>
    <x v="3307"/>
    <x v="0"/>
    <x v="216"/>
    <d v="2013-07-19T00:00:00"/>
    <x v="0"/>
    <s v="JS-15880"/>
    <s v="John Stevenson"/>
    <x v="0"/>
    <s v="United States"/>
    <s v="Irving"/>
    <x v="5"/>
    <n v="75061"/>
    <x v="2"/>
    <s v="OFF-PA-10001497"/>
    <x v="1"/>
    <x v="10"/>
    <x v="1746"/>
    <n v="219.84"/>
    <n v="5"/>
    <x v="2"/>
    <n v="79.691999999999993"/>
  </r>
  <r>
    <n v="6667"/>
    <x v="3308"/>
    <x v="3"/>
    <x v="605"/>
    <d v="2014-05-15T00:00:00"/>
    <x v="0"/>
    <s v="CA-12775"/>
    <s v="Cynthia Arntzen"/>
    <x v="0"/>
    <s v="United States"/>
    <s v="Vineland"/>
    <x v="30"/>
    <n v="8360"/>
    <x v="3"/>
    <s v="FUR-FU-10000719"/>
    <x v="0"/>
    <x v="5"/>
    <x v="1664"/>
    <n v="42.85"/>
    <n v="5"/>
    <x v="0"/>
    <n v="15.426"/>
  </r>
  <r>
    <n v="6668"/>
    <x v="3308"/>
    <x v="3"/>
    <x v="605"/>
    <d v="2014-05-15T00:00:00"/>
    <x v="0"/>
    <s v="CA-12775"/>
    <s v="Cynthia Arntzen"/>
    <x v="0"/>
    <s v="United States"/>
    <s v="Vineland"/>
    <x v="30"/>
    <n v="8360"/>
    <x v="3"/>
    <s v="OFF-LA-10002271"/>
    <x v="1"/>
    <x v="2"/>
    <x v="635"/>
    <n v="6.16"/>
    <n v="2"/>
    <x v="0"/>
    <n v="2.9567999999999999"/>
  </r>
  <r>
    <n v="6669"/>
    <x v="3308"/>
    <x v="3"/>
    <x v="605"/>
    <d v="2014-05-15T00:00:00"/>
    <x v="0"/>
    <s v="CA-12775"/>
    <s v="Cynthia Arntzen"/>
    <x v="0"/>
    <s v="United States"/>
    <s v="Vineland"/>
    <x v="30"/>
    <n v="8360"/>
    <x v="3"/>
    <s v="OFF-SU-10004661"/>
    <x v="1"/>
    <x v="14"/>
    <x v="1748"/>
    <n v="17"/>
    <n v="2"/>
    <x v="0"/>
    <n v="4.42"/>
  </r>
  <r>
    <n v="6670"/>
    <x v="3308"/>
    <x v="3"/>
    <x v="605"/>
    <d v="2014-05-15T00:00:00"/>
    <x v="0"/>
    <s v="CA-12775"/>
    <s v="Cynthia Arntzen"/>
    <x v="0"/>
    <s v="United States"/>
    <s v="Vineland"/>
    <x v="30"/>
    <n v="8360"/>
    <x v="3"/>
    <s v="TEC-AC-10004859"/>
    <x v="2"/>
    <x v="11"/>
    <x v="1545"/>
    <n v="87.4"/>
    <n v="5"/>
    <x v="0"/>
    <n v="34.96"/>
  </r>
  <r>
    <n v="6671"/>
    <x v="3309"/>
    <x v="3"/>
    <x v="1126"/>
    <d v="2014-05-30T00:00:00"/>
    <x v="1"/>
    <s v="MH-18115"/>
    <s v="Mick Hernandez"/>
    <x v="2"/>
    <s v="United States"/>
    <s v="Columbus"/>
    <x v="32"/>
    <n v="31907"/>
    <x v="0"/>
    <s v="OFF-BI-10002824"/>
    <x v="1"/>
    <x v="8"/>
    <x v="523"/>
    <n v="29.84"/>
    <n v="2"/>
    <x v="0"/>
    <n v="13.428000000000001"/>
  </r>
  <r>
    <n v="6672"/>
    <x v="3310"/>
    <x v="2"/>
    <x v="709"/>
    <d v="2011-08-27T00:00:00"/>
    <x v="0"/>
    <s v="RB-19645"/>
    <s v="Robert Barroso"/>
    <x v="1"/>
    <s v="United States"/>
    <s v="Los Angeles"/>
    <x v="1"/>
    <n v="90032"/>
    <x v="1"/>
    <s v="OFF-BI-10001575"/>
    <x v="1"/>
    <x v="8"/>
    <x v="577"/>
    <n v="49.567999999999998"/>
    <n v="2"/>
    <x v="2"/>
    <n v="17.348800000000001"/>
  </r>
  <r>
    <n v="6673"/>
    <x v="3311"/>
    <x v="1"/>
    <x v="861"/>
    <d v="2012-09-16T00:00:00"/>
    <x v="1"/>
    <s v="SB-20290"/>
    <s v="Sean Braxton"/>
    <x v="1"/>
    <s v="United States"/>
    <s v="San Diego"/>
    <x v="1"/>
    <n v="92024"/>
    <x v="1"/>
    <s v="OFF-AR-10000380"/>
    <x v="1"/>
    <x v="6"/>
    <x v="108"/>
    <n v="265.86"/>
    <n v="7"/>
    <x v="0"/>
    <n v="79.757999999999996"/>
  </r>
  <r>
    <n v="6674"/>
    <x v="3312"/>
    <x v="1"/>
    <x v="577"/>
    <d v="2012-09-12T00:00:00"/>
    <x v="1"/>
    <s v="TW-21025"/>
    <s v="Tamara Willingham"/>
    <x v="2"/>
    <s v="United States"/>
    <s v="Charlottesville"/>
    <x v="17"/>
    <n v="22901"/>
    <x v="0"/>
    <s v="FUR-FU-10000820"/>
    <x v="0"/>
    <x v="5"/>
    <x v="1774"/>
    <n v="67.959999999999994"/>
    <n v="4"/>
    <x v="0"/>
    <n v="12.232799999999999"/>
  </r>
  <r>
    <n v="6675"/>
    <x v="3313"/>
    <x v="1"/>
    <x v="82"/>
    <d v="2012-11-23T00:00:00"/>
    <x v="0"/>
    <s v="DL-13330"/>
    <s v="Denise Leinenbach"/>
    <x v="0"/>
    <s v="United States"/>
    <s v="Lawrence"/>
    <x v="14"/>
    <n v="46226"/>
    <x v="2"/>
    <s v="OFF-AR-10003759"/>
    <x v="1"/>
    <x v="6"/>
    <x v="838"/>
    <n v="10.92"/>
    <n v="6"/>
    <x v="0"/>
    <n v="4.9139999999999997"/>
  </r>
  <r>
    <n v="6676"/>
    <x v="3313"/>
    <x v="1"/>
    <x v="82"/>
    <d v="2012-11-23T00:00:00"/>
    <x v="0"/>
    <s v="DL-13330"/>
    <s v="Denise Leinenbach"/>
    <x v="0"/>
    <s v="United States"/>
    <s v="Lawrence"/>
    <x v="14"/>
    <n v="46226"/>
    <x v="2"/>
    <s v="TEC-MA-10002930"/>
    <x v="2"/>
    <x v="15"/>
    <x v="1775"/>
    <n v="83.9"/>
    <n v="2"/>
    <x v="0"/>
    <n v="22.652999999999999"/>
  </r>
  <r>
    <n v="6677"/>
    <x v="3313"/>
    <x v="1"/>
    <x v="82"/>
    <d v="2012-11-23T00:00:00"/>
    <x v="0"/>
    <s v="DL-13330"/>
    <s v="Denise Leinenbach"/>
    <x v="0"/>
    <s v="United States"/>
    <s v="Lawrence"/>
    <x v="14"/>
    <n v="46226"/>
    <x v="2"/>
    <s v="OFF-AP-10004052"/>
    <x v="1"/>
    <x v="9"/>
    <x v="1662"/>
    <n v="19.75"/>
    <n v="5"/>
    <x v="0"/>
    <n v="5.1349999999999998"/>
  </r>
  <r>
    <n v="6678"/>
    <x v="3313"/>
    <x v="1"/>
    <x v="82"/>
    <d v="2012-11-23T00:00:00"/>
    <x v="0"/>
    <s v="DL-13330"/>
    <s v="Denise Leinenbach"/>
    <x v="0"/>
    <s v="United States"/>
    <s v="Lawrence"/>
    <x v="14"/>
    <n v="46226"/>
    <x v="2"/>
    <s v="TEC-AC-10000990"/>
    <x v="2"/>
    <x v="11"/>
    <x v="1522"/>
    <n v="393.54"/>
    <n v="3"/>
    <x v="0"/>
    <n v="165.2868"/>
  </r>
  <r>
    <n v="6679"/>
    <x v="3314"/>
    <x v="2"/>
    <x v="982"/>
    <d v="2011-10-14T00:00:00"/>
    <x v="1"/>
    <s v="SD-20485"/>
    <s v="Shirley Daniels"/>
    <x v="2"/>
    <s v="United States"/>
    <s v="Phoenix"/>
    <x v="16"/>
    <n v="85023"/>
    <x v="1"/>
    <s v="FUR-FU-10003724"/>
    <x v="0"/>
    <x v="5"/>
    <x v="887"/>
    <n v="46.872"/>
    <n v="7"/>
    <x v="2"/>
    <n v="3.5154000000000001"/>
  </r>
  <r>
    <n v="6680"/>
    <x v="3315"/>
    <x v="3"/>
    <x v="264"/>
    <d v="2014-09-08T00:00:00"/>
    <x v="0"/>
    <s v="TB-21055"/>
    <s v="Ted Butterfield"/>
    <x v="0"/>
    <s v="United States"/>
    <s v="Meriden"/>
    <x v="29"/>
    <n v="6450"/>
    <x v="3"/>
    <s v="OFF-ST-10000918"/>
    <x v="1"/>
    <x v="4"/>
    <x v="372"/>
    <n v="10.9"/>
    <n v="1"/>
    <x v="0"/>
    <n v="2.8340000000000001"/>
  </r>
  <r>
    <n v="6681"/>
    <x v="3315"/>
    <x v="3"/>
    <x v="264"/>
    <d v="2014-09-08T00:00:00"/>
    <x v="0"/>
    <s v="TB-21055"/>
    <s v="Ted Butterfield"/>
    <x v="0"/>
    <s v="United States"/>
    <s v="Meriden"/>
    <x v="29"/>
    <n v="6450"/>
    <x v="3"/>
    <s v="OFF-PA-10000157"/>
    <x v="1"/>
    <x v="10"/>
    <x v="364"/>
    <n v="79.92"/>
    <n v="4"/>
    <x v="0"/>
    <n v="37.562399999999997"/>
  </r>
  <r>
    <n v="6682"/>
    <x v="3315"/>
    <x v="3"/>
    <x v="264"/>
    <d v="2014-09-08T00:00:00"/>
    <x v="0"/>
    <s v="TB-21055"/>
    <s v="Ted Butterfield"/>
    <x v="0"/>
    <s v="United States"/>
    <s v="Meriden"/>
    <x v="29"/>
    <n v="6450"/>
    <x v="3"/>
    <s v="OFF-PA-10002499"/>
    <x v="1"/>
    <x v="10"/>
    <x v="1601"/>
    <n v="146.82"/>
    <n v="3"/>
    <x v="0"/>
    <n v="73.41"/>
  </r>
  <r>
    <n v="6683"/>
    <x v="3316"/>
    <x v="3"/>
    <x v="314"/>
    <d v="2014-01-03T00:00:00"/>
    <x v="2"/>
    <s v="DP-13390"/>
    <s v="Dennis Pardue"/>
    <x v="2"/>
    <s v="United States"/>
    <s v="Franklin"/>
    <x v="6"/>
    <n v="53132"/>
    <x v="2"/>
    <s v="OFF-BI-10002012"/>
    <x v="1"/>
    <x v="8"/>
    <x v="742"/>
    <n v="3.6"/>
    <n v="2"/>
    <x v="0"/>
    <n v="1.728"/>
  </r>
  <r>
    <n v="6684"/>
    <x v="3317"/>
    <x v="2"/>
    <x v="1127"/>
    <d v="2011-11-10T00:00:00"/>
    <x v="1"/>
    <s v="DE-13255"/>
    <s v="Deanra Eno"/>
    <x v="2"/>
    <s v="United States"/>
    <s v="Los Angeles"/>
    <x v="1"/>
    <n v="90008"/>
    <x v="1"/>
    <s v="FUR-FU-10000320"/>
    <x v="0"/>
    <x v="5"/>
    <x v="1512"/>
    <n v="20.04"/>
    <n v="6"/>
    <x v="0"/>
    <n v="8.8176000000000005"/>
  </r>
  <r>
    <n v="6685"/>
    <x v="3318"/>
    <x v="1"/>
    <x v="997"/>
    <d v="2012-12-22T00:00:00"/>
    <x v="1"/>
    <s v="MC-18100"/>
    <s v="Mick Crebagga"/>
    <x v="0"/>
    <s v="United States"/>
    <s v="Bloomington"/>
    <x v="10"/>
    <n v="61701"/>
    <x v="2"/>
    <s v="OFF-ST-10003716"/>
    <x v="1"/>
    <x v="4"/>
    <x v="889"/>
    <n v="180.01599999999999"/>
    <n v="1"/>
    <x v="2"/>
    <n v="-15.7514"/>
  </r>
  <r>
    <n v="6686"/>
    <x v="3318"/>
    <x v="1"/>
    <x v="997"/>
    <d v="2012-12-22T00:00:00"/>
    <x v="1"/>
    <s v="MC-18100"/>
    <s v="Mick Crebagga"/>
    <x v="0"/>
    <s v="United States"/>
    <s v="Bloomington"/>
    <x v="10"/>
    <n v="61701"/>
    <x v="2"/>
    <s v="FUR-FU-10000965"/>
    <x v="0"/>
    <x v="5"/>
    <x v="682"/>
    <n v="41.552"/>
    <n v="2"/>
    <x v="7"/>
    <n v="-19.737200000000001"/>
  </r>
  <r>
    <n v="6687"/>
    <x v="3318"/>
    <x v="1"/>
    <x v="997"/>
    <d v="2012-12-22T00:00:00"/>
    <x v="1"/>
    <s v="MC-18100"/>
    <s v="Mick Crebagga"/>
    <x v="0"/>
    <s v="United States"/>
    <s v="Bloomington"/>
    <x v="10"/>
    <n v="61701"/>
    <x v="2"/>
    <s v="OFF-AR-10003829"/>
    <x v="1"/>
    <x v="6"/>
    <x v="934"/>
    <n v="13.12"/>
    <n v="5"/>
    <x v="2"/>
    <n v="1.476"/>
  </r>
  <r>
    <n v="6688"/>
    <x v="3319"/>
    <x v="1"/>
    <x v="263"/>
    <d v="2012-05-21T00:00:00"/>
    <x v="1"/>
    <s v="HG-15025"/>
    <s v="Hunter Glantz"/>
    <x v="0"/>
    <s v="United States"/>
    <s v="Los Angeles"/>
    <x v="1"/>
    <n v="90032"/>
    <x v="1"/>
    <s v="OFF-ST-10003470"/>
    <x v="1"/>
    <x v="4"/>
    <x v="1339"/>
    <n v="1117.92"/>
    <n v="4"/>
    <x v="0"/>
    <n v="55.896000000000001"/>
  </r>
  <r>
    <n v="6689"/>
    <x v="3320"/>
    <x v="3"/>
    <x v="434"/>
    <d v="2014-03-16T00:00:00"/>
    <x v="0"/>
    <s v="CM-11815"/>
    <s v="Candace McMahon"/>
    <x v="1"/>
    <s v="United States"/>
    <s v="San Francisco"/>
    <x v="1"/>
    <n v="94109"/>
    <x v="1"/>
    <s v="TEC-AC-10004568"/>
    <x v="2"/>
    <x v="11"/>
    <x v="1109"/>
    <n v="111.96"/>
    <n v="4"/>
    <x v="0"/>
    <n v="21.272400000000001"/>
  </r>
  <r>
    <n v="6690"/>
    <x v="3321"/>
    <x v="3"/>
    <x v="574"/>
    <d v="2014-12-10T00:00:00"/>
    <x v="1"/>
    <s v="RP-19855"/>
    <s v="Roy Phan"/>
    <x v="1"/>
    <s v="United States"/>
    <s v="Houston"/>
    <x v="5"/>
    <n v="77095"/>
    <x v="2"/>
    <s v="OFF-AR-10000817"/>
    <x v="1"/>
    <x v="6"/>
    <x v="1255"/>
    <n v="12.16"/>
    <n v="5"/>
    <x v="2"/>
    <n v="2.1280000000000001"/>
  </r>
  <r>
    <n v="6691"/>
    <x v="3322"/>
    <x v="3"/>
    <x v="689"/>
    <d v="2014-08-06T00:00:00"/>
    <x v="1"/>
    <s v="LS-17200"/>
    <s v="Luke Schmidt"/>
    <x v="1"/>
    <s v="United States"/>
    <s v="Milwaukee"/>
    <x v="6"/>
    <n v="53209"/>
    <x v="2"/>
    <s v="OFF-BI-10003460"/>
    <x v="1"/>
    <x v="8"/>
    <x v="234"/>
    <n v="17.52"/>
    <n v="4"/>
    <x v="0"/>
    <n v="8.4095999999999993"/>
  </r>
  <r>
    <n v="6692"/>
    <x v="3322"/>
    <x v="3"/>
    <x v="689"/>
    <d v="2014-08-06T00:00:00"/>
    <x v="1"/>
    <s v="LS-17200"/>
    <s v="Luke Schmidt"/>
    <x v="1"/>
    <s v="United States"/>
    <s v="Milwaukee"/>
    <x v="6"/>
    <n v="53209"/>
    <x v="2"/>
    <s v="OFF-AP-10002472"/>
    <x v="1"/>
    <x v="9"/>
    <x v="403"/>
    <n v="155.88"/>
    <n v="6"/>
    <x v="0"/>
    <n v="54.558"/>
  </r>
  <r>
    <n v="6693"/>
    <x v="3323"/>
    <x v="3"/>
    <x v="938"/>
    <d v="2014-08-14T00:00:00"/>
    <x v="0"/>
    <s v="DR-12940"/>
    <s v="Daniel Raglin"/>
    <x v="2"/>
    <s v="United States"/>
    <s v="Lake Charles"/>
    <x v="28"/>
    <n v="70601"/>
    <x v="0"/>
    <s v="OFF-BI-10000632"/>
    <x v="1"/>
    <x v="8"/>
    <x v="1288"/>
    <n v="477.51"/>
    <n v="11"/>
    <x v="0"/>
    <n v="219.65459999999999"/>
  </r>
  <r>
    <n v="6694"/>
    <x v="3324"/>
    <x v="3"/>
    <x v="1033"/>
    <d v="2014-10-03T00:00:00"/>
    <x v="0"/>
    <s v="CC-12475"/>
    <s v="Cindy Chapman"/>
    <x v="0"/>
    <s v="United States"/>
    <s v="Baltimore"/>
    <x v="39"/>
    <n v="21215"/>
    <x v="3"/>
    <s v="OFF-PA-10000062"/>
    <x v="1"/>
    <x v="10"/>
    <x v="1375"/>
    <n v="164.88"/>
    <n v="3"/>
    <x v="0"/>
    <n v="80.791200000000003"/>
  </r>
  <r>
    <n v="6695"/>
    <x v="3325"/>
    <x v="0"/>
    <x v="370"/>
    <d v="2013-08-31T00:00:00"/>
    <x v="1"/>
    <s v="SS-20515"/>
    <s v="Shirley Schmidt"/>
    <x v="2"/>
    <s v="United States"/>
    <s v="Franklin"/>
    <x v="6"/>
    <n v="53132"/>
    <x v="2"/>
    <s v="TEC-AC-10002006"/>
    <x v="2"/>
    <x v="11"/>
    <x v="1078"/>
    <n v="47.97"/>
    <n v="3"/>
    <x v="0"/>
    <n v="14.870699999999999"/>
  </r>
  <r>
    <n v="6696"/>
    <x v="3326"/>
    <x v="0"/>
    <x v="499"/>
    <d v="2013-12-08T00:00:00"/>
    <x v="1"/>
    <s v="JF-15190"/>
    <s v="Jamie Frazer"/>
    <x v="0"/>
    <s v="United States"/>
    <s v="New York City"/>
    <x v="15"/>
    <n v="10024"/>
    <x v="3"/>
    <s v="OFF-BI-10004318"/>
    <x v="1"/>
    <x v="8"/>
    <x v="1574"/>
    <n v="415.17599999999999"/>
    <n v="3"/>
    <x v="2"/>
    <n v="134.93219999999999"/>
  </r>
  <r>
    <n v="6697"/>
    <x v="3326"/>
    <x v="0"/>
    <x v="499"/>
    <d v="2013-12-08T00:00:00"/>
    <x v="1"/>
    <s v="JF-15190"/>
    <s v="Jamie Frazer"/>
    <x v="0"/>
    <s v="United States"/>
    <s v="New York City"/>
    <x v="15"/>
    <n v="10024"/>
    <x v="3"/>
    <s v="OFF-BI-10004236"/>
    <x v="1"/>
    <x v="8"/>
    <x v="891"/>
    <n v="35.231999999999999"/>
    <n v="3"/>
    <x v="2"/>
    <n v="11.4504"/>
  </r>
  <r>
    <n v="6698"/>
    <x v="3326"/>
    <x v="0"/>
    <x v="499"/>
    <d v="2013-12-08T00:00:00"/>
    <x v="1"/>
    <s v="JF-15190"/>
    <s v="Jamie Frazer"/>
    <x v="0"/>
    <s v="United States"/>
    <s v="New York City"/>
    <x v="15"/>
    <n v="10024"/>
    <x v="3"/>
    <s v="OFF-PA-10000062"/>
    <x v="1"/>
    <x v="10"/>
    <x v="1375"/>
    <n v="54.96"/>
    <n v="1"/>
    <x v="0"/>
    <n v="26.930399999999999"/>
  </r>
  <r>
    <n v="6699"/>
    <x v="3327"/>
    <x v="3"/>
    <x v="246"/>
    <d v="2014-07-26T00:00:00"/>
    <x v="1"/>
    <s v="SW-20455"/>
    <s v="Shaun Weien"/>
    <x v="0"/>
    <s v="United States"/>
    <s v="San Diego"/>
    <x v="1"/>
    <n v="92024"/>
    <x v="1"/>
    <s v="OFF-PA-10003205"/>
    <x v="1"/>
    <x v="10"/>
    <x v="1776"/>
    <n v="16.34"/>
    <n v="2"/>
    <x v="0"/>
    <n v="7.6798000000000002"/>
  </r>
  <r>
    <n v="6700"/>
    <x v="3327"/>
    <x v="3"/>
    <x v="246"/>
    <d v="2014-07-26T00:00:00"/>
    <x v="1"/>
    <s v="SW-20455"/>
    <s v="Shaun Weien"/>
    <x v="0"/>
    <s v="United States"/>
    <s v="San Diego"/>
    <x v="1"/>
    <n v="92024"/>
    <x v="1"/>
    <s v="FUR-CH-10000988"/>
    <x v="0"/>
    <x v="1"/>
    <x v="1132"/>
    <n v="225.29599999999999"/>
    <n v="2"/>
    <x v="2"/>
    <n v="22.529599999999999"/>
  </r>
  <r>
    <n v="6701"/>
    <x v="3327"/>
    <x v="3"/>
    <x v="246"/>
    <d v="2014-07-26T00:00:00"/>
    <x v="1"/>
    <s v="SW-20455"/>
    <s v="Shaun Weien"/>
    <x v="0"/>
    <s v="United States"/>
    <s v="San Diego"/>
    <x v="1"/>
    <n v="92024"/>
    <x v="1"/>
    <s v="OFF-BI-10001524"/>
    <x v="1"/>
    <x v="8"/>
    <x v="298"/>
    <n v="50.351999999999997"/>
    <n v="3"/>
    <x v="2"/>
    <n v="17.623200000000001"/>
  </r>
  <r>
    <n v="6702"/>
    <x v="3328"/>
    <x v="1"/>
    <x v="1128"/>
    <d v="2012-05-24T00:00:00"/>
    <x v="1"/>
    <s v="SG-20470"/>
    <s v="Sheri Gordon"/>
    <x v="0"/>
    <s v="United States"/>
    <s v="Wilson"/>
    <x v="3"/>
    <n v="27893"/>
    <x v="0"/>
    <s v="FUR-FU-10001986"/>
    <x v="0"/>
    <x v="5"/>
    <x v="1133"/>
    <n v="163.136"/>
    <n v="4"/>
    <x v="2"/>
    <n v="20.391999999999999"/>
  </r>
  <r>
    <n v="6703"/>
    <x v="3328"/>
    <x v="1"/>
    <x v="1128"/>
    <d v="2012-05-24T00:00:00"/>
    <x v="1"/>
    <s v="SG-20470"/>
    <s v="Sheri Gordon"/>
    <x v="0"/>
    <s v="United States"/>
    <s v="Wilson"/>
    <x v="3"/>
    <n v="27893"/>
    <x v="0"/>
    <s v="OFF-BI-10001031"/>
    <x v="1"/>
    <x v="8"/>
    <x v="865"/>
    <n v="6.4080000000000004"/>
    <n v="4"/>
    <x v="6"/>
    <n v="-4.9127999999999998"/>
  </r>
  <r>
    <n v="6704"/>
    <x v="3329"/>
    <x v="1"/>
    <x v="537"/>
    <d v="2012-06-28T00:00:00"/>
    <x v="1"/>
    <s v="CS-12355"/>
    <s v="Christine Sundaresam"/>
    <x v="0"/>
    <s v="United States"/>
    <s v="Long Beach"/>
    <x v="1"/>
    <n v="90805"/>
    <x v="1"/>
    <s v="TEC-PH-10002468"/>
    <x v="2"/>
    <x v="7"/>
    <x v="1210"/>
    <n v="217.584"/>
    <n v="2"/>
    <x v="2"/>
    <n v="19.038599999999999"/>
  </r>
  <r>
    <n v="6705"/>
    <x v="3329"/>
    <x v="1"/>
    <x v="537"/>
    <d v="2012-06-28T00:00:00"/>
    <x v="1"/>
    <s v="CS-12355"/>
    <s v="Christine Sundaresam"/>
    <x v="0"/>
    <s v="United States"/>
    <s v="Long Beach"/>
    <x v="1"/>
    <n v="90805"/>
    <x v="1"/>
    <s v="OFF-FA-10003059"/>
    <x v="1"/>
    <x v="13"/>
    <x v="794"/>
    <n v="5.43"/>
    <n v="3"/>
    <x v="0"/>
    <n v="1.7919"/>
  </r>
  <r>
    <n v="6706"/>
    <x v="3329"/>
    <x v="1"/>
    <x v="537"/>
    <d v="2012-06-28T00:00:00"/>
    <x v="1"/>
    <s v="CS-12355"/>
    <s v="Christine Sundaresam"/>
    <x v="0"/>
    <s v="United States"/>
    <s v="Long Beach"/>
    <x v="1"/>
    <n v="90805"/>
    <x v="1"/>
    <s v="TEC-PH-10003931"/>
    <x v="2"/>
    <x v="7"/>
    <x v="159"/>
    <n v="143.976"/>
    <n v="3"/>
    <x v="2"/>
    <n v="8.9984999999999999"/>
  </r>
  <r>
    <n v="6707"/>
    <x v="3330"/>
    <x v="0"/>
    <x v="545"/>
    <d v="2013-09-16T00:00:00"/>
    <x v="1"/>
    <s v="SC-20695"/>
    <s v="Steve Chapman"/>
    <x v="1"/>
    <s v="United States"/>
    <s v="Fort Lauderdale"/>
    <x v="2"/>
    <n v="33311"/>
    <x v="0"/>
    <s v="TEC-PH-10003505"/>
    <x v="2"/>
    <x v="7"/>
    <x v="901"/>
    <n v="519.67999999999995"/>
    <n v="7"/>
    <x v="2"/>
    <n v="58.463999999999999"/>
  </r>
  <r>
    <n v="6708"/>
    <x v="3331"/>
    <x v="2"/>
    <x v="138"/>
    <d v="2011-04-18T00:00:00"/>
    <x v="1"/>
    <s v="BF-11170"/>
    <s v="Ben Ferrer"/>
    <x v="2"/>
    <s v="United States"/>
    <s v="Baltimore"/>
    <x v="39"/>
    <n v="21215"/>
    <x v="3"/>
    <s v="OFF-LA-10002368"/>
    <x v="1"/>
    <x v="2"/>
    <x v="1777"/>
    <n v="7.83"/>
    <n v="3"/>
    <x v="0"/>
    <n v="3.6017999999999999"/>
  </r>
  <r>
    <n v="6709"/>
    <x v="3332"/>
    <x v="1"/>
    <x v="717"/>
    <d v="2012-11-19T00:00:00"/>
    <x v="1"/>
    <s v="GZ-14470"/>
    <s v="Gary Zandusky"/>
    <x v="0"/>
    <s v="United States"/>
    <s v="Rio Rancho"/>
    <x v="27"/>
    <n v="87124"/>
    <x v="1"/>
    <s v="FUR-CH-10004287"/>
    <x v="0"/>
    <x v="1"/>
    <x v="156"/>
    <n v="883.84"/>
    <n v="4"/>
    <x v="2"/>
    <n v="99.432000000000002"/>
  </r>
  <r>
    <n v="6710"/>
    <x v="3332"/>
    <x v="1"/>
    <x v="717"/>
    <d v="2012-11-19T00:00:00"/>
    <x v="1"/>
    <s v="GZ-14470"/>
    <s v="Gary Zandusky"/>
    <x v="0"/>
    <s v="United States"/>
    <s v="Rio Rancho"/>
    <x v="27"/>
    <n v="87124"/>
    <x v="1"/>
    <s v="FUR-CH-10001891"/>
    <x v="0"/>
    <x v="1"/>
    <x v="265"/>
    <n v="230.352"/>
    <n v="3"/>
    <x v="2"/>
    <n v="20.155799999999999"/>
  </r>
  <r>
    <n v="6711"/>
    <x v="3333"/>
    <x v="0"/>
    <x v="10"/>
    <d v="2013-12-13T00:00:00"/>
    <x v="2"/>
    <s v="SP-20650"/>
    <s v="Stephanie Phelps"/>
    <x v="1"/>
    <s v="United States"/>
    <s v="Stockton"/>
    <x v="1"/>
    <n v="95207"/>
    <x v="1"/>
    <s v="OFF-BI-10002133"/>
    <x v="1"/>
    <x v="8"/>
    <x v="1138"/>
    <n v="273.92"/>
    <n v="8"/>
    <x v="2"/>
    <n v="99.296000000000006"/>
  </r>
  <r>
    <n v="6712"/>
    <x v="3334"/>
    <x v="3"/>
    <x v="238"/>
    <d v="2014-08-22T00:00:00"/>
    <x v="0"/>
    <s v="PJ-19015"/>
    <s v="Pauline Johnson"/>
    <x v="0"/>
    <s v="United States"/>
    <s v="Columbus"/>
    <x v="24"/>
    <n v="43229"/>
    <x v="3"/>
    <s v="OFF-AR-10001419"/>
    <x v="1"/>
    <x v="6"/>
    <x v="1006"/>
    <n v="9.9120000000000008"/>
    <n v="3"/>
    <x v="2"/>
    <n v="1.2390000000000001"/>
  </r>
  <r>
    <n v="6713"/>
    <x v="3335"/>
    <x v="3"/>
    <x v="817"/>
    <d v="2014-12-15T00:00:00"/>
    <x v="3"/>
    <s v="DB-13060"/>
    <s v="Dave Brooks"/>
    <x v="0"/>
    <s v="United States"/>
    <s v="Skokie"/>
    <x v="10"/>
    <n v="60076"/>
    <x v="2"/>
    <s v="FUR-FU-10002298"/>
    <x v="0"/>
    <x v="5"/>
    <x v="1296"/>
    <n v="266.35199999999998"/>
    <n v="6"/>
    <x v="7"/>
    <n v="-292.98719999999997"/>
  </r>
  <r>
    <n v="6714"/>
    <x v="3335"/>
    <x v="3"/>
    <x v="817"/>
    <d v="2014-12-15T00:00:00"/>
    <x v="3"/>
    <s v="DB-13060"/>
    <s v="Dave Brooks"/>
    <x v="0"/>
    <s v="United States"/>
    <s v="Skokie"/>
    <x v="10"/>
    <n v="60076"/>
    <x v="2"/>
    <s v="FUR-FU-10004091"/>
    <x v="0"/>
    <x v="5"/>
    <x v="264"/>
    <n v="56.328000000000003"/>
    <n v="3"/>
    <x v="7"/>
    <n v="-26.755800000000001"/>
  </r>
  <r>
    <n v="6715"/>
    <x v="3335"/>
    <x v="3"/>
    <x v="817"/>
    <d v="2014-12-15T00:00:00"/>
    <x v="3"/>
    <s v="DB-13060"/>
    <s v="Dave Brooks"/>
    <x v="0"/>
    <s v="United States"/>
    <s v="Skokie"/>
    <x v="10"/>
    <n v="60076"/>
    <x v="2"/>
    <s v="TEC-AC-10004510"/>
    <x v="2"/>
    <x v="11"/>
    <x v="944"/>
    <n v="39.264000000000003"/>
    <n v="3"/>
    <x v="2"/>
    <n v="-4.9080000000000004"/>
  </r>
  <r>
    <n v="6716"/>
    <x v="3335"/>
    <x v="3"/>
    <x v="817"/>
    <d v="2014-12-15T00:00:00"/>
    <x v="3"/>
    <s v="DB-13060"/>
    <s v="Dave Brooks"/>
    <x v="0"/>
    <s v="United States"/>
    <s v="Skokie"/>
    <x v="10"/>
    <n v="60076"/>
    <x v="2"/>
    <s v="OFF-AR-10002987"/>
    <x v="1"/>
    <x v="6"/>
    <x v="1553"/>
    <n v="95.231999999999999"/>
    <n v="6"/>
    <x v="2"/>
    <n v="24.9984"/>
  </r>
  <r>
    <n v="6717"/>
    <x v="3336"/>
    <x v="0"/>
    <x v="143"/>
    <d v="2013-04-16T00:00:00"/>
    <x v="1"/>
    <s v="CK-12325"/>
    <s v="Christine Kargatis"/>
    <x v="2"/>
    <s v="United States"/>
    <s v="Hot Springs"/>
    <x v="36"/>
    <n v="71901"/>
    <x v="0"/>
    <s v="OFF-FA-10002280"/>
    <x v="1"/>
    <x v="13"/>
    <x v="653"/>
    <n v="30"/>
    <n v="6"/>
    <x v="0"/>
    <n v="14.4"/>
  </r>
  <r>
    <n v="6718"/>
    <x v="3336"/>
    <x v="0"/>
    <x v="143"/>
    <d v="2013-04-16T00:00:00"/>
    <x v="1"/>
    <s v="CK-12325"/>
    <s v="Christine Kargatis"/>
    <x v="2"/>
    <s v="United States"/>
    <s v="Hot Springs"/>
    <x v="36"/>
    <n v="71901"/>
    <x v="0"/>
    <s v="OFF-PA-10001934"/>
    <x v="1"/>
    <x v="10"/>
    <x v="543"/>
    <n v="25.92"/>
    <n v="4"/>
    <x v="0"/>
    <n v="12.700799999999999"/>
  </r>
  <r>
    <n v="6719"/>
    <x v="3336"/>
    <x v="0"/>
    <x v="143"/>
    <d v="2013-04-16T00:00:00"/>
    <x v="1"/>
    <s v="CK-12325"/>
    <s v="Christine Kargatis"/>
    <x v="2"/>
    <s v="United States"/>
    <s v="Hot Springs"/>
    <x v="36"/>
    <n v="71901"/>
    <x v="0"/>
    <s v="FUR-FU-10003268"/>
    <x v="0"/>
    <x v="5"/>
    <x v="876"/>
    <n v="159.91999999999999"/>
    <n v="4"/>
    <x v="0"/>
    <n v="31.984000000000002"/>
  </r>
  <r>
    <n v="6720"/>
    <x v="3337"/>
    <x v="0"/>
    <x v="186"/>
    <d v="2013-12-20T00:00:00"/>
    <x v="2"/>
    <s v="SF-20065"/>
    <s v="Sandra Flanagan"/>
    <x v="0"/>
    <s v="United States"/>
    <s v="Goldsboro"/>
    <x v="3"/>
    <n v="27534"/>
    <x v="0"/>
    <s v="OFF-AP-10004859"/>
    <x v="1"/>
    <x v="9"/>
    <x v="921"/>
    <n v="34.944000000000003"/>
    <n v="3"/>
    <x v="2"/>
    <n v="3.0575999999999999"/>
  </r>
  <r>
    <n v="6721"/>
    <x v="3338"/>
    <x v="3"/>
    <x v="20"/>
    <d v="2014-09-25T00:00:00"/>
    <x v="1"/>
    <s v="DP-13105"/>
    <s v="Dave Poirier"/>
    <x v="1"/>
    <s v="United States"/>
    <s v="Los Angeles"/>
    <x v="1"/>
    <n v="90032"/>
    <x v="1"/>
    <s v="TEC-AC-10000057"/>
    <x v="2"/>
    <x v="11"/>
    <x v="626"/>
    <n v="149.94999999999999"/>
    <n v="5"/>
    <x v="0"/>
    <n v="31.4895"/>
  </r>
  <r>
    <n v="6722"/>
    <x v="3338"/>
    <x v="3"/>
    <x v="20"/>
    <d v="2014-09-25T00:00:00"/>
    <x v="1"/>
    <s v="DP-13105"/>
    <s v="Dave Poirier"/>
    <x v="1"/>
    <s v="United States"/>
    <s v="Los Angeles"/>
    <x v="1"/>
    <n v="90032"/>
    <x v="1"/>
    <s v="OFF-AR-10000914"/>
    <x v="1"/>
    <x v="6"/>
    <x v="1739"/>
    <n v="23.32"/>
    <n v="2"/>
    <x v="0"/>
    <n v="6.0632000000000001"/>
  </r>
  <r>
    <n v="6723"/>
    <x v="3338"/>
    <x v="3"/>
    <x v="20"/>
    <d v="2014-09-25T00:00:00"/>
    <x v="1"/>
    <s v="DP-13105"/>
    <s v="Dave Poirier"/>
    <x v="1"/>
    <s v="United States"/>
    <s v="Los Angeles"/>
    <x v="1"/>
    <n v="90032"/>
    <x v="1"/>
    <s v="OFF-AR-10004956"/>
    <x v="1"/>
    <x v="6"/>
    <x v="1235"/>
    <n v="16.739999999999998"/>
    <n v="3"/>
    <x v="0"/>
    <n v="4.8545999999999996"/>
  </r>
  <r>
    <n v="6724"/>
    <x v="3339"/>
    <x v="3"/>
    <x v="507"/>
    <d v="2014-09-07T00:00:00"/>
    <x v="0"/>
    <s v="VM-21835"/>
    <s v="Vivian Mathis"/>
    <x v="0"/>
    <s v="United States"/>
    <s v="Nashua"/>
    <x v="38"/>
    <n v="3060"/>
    <x v="3"/>
    <s v="OFF-FA-10001843"/>
    <x v="1"/>
    <x v="13"/>
    <x v="33"/>
    <n v="14.82"/>
    <n v="6"/>
    <x v="0"/>
    <n v="6.9653999999999998"/>
  </r>
  <r>
    <n v="6725"/>
    <x v="3340"/>
    <x v="0"/>
    <x v="126"/>
    <d v="2013-09-17T00:00:00"/>
    <x v="1"/>
    <s v="SF-20200"/>
    <s v="Sarah Foster"/>
    <x v="0"/>
    <s v="United States"/>
    <s v="Seattle"/>
    <x v="4"/>
    <n v="98103"/>
    <x v="1"/>
    <s v="OFF-FA-10000585"/>
    <x v="1"/>
    <x v="13"/>
    <x v="202"/>
    <n v="10.47"/>
    <n v="3"/>
    <x v="0"/>
    <n v="4.8162000000000003"/>
  </r>
  <r>
    <n v="6726"/>
    <x v="3340"/>
    <x v="0"/>
    <x v="126"/>
    <d v="2013-09-17T00:00:00"/>
    <x v="1"/>
    <s v="SF-20200"/>
    <s v="Sarah Foster"/>
    <x v="0"/>
    <s v="United States"/>
    <s v="Seattle"/>
    <x v="4"/>
    <n v="98103"/>
    <x v="1"/>
    <s v="OFF-LA-10003720"/>
    <x v="1"/>
    <x v="2"/>
    <x v="1627"/>
    <n v="11.07"/>
    <n v="3"/>
    <x v="0"/>
    <n v="5.2028999999999996"/>
  </r>
  <r>
    <n v="6727"/>
    <x v="3340"/>
    <x v="0"/>
    <x v="126"/>
    <d v="2013-09-17T00:00:00"/>
    <x v="1"/>
    <s v="SF-20200"/>
    <s v="Sarah Foster"/>
    <x v="0"/>
    <s v="United States"/>
    <s v="Seattle"/>
    <x v="4"/>
    <n v="98103"/>
    <x v="1"/>
    <s v="OFF-BI-10000301"/>
    <x v="1"/>
    <x v="8"/>
    <x v="619"/>
    <n v="20.704000000000001"/>
    <n v="4"/>
    <x v="2"/>
    <n v="7.7640000000000002"/>
  </r>
  <r>
    <n v="6728"/>
    <x v="3341"/>
    <x v="3"/>
    <x v="682"/>
    <d v="2014-08-16T00:00:00"/>
    <x v="0"/>
    <s v="SC-20695"/>
    <s v="Steve Chapman"/>
    <x v="1"/>
    <s v="United States"/>
    <s v="Richmond"/>
    <x v="14"/>
    <n v="47374"/>
    <x v="2"/>
    <s v="OFF-PA-10003302"/>
    <x v="1"/>
    <x v="10"/>
    <x v="1712"/>
    <n v="177.2"/>
    <n v="5"/>
    <x v="0"/>
    <n v="83.284000000000006"/>
  </r>
  <r>
    <n v="6729"/>
    <x v="3342"/>
    <x v="0"/>
    <x v="254"/>
    <d v="2013-11-10T00:00:00"/>
    <x v="1"/>
    <s v="MF-17665"/>
    <s v="Maureen Fritzler"/>
    <x v="1"/>
    <s v="United States"/>
    <s v="Miami"/>
    <x v="2"/>
    <n v="33180"/>
    <x v="0"/>
    <s v="FUR-FU-10001889"/>
    <x v="0"/>
    <x v="5"/>
    <x v="1149"/>
    <n v="50.496000000000002"/>
    <n v="6"/>
    <x v="2"/>
    <n v="8.2056000000000004"/>
  </r>
  <r>
    <n v="6730"/>
    <x v="3343"/>
    <x v="1"/>
    <x v="652"/>
    <d v="2012-06-20T00:00:00"/>
    <x v="2"/>
    <s v="BV-11245"/>
    <s v="Benjamin Venier"/>
    <x v="1"/>
    <s v="United States"/>
    <s v="Smyrna"/>
    <x v="18"/>
    <n v="37167"/>
    <x v="0"/>
    <s v="OFF-BI-10002982"/>
    <x v="1"/>
    <x v="8"/>
    <x v="1258"/>
    <n v="6.1289999999999996"/>
    <n v="3"/>
    <x v="6"/>
    <n v="-4.4946000000000002"/>
  </r>
  <r>
    <n v="6731"/>
    <x v="3343"/>
    <x v="1"/>
    <x v="652"/>
    <d v="2012-06-20T00:00:00"/>
    <x v="2"/>
    <s v="BV-11245"/>
    <s v="Benjamin Venier"/>
    <x v="1"/>
    <s v="United States"/>
    <s v="Smyrna"/>
    <x v="18"/>
    <n v="37167"/>
    <x v="0"/>
    <s v="FUR-CH-10002965"/>
    <x v="0"/>
    <x v="1"/>
    <x v="226"/>
    <n v="643.13599999999997"/>
    <n v="4"/>
    <x v="2"/>
    <n v="56.2744"/>
  </r>
  <r>
    <n v="6732"/>
    <x v="3343"/>
    <x v="1"/>
    <x v="652"/>
    <d v="2012-06-20T00:00:00"/>
    <x v="2"/>
    <s v="BV-11245"/>
    <s v="Benjamin Venier"/>
    <x v="1"/>
    <s v="United States"/>
    <s v="Smyrna"/>
    <x v="18"/>
    <n v="37167"/>
    <x v="0"/>
    <s v="OFF-PA-10001937"/>
    <x v="1"/>
    <x v="10"/>
    <x v="286"/>
    <n v="20.736000000000001"/>
    <n v="4"/>
    <x v="2"/>
    <n v="7.2576000000000001"/>
  </r>
  <r>
    <n v="6733"/>
    <x v="3344"/>
    <x v="2"/>
    <x v="1129"/>
    <d v="2011-07-07T00:00:00"/>
    <x v="2"/>
    <s v="KE-16420"/>
    <s v="Katrina Edelman"/>
    <x v="1"/>
    <s v="United States"/>
    <s v="Aurora"/>
    <x v="22"/>
    <n v="80013"/>
    <x v="1"/>
    <s v="OFF-PA-10001977"/>
    <x v="1"/>
    <x v="10"/>
    <x v="1464"/>
    <n v="177.536"/>
    <n v="4"/>
    <x v="2"/>
    <n v="62.137599999999999"/>
  </r>
  <r>
    <n v="6734"/>
    <x v="3344"/>
    <x v="2"/>
    <x v="1129"/>
    <d v="2011-07-07T00:00:00"/>
    <x v="2"/>
    <s v="KE-16420"/>
    <s v="Katrina Edelman"/>
    <x v="1"/>
    <s v="United States"/>
    <s v="Aurora"/>
    <x v="22"/>
    <n v="80013"/>
    <x v="1"/>
    <s v="OFF-AP-10000692"/>
    <x v="1"/>
    <x v="9"/>
    <x v="1241"/>
    <n v="32.432000000000002"/>
    <n v="2"/>
    <x v="2"/>
    <n v="3.2431999999999999"/>
  </r>
  <r>
    <n v="6735"/>
    <x v="3345"/>
    <x v="1"/>
    <x v="139"/>
    <d v="2012-12-25T00:00:00"/>
    <x v="1"/>
    <s v="EM-14200"/>
    <s v="Evan Minnotte"/>
    <x v="2"/>
    <s v="United States"/>
    <s v="Miami"/>
    <x v="2"/>
    <n v="33142"/>
    <x v="0"/>
    <s v="OFF-LA-10004093"/>
    <x v="1"/>
    <x v="2"/>
    <x v="670"/>
    <n v="11.696"/>
    <n v="2"/>
    <x v="2"/>
    <n v="3.9474"/>
  </r>
  <r>
    <n v="6736"/>
    <x v="3346"/>
    <x v="0"/>
    <x v="342"/>
    <d v="2013-04-18T00:00:00"/>
    <x v="1"/>
    <s v="BT-11680"/>
    <s v="Brian Thompson"/>
    <x v="0"/>
    <s v="United States"/>
    <s v="San Francisco"/>
    <x v="1"/>
    <n v="94122"/>
    <x v="1"/>
    <s v="OFF-AP-10004980"/>
    <x v="1"/>
    <x v="9"/>
    <x v="967"/>
    <n v="113.76"/>
    <n v="3"/>
    <x v="0"/>
    <n v="44.366399999999999"/>
  </r>
  <r>
    <n v="6737"/>
    <x v="3346"/>
    <x v="0"/>
    <x v="342"/>
    <d v="2013-04-18T00:00:00"/>
    <x v="1"/>
    <s v="BT-11680"/>
    <s v="Brian Thompson"/>
    <x v="0"/>
    <s v="United States"/>
    <s v="San Francisco"/>
    <x v="1"/>
    <n v="94122"/>
    <x v="1"/>
    <s v="OFF-ST-10001932"/>
    <x v="1"/>
    <x v="4"/>
    <x v="1641"/>
    <n v="579.51"/>
    <n v="3"/>
    <x v="0"/>
    <n v="81.131399999999999"/>
  </r>
  <r>
    <n v="6738"/>
    <x v="3346"/>
    <x v="0"/>
    <x v="342"/>
    <d v="2013-04-18T00:00:00"/>
    <x v="1"/>
    <s v="BT-11680"/>
    <s v="Brian Thompson"/>
    <x v="0"/>
    <s v="United States"/>
    <s v="San Francisco"/>
    <x v="1"/>
    <n v="94122"/>
    <x v="1"/>
    <s v="OFF-ST-10000636"/>
    <x v="1"/>
    <x v="4"/>
    <x v="1744"/>
    <n v="150.66"/>
    <n v="9"/>
    <x v="0"/>
    <n v="6.0263999999999998"/>
  </r>
  <r>
    <n v="6739"/>
    <x v="3346"/>
    <x v="0"/>
    <x v="342"/>
    <d v="2013-04-18T00:00:00"/>
    <x v="1"/>
    <s v="BT-11680"/>
    <s v="Brian Thompson"/>
    <x v="0"/>
    <s v="United States"/>
    <s v="San Francisco"/>
    <x v="1"/>
    <n v="94122"/>
    <x v="1"/>
    <s v="OFF-BI-10000069"/>
    <x v="1"/>
    <x v="8"/>
    <x v="486"/>
    <n v="48.031999999999996"/>
    <n v="4"/>
    <x v="2"/>
    <n v="15.6104"/>
  </r>
  <r>
    <n v="6740"/>
    <x v="3347"/>
    <x v="2"/>
    <x v="542"/>
    <d v="2011-05-31T00:00:00"/>
    <x v="1"/>
    <s v="MM-18055"/>
    <s v="Michelle Moray"/>
    <x v="0"/>
    <s v="United States"/>
    <s v="Chicago"/>
    <x v="10"/>
    <n v="60623"/>
    <x v="2"/>
    <s v="OFF-ST-10001837"/>
    <x v="1"/>
    <x v="4"/>
    <x v="1331"/>
    <n v="102.624"/>
    <n v="3"/>
    <x v="2"/>
    <n v="7.6967999999999996"/>
  </r>
  <r>
    <n v="6741"/>
    <x v="3347"/>
    <x v="2"/>
    <x v="542"/>
    <d v="2011-05-31T00:00:00"/>
    <x v="1"/>
    <s v="MM-18055"/>
    <s v="Michelle Moray"/>
    <x v="0"/>
    <s v="United States"/>
    <s v="Chicago"/>
    <x v="10"/>
    <n v="60623"/>
    <x v="2"/>
    <s v="FUR-CH-10003981"/>
    <x v="0"/>
    <x v="1"/>
    <x v="1166"/>
    <n v="359.77199999999999"/>
    <n v="2"/>
    <x v="4"/>
    <n v="-5.1395999999999997"/>
  </r>
  <r>
    <n v="6742"/>
    <x v="3347"/>
    <x v="2"/>
    <x v="542"/>
    <d v="2011-05-31T00:00:00"/>
    <x v="1"/>
    <s v="MM-18055"/>
    <s v="Michelle Moray"/>
    <x v="0"/>
    <s v="United States"/>
    <s v="Chicago"/>
    <x v="10"/>
    <n v="60623"/>
    <x v="2"/>
    <s v="OFF-AR-10000716"/>
    <x v="1"/>
    <x v="6"/>
    <x v="786"/>
    <n v="13.391999999999999"/>
    <n v="3"/>
    <x v="2"/>
    <n v="3.1806000000000001"/>
  </r>
  <r>
    <n v="6743"/>
    <x v="3348"/>
    <x v="3"/>
    <x v="91"/>
    <d v="2014-07-12T00:00:00"/>
    <x v="1"/>
    <s v="PO-18850"/>
    <s v="Patrick O'Brill"/>
    <x v="0"/>
    <s v="United States"/>
    <s v="Los Angeles"/>
    <x v="1"/>
    <n v="90008"/>
    <x v="1"/>
    <s v="FUR-CH-10001146"/>
    <x v="0"/>
    <x v="1"/>
    <x v="124"/>
    <n v="122.136"/>
    <n v="3"/>
    <x v="2"/>
    <n v="-13.7403"/>
  </r>
  <r>
    <n v="6744"/>
    <x v="3349"/>
    <x v="1"/>
    <x v="1130"/>
    <d v="2012-02-20T00:00:00"/>
    <x v="1"/>
    <s v="SP-20860"/>
    <s v="Sung Pak"/>
    <x v="1"/>
    <s v="United States"/>
    <s v="Dover"/>
    <x v="38"/>
    <n v="3820"/>
    <x v="3"/>
    <s v="OFF-PA-10002751"/>
    <x v="1"/>
    <x v="10"/>
    <x v="150"/>
    <n v="35.880000000000003"/>
    <n v="6"/>
    <x v="0"/>
    <n v="16.146000000000001"/>
  </r>
  <r>
    <n v="6745"/>
    <x v="3350"/>
    <x v="3"/>
    <x v="114"/>
    <d v="2014-06-19T00:00:00"/>
    <x v="0"/>
    <s v="CS-12355"/>
    <s v="Christine Sundaresam"/>
    <x v="0"/>
    <s v="United States"/>
    <s v="Dublin"/>
    <x v="24"/>
    <n v="43017"/>
    <x v="3"/>
    <s v="TEC-AC-10001606"/>
    <x v="2"/>
    <x v="11"/>
    <x v="585"/>
    <n v="479.952"/>
    <n v="6"/>
    <x v="2"/>
    <n v="107.9892"/>
  </r>
  <r>
    <n v="6746"/>
    <x v="3350"/>
    <x v="3"/>
    <x v="114"/>
    <d v="2014-06-19T00:00:00"/>
    <x v="0"/>
    <s v="CS-12355"/>
    <s v="Christine Sundaresam"/>
    <x v="0"/>
    <s v="United States"/>
    <s v="Dublin"/>
    <x v="24"/>
    <n v="43017"/>
    <x v="3"/>
    <s v="OFF-AR-10001427"/>
    <x v="1"/>
    <x v="6"/>
    <x v="248"/>
    <n v="23.92"/>
    <n v="5"/>
    <x v="2"/>
    <n v="1.794"/>
  </r>
  <r>
    <n v="6747"/>
    <x v="3351"/>
    <x v="3"/>
    <x v="38"/>
    <d v="2014-11-17T00:00:00"/>
    <x v="2"/>
    <s v="KB-16600"/>
    <s v="Ken Brennan"/>
    <x v="1"/>
    <s v="United States"/>
    <s v="New York City"/>
    <x v="15"/>
    <n v="10009"/>
    <x v="3"/>
    <s v="TEC-PH-10004389"/>
    <x v="2"/>
    <x v="7"/>
    <x v="1422"/>
    <n v="629.95000000000005"/>
    <n v="5"/>
    <x v="0"/>
    <n v="163.78700000000001"/>
  </r>
  <r>
    <n v="6748"/>
    <x v="3352"/>
    <x v="3"/>
    <x v="157"/>
    <d v="2014-12-16T00:00:00"/>
    <x v="1"/>
    <s v="AA-10375"/>
    <s v="Allen Armold"/>
    <x v="0"/>
    <s v="United States"/>
    <s v="New York City"/>
    <x v="15"/>
    <n v="10035"/>
    <x v="3"/>
    <s v="OFF-BI-10002498"/>
    <x v="1"/>
    <x v="8"/>
    <x v="435"/>
    <n v="14.952"/>
    <n v="1"/>
    <x v="2"/>
    <n v="5.0462999999999996"/>
  </r>
  <r>
    <n v="6749"/>
    <x v="3352"/>
    <x v="3"/>
    <x v="157"/>
    <d v="2014-12-16T00:00:00"/>
    <x v="1"/>
    <s v="AA-10375"/>
    <s v="Allen Armold"/>
    <x v="0"/>
    <s v="United States"/>
    <s v="New York City"/>
    <x v="15"/>
    <n v="10035"/>
    <x v="3"/>
    <s v="OFF-PA-10002245"/>
    <x v="1"/>
    <x v="10"/>
    <x v="1334"/>
    <n v="17.940000000000001"/>
    <n v="3"/>
    <x v="0"/>
    <n v="8.0730000000000004"/>
  </r>
  <r>
    <n v="6750"/>
    <x v="3352"/>
    <x v="3"/>
    <x v="157"/>
    <d v="2014-12-16T00:00:00"/>
    <x v="1"/>
    <s v="AA-10375"/>
    <s v="Allen Armold"/>
    <x v="0"/>
    <s v="United States"/>
    <s v="New York City"/>
    <x v="15"/>
    <n v="10035"/>
    <x v="3"/>
    <s v="TEC-PH-10004522"/>
    <x v="2"/>
    <x v="7"/>
    <x v="1695"/>
    <n v="116.98"/>
    <n v="2"/>
    <x v="0"/>
    <n v="29.245000000000001"/>
  </r>
  <r>
    <n v="6751"/>
    <x v="3353"/>
    <x v="0"/>
    <x v="931"/>
    <d v="2013-07-01T00:00:00"/>
    <x v="0"/>
    <s v="BP-11155"/>
    <s v="Becky Pak"/>
    <x v="0"/>
    <s v="United States"/>
    <s v="Paterson"/>
    <x v="30"/>
    <n v="7501"/>
    <x v="3"/>
    <s v="FUR-CH-10003535"/>
    <x v="0"/>
    <x v="1"/>
    <x v="1513"/>
    <n v="121.96"/>
    <n v="2"/>
    <x v="0"/>
    <n v="20.7332"/>
  </r>
  <r>
    <n v="6752"/>
    <x v="3353"/>
    <x v="0"/>
    <x v="931"/>
    <d v="2013-07-01T00:00:00"/>
    <x v="0"/>
    <s v="BP-11155"/>
    <s v="Becky Pak"/>
    <x v="0"/>
    <s v="United States"/>
    <s v="Paterson"/>
    <x v="30"/>
    <n v="7501"/>
    <x v="3"/>
    <s v="OFF-AP-10000595"/>
    <x v="1"/>
    <x v="9"/>
    <x v="1496"/>
    <n v="8.74"/>
    <n v="2"/>
    <x v="0"/>
    <n v="2.2724000000000002"/>
  </r>
  <r>
    <n v="6753"/>
    <x v="3353"/>
    <x v="0"/>
    <x v="931"/>
    <d v="2013-07-01T00:00:00"/>
    <x v="0"/>
    <s v="BP-11155"/>
    <s v="Becky Pak"/>
    <x v="0"/>
    <s v="United States"/>
    <s v="Paterson"/>
    <x v="30"/>
    <n v="7501"/>
    <x v="3"/>
    <s v="OFF-PA-10003039"/>
    <x v="1"/>
    <x v="10"/>
    <x v="330"/>
    <n v="61.96"/>
    <n v="2"/>
    <x v="0"/>
    <n v="27.882000000000001"/>
  </r>
  <r>
    <n v="6754"/>
    <x v="3353"/>
    <x v="0"/>
    <x v="931"/>
    <d v="2013-07-01T00:00:00"/>
    <x v="0"/>
    <s v="BP-11155"/>
    <s v="Becky Pak"/>
    <x v="0"/>
    <s v="United States"/>
    <s v="Paterson"/>
    <x v="30"/>
    <n v="7501"/>
    <x v="3"/>
    <s v="OFF-BI-10002003"/>
    <x v="1"/>
    <x v="8"/>
    <x v="1384"/>
    <n v="7.96"/>
    <n v="2"/>
    <x v="0"/>
    <n v="3.7412000000000001"/>
  </r>
  <r>
    <n v="6755"/>
    <x v="3353"/>
    <x v="0"/>
    <x v="931"/>
    <d v="2013-07-01T00:00:00"/>
    <x v="0"/>
    <s v="BP-11155"/>
    <s v="Becky Pak"/>
    <x v="0"/>
    <s v="United States"/>
    <s v="Paterson"/>
    <x v="30"/>
    <n v="7501"/>
    <x v="3"/>
    <s v="OFF-AP-10002311"/>
    <x v="1"/>
    <x v="9"/>
    <x v="14"/>
    <n v="275.24"/>
    <n v="4"/>
    <x v="0"/>
    <n v="121.1056"/>
  </r>
  <r>
    <n v="6756"/>
    <x v="3354"/>
    <x v="3"/>
    <x v="175"/>
    <d v="2014-09-20T00:00:00"/>
    <x v="1"/>
    <s v="TC-21145"/>
    <s v="Theresa Coyne"/>
    <x v="1"/>
    <s v="United States"/>
    <s v="Lakewood"/>
    <x v="30"/>
    <n v="8701"/>
    <x v="3"/>
    <s v="FUR-FU-10002445"/>
    <x v="0"/>
    <x v="5"/>
    <x v="1439"/>
    <n v="47.4"/>
    <n v="5"/>
    <x v="0"/>
    <n v="18.96"/>
  </r>
  <r>
    <n v="6757"/>
    <x v="3354"/>
    <x v="3"/>
    <x v="175"/>
    <d v="2014-09-20T00:00:00"/>
    <x v="1"/>
    <s v="TC-21145"/>
    <s v="Theresa Coyne"/>
    <x v="1"/>
    <s v="United States"/>
    <s v="Lakewood"/>
    <x v="30"/>
    <n v="8701"/>
    <x v="3"/>
    <s v="FUR-CH-10003606"/>
    <x v="0"/>
    <x v="1"/>
    <x v="1566"/>
    <n v="512.96"/>
    <n v="4"/>
    <x v="0"/>
    <n v="143.62880000000001"/>
  </r>
  <r>
    <n v="6758"/>
    <x v="3354"/>
    <x v="3"/>
    <x v="175"/>
    <d v="2014-09-20T00:00:00"/>
    <x v="1"/>
    <s v="TC-21145"/>
    <s v="Theresa Coyne"/>
    <x v="1"/>
    <s v="United States"/>
    <s v="Lakewood"/>
    <x v="30"/>
    <n v="8701"/>
    <x v="3"/>
    <s v="TEC-PH-10002115"/>
    <x v="2"/>
    <x v="7"/>
    <x v="793"/>
    <n v="395.94"/>
    <n v="6"/>
    <x v="0"/>
    <n v="102.9444"/>
  </r>
  <r>
    <n v="6759"/>
    <x v="3354"/>
    <x v="3"/>
    <x v="175"/>
    <d v="2014-09-20T00:00:00"/>
    <x v="1"/>
    <s v="TC-21145"/>
    <s v="Theresa Coyne"/>
    <x v="1"/>
    <s v="United States"/>
    <s v="Lakewood"/>
    <x v="30"/>
    <n v="8701"/>
    <x v="3"/>
    <s v="OFF-ST-10000934"/>
    <x v="1"/>
    <x v="4"/>
    <x v="352"/>
    <n v="81.96"/>
    <n v="2"/>
    <x v="0"/>
    <n v="0"/>
  </r>
  <r>
    <n v="6760"/>
    <x v="3355"/>
    <x v="3"/>
    <x v="574"/>
    <d v="2014-12-09T00:00:00"/>
    <x v="1"/>
    <s v="BG-11035"/>
    <s v="Barry Gonzalez"/>
    <x v="0"/>
    <s v="United States"/>
    <s v="Greensboro"/>
    <x v="3"/>
    <n v="27405"/>
    <x v="0"/>
    <s v="OFF-AR-10003903"/>
    <x v="1"/>
    <x v="6"/>
    <x v="878"/>
    <n v="32.776000000000003"/>
    <n v="1"/>
    <x v="2"/>
    <n v="2.4582000000000002"/>
  </r>
  <r>
    <n v="6761"/>
    <x v="3356"/>
    <x v="3"/>
    <x v="335"/>
    <d v="2014-07-01T00:00:00"/>
    <x v="1"/>
    <s v="DO-13435"/>
    <s v="Denny Ordway"/>
    <x v="0"/>
    <s v="United States"/>
    <s v="New York City"/>
    <x v="15"/>
    <n v="10035"/>
    <x v="3"/>
    <s v="OFF-ST-10004123"/>
    <x v="1"/>
    <x v="4"/>
    <x v="72"/>
    <n v="272.94"/>
    <n v="3"/>
    <x v="0"/>
    <n v="0"/>
  </r>
  <r>
    <n v="6762"/>
    <x v="3357"/>
    <x v="0"/>
    <x v="1131"/>
    <d v="2013-07-27T00:00:00"/>
    <x v="0"/>
    <s v="DB-12970"/>
    <s v="Darren Budd"/>
    <x v="1"/>
    <s v="United States"/>
    <s v="New York City"/>
    <x v="15"/>
    <n v="10035"/>
    <x v="3"/>
    <s v="FUR-CH-10001708"/>
    <x v="0"/>
    <x v="1"/>
    <x v="884"/>
    <n v="253.76400000000001"/>
    <n v="2"/>
    <x v="9"/>
    <n v="31.015599999999999"/>
  </r>
  <r>
    <n v="6763"/>
    <x v="3358"/>
    <x v="0"/>
    <x v="476"/>
    <d v="2013-09-09T00:00:00"/>
    <x v="1"/>
    <s v="RL-19615"/>
    <s v="Rob Lucas"/>
    <x v="0"/>
    <s v="United States"/>
    <s v="Chicago"/>
    <x v="10"/>
    <n v="60623"/>
    <x v="2"/>
    <s v="OFF-LA-10000240"/>
    <x v="1"/>
    <x v="2"/>
    <x v="2"/>
    <n v="29.24"/>
    <n v="5"/>
    <x v="2"/>
    <n v="9.8684999999999992"/>
  </r>
  <r>
    <n v="6764"/>
    <x v="3358"/>
    <x v="0"/>
    <x v="476"/>
    <d v="2013-09-09T00:00:00"/>
    <x v="1"/>
    <s v="RL-19615"/>
    <s v="Rob Lucas"/>
    <x v="0"/>
    <s v="United States"/>
    <s v="Chicago"/>
    <x v="10"/>
    <n v="60623"/>
    <x v="2"/>
    <s v="OFF-ST-10002485"/>
    <x v="1"/>
    <x v="4"/>
    <x v="209"/>
    <n v="35.167999999999999"/>
    <n v="2"/>
    <x v="2"/>
    <n v="-8.3523999999999994"/>
  </r>
  <r>
    <n v="6765"/>
    <x v="3358"/>
    <x v="0"/>
    <x v="476"/>
    <d v="2013-09-09T00:00:00"/>
    <x v="1"/>
    <s v="RL-19615"/>
    <s v="Rob Lucas"/>
    <x v="0"/>
    <s v="United States"/>
    <s v="Chicago"/>
    <x v="10"/>
    <n v="60623"/>
    <x v="2"/>
    <s v="TEC-MA-10003230"/>
    <x v="2"/>
    <x v="15"/>
    <x v="1778"/>
    <n v="1362.9"/>
    <n v="3"/>
    <x v="4"/>
    <n v="-19.47"/>
  </r>
  <r>
    <n v="6766"/>
    <x v="3359"/>
    <x v="3"/>
    <x v="693"/>
    <d v="2014-04-25T00:00:00"/>
    <x v="1"/>
    <s v="SJ-20215"/>
    <s v="Sarah Jordon"/>
    <x v="0"/>
    <s v="United States"/>
    <s v="Chicago"/>
    <x v="10"/>
    <n v="60653"/>
    <x v="2"/>
    <s v="FUR-CH-10002602"/>
    <x v="0"/>
    <x v="1"/>
    <x v="288"/>
    <n v="317.05799999999999"/>
    <n v="3"/>
    <x v="4"/>
    <n v="-18.117599999999999"/>
  </r>
  <r>
    <n v="6767"/>
    <x v="3359"/>
    <x v="3"/>
    <x v="693"/>
    <d v="2014-04-25T00:00:00"/>
    <x v="1"/>
    <s v="SJ-20215"/>
    <s v="Sarah Jordon"/>
    <x v="0"/>
    <s v="United States"/>
    <s v="Chicago"/>
    <x v="10"/>
    <n v="60653"/>
    <x v="2"/>
    <s v="OFF-AR-10001683"/>
    <x v="1"/>
    <x v="6"/>
    <x v="32"/>
    <n v="15.76"/>
    <n v="2"/>
    <x v="2"/>
    <n v="3.5459999999999998"/>
  </r>
  <r>
    <n v="6768"/>
    <x v="3359"/>
    <x v="3"/>
    <x v="693"/>
    <d v="2014-04-25T00:00:00"/>
    <x v="1"/>
    <s v="SJ-20215"/>
    <s v="Sarah Jordon"/>
    <x v="0"/>
    <s v="United States"/>
    <s v="Chicago"/>
    <x v="10"/>
    <n v="60653"/>
    <x v="2"/>
    <s v="FUR-FU-10002456"/>
    <x v="0"/>
    <x v="5"/>
    <x v="1009"/>
    <n v="14.56"/>
    <n v="5"/>
    <x v="7"/>
    <n v="-6.1879999999999997"/>
  </r>
  <r>
    <n v="6769"/>
    <x v="3360"/>
    <x v="2"/>
    <x v="1132"/>
    <d v="2011-08-16T00:00:00"/>
    <x v="1"/>
    <s v="CS-12175"/>
    <s v="Charles Sheldon"/>
    <x v="1"/>
    <s v="United States"/>
    <s v="Lakewood"/>
    <x v="30"/>
    <n v="8701"/>
    <x v="3"/>
    <s v="OFF-BI-10002854"/>
    <x v="1"/>
    <x v="8"/>
    <x v="895"/>
    <n v="196.21"/>
    <n v="7"/>
    <x v="0"/>
    <n v="98.105000000000004"/>
  </r>
  <r>
    <n v="6770"/>
    <x v="3361"/>
    <x v="3"/>
    <x v="20"/>
    <d v="2014-09-24T00:00:00"/>
    <x v="1"/>
    <s v="JP-16135"/>
    <s v="Julie Prescott"/>
    <x v="2"/>
    <s v="United States"/>
    <s v="Columbus"/>
    <x v="32"/>
    <n v="31907"/>
    <x v="0"/>
    <s v="OFF-AR-10002445"/>
    <x v="1"/>
    <x v="6"/>
    <x v="1637"/>
    <n v="35.4"/>
    <n v="5"/>
    <x v="0"/>
    <n v="13.452"/>
  </r>
  <r>
    <n v="6771"/>
    <x v="3362"/>
    <x v="3"/>
    <x v="34"/>
    <d v="2014-12-14T00:00:00"/>
    <x v="1"/>
    <s v="NC-18535"/>
    <s v="Nick Crebassa"/>
    <x v="1"/>
    <s v="United States"/>
    <s v="Phoenix"/>
    <x v="16"/>
    <n v="85023"/>
    <x v="1"/>
    <s v="OFF-PA-10004359"/>
    <x v="1"/>
    <x v="10"/>
    <x v="1059"/>
    <n v="419.4"/>
    <n v="5"/>
    <x v="2"/>
    <n v="146.79"/>
  </r>
  <r>
    <n v="6772"/>
    <x v="3362"/>
    <x v="3"/>
    <x v="34"/>
    <d v="2014-12-14T00:00:00"/>
    <x v="1"/>
    <s v="NC-18535"/>
    <s v="Nick Crebassa"/>
    <x v="1"/>
    <s v="United States"/>
    <s v="Phoenix"/>
    <x v="16"/>
    <n v="85023"/>
    <x v="1"/>
    <s v="OFF-BI-10000279"/>
    <x v="1"/>
    <x v="8"/>
    <x v="1765"/>
    <n v="13.005000000000001"/>
    <n v="3"/>
    <x v="6"/>
    <n v="-9.9704999999999995"/>
  </r>
  <r>
    <n v="6773"/>
    <x v="3363"/>
    <x v="0"/>
    <x v="254"/>
    <d v="2013-11-09T00:00:00"/>
    <x v="1"/>
    <s v="CW-11905"/>
    <s v="Carl Weiss"/>
    <x v="2"/>
    <s v="United States"/>
    <s v="Los Angeles"/>
    <x v="1"/>
    <n v="90004"/>
    <x v="1"/>
    <s v="OFF-BI-10003314"/>
    <x v="1"/>
    <x v="8"/>
    <x v="305"/>
    <n v="7.7119999999999997"/>
    <n v="2"/>
    <x v="2"/>
    <n v="2.7955999999999999"/>
  </r>
  <r>
    <n v="6774"/>
    <x v="3363"/>
    <x v="0"/>
    <x v="254"/>
    <d v="2013-11-09T00:00:00"/>
    <x v="1"/>
    <s v="CW-11905"/>
    <s v="Carl Weiss"/>
    <x v="2"/>
    <s v="United States"/>
    <s v="Los Angeles"/>
    <x v="1"/>
    <n v="90004"/>
    <x v="1"/>
    <s v="OFF-BI-10000494"/>
    <x v="1"/>
    <x v="8"/>
    <x v="1563"/>
    <n v="4.1760000000000002"/>
    <n v="1"/>
    <x v="2"/>
    <n v="1.3049999999999999"/>
  </r>
  <r>
    <n v="6775"/>
    <x v="3363"/>
    <x v="0"/>
    <x v="254"/>
    <d v="2013-11-09T00:00:00"/>
    <x v="1"/>
    <s v="CW-11905"/>
    <s v="Carl Weiss"/>
    <x v="2"/>
    <s v="United States"/>
    <s v="Los Angeles"/>
    <x v="1"/>
    <n v="90004"/>
    <x v="1"/>
    <s v="OFF-PA-10000295"/>
    <x v="1"/>
    <x v="10"/>
    <x v="1779"/>
    <n v="38.880000000000003"/>
    <n v="6"/>
    <x v="0"/>
    <n v="18.662400000000002"/>
  </r>
  <r>
    <n v="6776"/>
    <x v="3364"/>
    <x v="1"/>
    <x v="368"/>
    <d v="2012-04-04T00:00:00"/>
    <x v="1"/>
    <s v="CM-12115"/>
    <s v="Chad McGuire"/>
    <x v="0"/>
    <s v="United States"/>
    <s v="New York City"/>
    <x v="15"/>
    <n v="10024"/>
    <x v="3"/>
    <s v="OFF-PA-10002615"/>
    <x v="1"/>
    <x v="10"/>
    <x v="247"/>
    <n v="17.64"/>
    <n v="4"/>
    <x v="0"/>
    <n v="8.1143999999999998"/>
  </r>
  <r>
    <n v="6777"/>
    <x v="3365"/>
    <x v="0"/>
    <x v="64"/>
    <d v="2013-09-12T00:00:00"/>
    <x v="1"/>
    <s v="PT-19090"/>
    <s v="Pete Takahito"/>
    <x v="0"/>
    <s v="United States"/>
    <s v="San Antonio"/>
    <x v="5"/>
    <n v="78207"/>
    <x v="2"/>
    <s v="OFF-ST-10003479"/>
    <x v="1"/>
    <x v="4"/>
    <x v="41"/>
    <n v="93.456000000000003"/>
    <n v="3"/>
    <x v="2"/>
    <n v="-17.523"/>
  </r>
  <r>
    <n v="6778"/>
    <x v="3366"/>
    <x v="3"/>
    <x v="480"/>
    <d v="2014-02-02T00:00:00"/>
    <x v="1"/>
    <s v="CL-12700"/>
    <s v="Craig Leslie"/>
    <x v="2"/>
    <s v="United States"/>
    <s v="New York City"/>
    <x v="15"/>
    <n v="10009"/>
    <x v="3"/>
    <s v="TEC-AC-10002800"/>
    <x v="2"/>
    <x v="11"/>
    <x v="1207"/>
    <n v="449.91"/>
    <n v="9"/>
    <x v="0"/>
    <n v="157.46850000000001"/>
  </r>
  <r>
    <n v="6779"/>
    <x v="3367"/>
    <x v="0"/>
    <x v="323"/>
    <d v="2013-09-09T00:00:00"/>
    <x v="0"/>
    <s v="HF-14995"/>
    <s v="Herbert Flentye"/>
    <x v="0"/>
    <s v="United States"/>
    <s v="Baltimore"/>
    <x v="39"/>
    <n v="21215"/>
    <x v="3"/>
    <s v="FUR-BO-10003159"/>
    <x v="0"/>
    <x v="0"/>
    <x v="1100"/>
    <n v="344.94"/>
    <n v="3"/>
    <x v="0"/>
    <n v="31.044599999999999"/>
  </r>
  <r>
    <n v="6780"/>
    <x v="3367"/>
    <x v="0"/>
    <x v="323"/>
    <d v="2013-09-09T00:00:00"/>
    <x v="0"/>
    <s v="HF-14995"/>
    <s v="Herbert Flentye"/>
    <x v="0"/>
    <s v="United States"/>
    <s v="Baltimore"/>
    <x v="39"/>
    <n v="21215"/>
    <x v="3"/>
    <s v="FUR-FU-10002364"/>
    <x v="0"/>
    <x v="5"/>
    <x v="1231"/>
    <n v="14.76"/>
    <n v="2"/>
    <x v="0"/>
    <n v="4.2804000000000002"/>
  </r>
  <r>
    <n v="6781"/>
    <x v="3367"/>
    <x v="0"/>
    <x v="323"/>
    <d v="2013-09-09T00:00:00"/>
    <x v="0"/>
    <s v="HF-14995"/>
    <s v="Herbert Flentye"/>
    <x v="0"/>
    <s v="United States"/>
    <s v="Baltimore"/>
    <x v="39"/>
    <n v="21215"/>
    <x v="3"/>
    <s v="OFF-BI-10003350"/>
    <x v="1"/>
    <x v="8"/>
    <x v="834"/>
    <n v="12.76"/>
    <n v="2"/>
    <x v="0"/>
    <n v="5.8696000000000002"/>
  </r>
  <r>
    <n v="6782"/>
    <x v="3367"/>
    <x v="0"/>
    <x v="323"/>
    <d v="2013-09-09T00:00:00"/>
    <x v="0"/>
    <s v="HF-14995"/>
    <s v="Herbert Flentye"/>
    <x v="0"/>
    <s v="United States"/>
    <s v="Baltimore"/>
    <x v="39"/>
    <n v="21215"/>
    <x v="3"/>
    <s v="OFF-LA-10004093"/>
    <x v="1"/>
    <x v="2"/>
    <x v="670"/>
    <n v="58.48"/>
    <n v="8"/>
    <x v="0"/>
    <n v="27.485600000000002"/>
  </r>
  <r>
    <n v="6783"/>
    <x v="3368"/>
    <x v="3"/>
    <x v="800"/>
    <d v="2014-07-29T00:00:00"/>
    <x v="0"/>
    <s v="JC-15775"/>
    <s v="John Castell"/>
    <x v="0"/>
    <s v="United States"/>
    <s v="Philadelphia"/>
    <x v="9"/>
    <n v="19143"/>
    <x v="3"/>
    <s v="FUR-FU-10000732"/>
    <x v="0"/>
    <x v="5"/>
    <x v="540"/>
    <n v="20.096"/>
    <n v="4"/>
    <x v="2"/>
    <n v="3.0144000000000002"/>
  </r>
  <r>
    <n v="6784"/>
    <x v="3368"/>
    <x v="3"/>
    <x v="800"/>
    <d v="2014-07-29T00:00:00"/>
    <x v="0"/>
    <s v="JC-15775"/>
    <s v="John Castell"/>
    <x v="0"/>
    <s v="United States"/>
    <s v="Philadelphia"/>
    <x v="9"/>
    <n v="19143"/>
    <x v="3"/>
    <s v="OFF-SU-10004884"/>
    <x v="1"/>
    <x v="14"/>
    <x v="1780"/>
    <n v="37.752000000000002"/>
    <n v="3"/>
    <x v="2"/>
    <n v="4.2470999999999997"/>
  </r>
  <r>
    <n v="6785"/>
    <x v="3368"/>
    <x v="3"/>
    <x v="800"/>
    <d v="2014-07-29T00:00:00"/>
    <x v="0"/>
    <s v="JC-15775"/>
    <s v="John Castell"/>
    <x v="0"/>
    <s v="United States"/>
    <s v="Philadelphia"/>
    <x v="9"/>
    <n v="19143"/>
    <x v="3"/>
    <s v="FUR-TA-10001771"/>
    <x v="0"/>
    <x v="3"/>
    <x v="1724"/>
    <n v="138.58799999999999"/>
    <n v="1"/>
    <x v="10"/>
    <n v="-34.646999999999998"/>
  </r>
  <r>
    <n v="6786"/>
    <x v="3368"/>
    <x v="3"/>
    <x v="800"/>
    <d v="2014-07-29T00:00:00"/>
    <x v="0"/>
    <s v="JC-15775"/>
    <s v="John Castell"/>
    <x v="0"/>
    <s v="United States"/>
    <s v="Philadelphia"/>
    <x v="9"/>
    <n v="19143"/>
    <x v="3"/>
    <s v="OFF-ST-10000060"/>
    <x v="1"/>
    <x v="4"/>
    <x v="387"/>
    <n v="259.92"/>
    <n v="5"/>
    <x v="2"/>
    <n v="-25.992000000000001"/>
  </r>
  <r>
    <n v="6787"/>
    <x v="3368"/>
    <x v="3"/>
    <x v="800"/>
    <d v="2014-07-29T00:00:00"/>
    <x v="0"/>
    <s v="JC-15775"/>
    <s v="John Castell"/>
    <x v="0"/>
    <s v="United States"/>
    <s v="Philadelphia"/>
    <x v="9"/>
    <n v="19143"/>
    <x v="3"/>
    <s v="OFF-PA-10004100"/>
    <x v="1"/>
    <x v="10"/>
    <x v="257"/>
    <n v="20.736000000000001"/>
    <n v="4"/>
    <x v="2"/>
    <n v="7.2576000000000001"/>
  </r>
  <r>
    <n v="6788"/>
    <x v="3369"/>
    <x v="1"/>
    <x v="1023"/>
    <d v="2012-09-20T00:00:00"/>
    <x v="1"/>
    <s v="JH-15910"/>
    <s v="Jonathan Howell"/>
    <x v="0"/>
    <s v="United States"/>
    <s v="Atlanta"/>
    <x v="32"/>
    <n v="30318"/>
    <x v="0"/>
    <s v="FUR-FU-10003975"/>
    <x v="0"/>
    <x v="5"/>
    <x v="775"/>
    <n v="129.93"/>
    <n v="3"/>
    <x v="0"/>
    <n v="12.993"/>
  </r>
  <r>
    <n v="6789"/>
    <x v="3369"/>
    <x v="1"/>
    <x v="1023"/>
    <d v="2012-09-20T00:00:00"/>
    <x v="1"/>
    <s v="JH-15910"/>
    <s v="Jonathan Howell"/>
    <x v="0"/>
    <s v="United States"/>
    <s v="Atlanta"/>
    <x v="32"/>
    <n v="30318"/>
    <x v="0"/>
    <s v="OFF-PA-10001712"/>
    <x v="1"/>
    <x v="10"/>
    <x v="974"/>
    <n v="69.930000000000007"/>
    <n v="7"/>
    <x v="0"/>
    <n v="31.468499999999999"/>
  </r>
  <r>
    <n v="6790"/>
    <x v="3370"/>
    <x v="1"/>
    <x v="67"/>
    <d v="2012-09-09T00:00:00"/>
    <x v="0"/>
    <s v="CC-12610"/>
    <s v="Corey Catlett"/>
    <x v="1"/>
    <s v="United States"/>
    <s v="Durham"/>
    <x v="3"/>
    <n v="27707"/>
    <x v="0"/>
    <s v="OFF-AR-10001953"/>
    <x v="1"/>
    <x v="6"/>
    <x v="395"/>
    <n v="140.73599999999999"/>
    <n v="4"/>
    <x v="2"/>
    <n v="12.314399999999999"/>
  </r>
  <r>
    <n v="6791"/>
    <x v="3371"/>
    <x v="0"/>
    <x v="76"/>
    <d v="2013-11-18T00:00:00"/>
    <x v="2"/>
    <s v="IM-15055"/>
    <s v="Ionia McGrath"/>
    <x v="0"/>
    <s v="United States"/>
    <s v="Roseville"/>
    <x v="1"/>
    <n v="95661"/>
    <x v="1"/>
    <s v="OFF-BI-10004967"/>
    <x v="1"/>
    <x v="8"/>
    <x v="253"/>
    <n v="8.32"/>
    <n v="5"/>
    <x v="2"/>
    <n v="2.8079999999999998"/>
  </r>
  <r>
    <n v="6792"/>
    <x v="3372"/>
    <x v="0"/>
    <x v="338"/>
    <d v="2013-11-16T00:00:00"/>
    <x v="1"/>
    <s v="BF-11170"/>
    <s v="Ben Ferrer"/>
    <x v="2"/>
    <s v="United States"/>
    <s v="Sacramento"/>
    <x v="1"/>
    <n v="95823"/>
    <x v="1"/>
    <s v="FUR-FU-10003731"/>
    <x v="0"/>
    <x v="5"/>
    <x v="1593"/>
    <n v="9.98"/>
    <n v="1"/>
    <x v="0"/>
    <n v="2.7944"/>
  </r>
  <r>
    <n v="6793"/>
    <x v="3373"/>
    <x v="2"/>
    <x v="860"/>
    <d v="2011-08-18T00:00:00"/>
    <x v="2"/>
    <s v="CS-12355"/>
    <s v="Christine Sundaresam"/>
    <x v="0"/>
    <s v="United States"/>
    <s v="Fairfield"/>
    <x v="29"/>
    <n v="6824"/>
    <x v="3"/>
    <s v="OFF-BI-10001989"/>
    <x v="1"/>
    <x v="8"/>
    <x v="537"/>
    <n v="62.94"/>
    <n v="3"/>
    <x v="0"/>
    <n v="30.211200000000002"/>
  </r>
  <r>
    <n v="6794"/>
    <x v="3374"/>
    <x v="1"/>
    <x v="547"/>
    <d v="2012-11-20T00:00:00"/>
    <x v="1"/>
    <s v="MC-17605"/>
    <s v="Matt Connell"/>
    <x v="1"/>
    <s v="United States"/>
    <s v="Chicago"/>
    <x v="10"/>
    <n v="60610"/>
    <x v="2"/>
    <s v="OFF-ST-10000344"/>
    <x v="1"/>
    <x v="4"/>
    <x v="1013"/>
    <n v="21.488"/>
    <n v="2"/>
    <x v="2"/>
    <n v="1.6115999999999999"/>
  </r>
  <r>
    <n v="6795"/>
    <x v="3374"/>
    <x v="1"/>
    <x v="547"/>
    <d v="2012-11-20T00:00:00"/>
    <x v="1"/>
    <s v="MC-17605"/>
    <s v="Matt Connell"/>
    <x v="1"/>
    <s v="United States"/>
    <s v="Chicago"/>
    <x v="10"/>
    <n v="60610"/>
    <x v="2"/>
    <s v="TEC-PH-10001051"/>
    <x v="2"/>
    <x v="7"/>
    <x v="1254"/>
    <n v="239.976"/>
    <n v="3"/>
    <x v="2"/>
    <n v="26.997299999999999"/>
  </r>
  <r>
    <n v="6796"/>
    <x v="3374"/>
    <x v="1"/>
    <x v="547"/>
    <d v="2012-11-20T00:00:00"/>
    <x v="1"/>
    <s v="MC-17605"/>
    <s v="Matt Connell"/>
    <x v="1"/>
    <s v="United States"/>
    <s v="Chicago"/>
    <x v="10"/>
    <n v="60610"/>
    <x v="2"/>
    <s v="FUR-FU-10001215"/>
    <x v="0"/>
    <x v="5"/>
    <x v="1600"/>
    <n v="34.503999999999998"/>
    <n v="2"/>
    <x v="7"/>
    <n v="-15.5268"/>
  </r>
  <r>
    <n v="6797"/>
    <x v="3375"/>
    <x v="1"/>
    <x v="767"/>
    <d v="2012-08-25T00:00:00"/>
    <x v="3"/>
    <s v="MC-18100"/>
    <s v="Mick Crebagga"/>
    <x v="0"/>
    <s v="United States"/>
    <s v="Houston"/>
    <x v="5"/>
    <n v="77041"/>
    <x v="2"/>
    <s v="FUR-FU-10001473"/>
    <x v="0"/>
    <x v="5"/>
    <x v="1244"/>
    <n v="20.103999999999999"/>
    <n v="2"/>
    <x v="7"/>
    <n v="-16.585799999999999"/>
  </r>
  <r>
    <n v="6798"/>
    <x v="3375"/>
    <x v="1"/>
    <x v="767"/>
    <d v="2012-08-25T00:00:00"/>
    <x v="3"/>
    <s v="MC-18100"/>
    <s v="Mick Crebagga"/>
    <x v="0"/>
    <s v="United States"/>
    <s v="Houston"/>
    <x v="5"/>
    <n v="77041"/>
    <x v="2"/>
    <s v="OFF-BI-10000315"/>
    <x v="1"/>
    <x v="8"/>
    <x v="407"/>
    <n v="3.798"/>
    <n v="1"/>
    <x v="3"/>
    <n v="-6.0768000000000004"/>
  </r>
  <r>
    <n v="6799"/>
    <x v="3375"/>
    <x v="1"/>
    <x v="767"/>
    <d v="2012-08-25T00:00:00"/>
    <x v="3"/>
    <s v="MC-18100"/>
    <s v="Mick Crebagga"/>
    <x v="0"/>
    <s v="United States"/>
    <s v="Houston"/>
    <x v="5"/>
    <n v="77041"/>
    <x v="2"/>
    <s v="FUR-FU-10002240"/>
    <x v="0"/>
    <x v="5"/>
    <x v="1781"/>
    <n v="7.88"/>
    <n v="5"/>
    <x v="7"/>
    <n v="-3.94"/>
  </r>
  <r>
    <n v="6800"/>
    <x v="3376"/>
    <x v="0"/>
    <x v="591"/>
    <d v="2014-01-02T00:00:00"/>
    <x v="1"/>
    <s v="LW-16825"/>
    <s v="Laurel Workman"/>
    <x v="1"/>
    <s v="United States"/>
    <s v="Phoenix"/>
    <x v="16"/>
    <n v="85023"/>
    <x v="1"/>
    <s v="FUR-TA-10002607"/>
    <x v="0"/>
    <x v="3"/>
    <x v="221"/>
    <n v="35.445"/>
    <n v="1"/>
    <x v="5"/>
    <n v="-24.102599999999999"/>
  </r>
  <r>
    <n v="6801"/>
    <x v="3376"/>
    <x v="0"/>
    <x v="591"/>
    <d v="2014-01-02T00:00:00"/>
    <x v="1"/>
    <s v="LW-16825"/>
    <s v="Laurel Workman"/>
    <x v="1"/>
    <s v="United States"/>
    <s v="Phoenix"/>
    <x v="16"/>
    <n v="85023"/>
    <x v="1"/>
    <s v="TEC-MA-10003356"/>
    <x v="2"/>
    <x v="15"/>
    <x v="1361"/>
    <n v="269.97000000000003"/>
    <n v="2"/>
    <x v="6"/>
    <n v="-386.95699999999999"/>
  </r>
  <r>
    <n v="6802"/>
    <x v="3376"/>
    <x v="0"/>
    <x v="591"/>
    <d v="2014-01-02T00:00:00"/>
    <x v="1"/>
    <s v="LW-16825"/>
    <s v="Laurel Workman"/>
    <x v="1"/>
    <s v="United States"/>
    <s v="Phoenix"/>
    <x v="16"/>
    <n v="85023"/>
    <x v="1"/>
    <s v="TEC-AC-10002217"/>
    <x v="2"/>
    <x v="11"/>
    <x v="1178"/>
    <n v="45.12"/>
    <n v="3"/>
    <x v="2"/>
    <n v="-7.8959999999999999"/>
  </r>
  <r>
    <n v="6803"/>
    <x v="3376"/>
    <x v="0"/>
    <x v="591"/>
    <d v="2014-01-02T00:00:00"/>
    <x v="1"/>
    <s v="LW-16825"/>
    <s v="Laurel Workman"/>
    <x v="1"/>
    <s v="United States"/>
    <s v="Phoenix"/>
    <x v="16"/>
    <n v="85023"/>
    <x v="1"/>
    <s v="TEC-AC-10004353"/>
    <x v="2"/>
    <x v="11"/>
    <x v="717"/>
    <n v="100.8"/>
    <n v="2"/>
    <x v="2"/>
    <n v="21.42"/>
  </r>
  <r>
    <n v="6804"/>
    <x v="3376"/>
    <x v="0"/>
    <x v="591"/>
    <d v="2014-01-02T00:00:00"/>
    <x v="1"/>
    <s v="LW-16825"/>
    <s v="Laurel Workman"/>
    <x v="1"/>
    <s v="United States"/>
    <s v="Phoenix"/>
    <x v="16"/>
    <n v="85023"/>
    <x v="1"/>
    <s v="FUR-CH-10004754"/>
    <x v="0"/>
    <x v="1"/>
    <x v="1123"/>
    <n v="47.968000000000004"/>
    <n v="2"/>
    <x v="2"/>
    <n v="4.1971999999999996"/>
  </r>
  <r>
    <n v="6805"/>
    <x v="3377"/>
    <x v="2"/>
    <x v="1082"/>
    <d v="2011-10-06T00:00:00"/>
    <x v="2"/>
    <s v="KH-16510"/>
    <s v="Keith Herrera"/>
    <x v="0"/>
    <s v="United States"/>
    <s v="Pomona"/>
    <x v="1"/>
    <n v="91767"/>
    <x v="1"/>
    <s v="TEC-AC-10002800"/>
    <x v="2"/>
    <x v="11"/>
    <x v="1207"/>
    <n v="99.98"/>
    <n v="2"/>
    <x v="0"/>
    <n v="34.993000000000002"/>
  </r>
  <r>
    <n v="6806"/>
    <x v="3378"/>
    <x v="2"/>
    <x v="754"/>
    <d v="2011-11-25T00:00:00"/>
    <x v="2"/>
    <s v="RB-19645"/>
    <s v="Robert Barroso"/>
    <x v="1"/>
    <s v="United States"/>
    <s v="Atlanta"/>
    <x v="32"/>
    <n v="30318"/>
    <x v="0"/>
    <s v="OFF-PA-10001752"/>
    <x v="1"/>
    <x v="10"/>
    <x v="1360"/>
    <n v="9.9600000000000009"/>
    <n v="2"/>
    <x v="0"/>
    <n v="4.8803999999999998"/>
  </r>
  <r>
    <n v="6807"/>
    <x v="3379"/>
    <x v="3"/>
    <x v="53"/>
    <d v="2014-12-30T00:00:00"/>
    <x v="1"/>
    <s v="GD-14590"/>
    <s v="Giulietta Dortch"/>
    <x v="1"/>
    <s v="United States"/>
    <s v="Everett"/>
    <x v="4"/>
    <n v="98208"/>
    <x v="1"/>
    <s v="OFF-BI-10003314"/>
    <x v="1"/>
    <x v="8"/>
    <x v="305"/>
    <n v="3.8559999999999999"/>
    <n v="1"/>
    <x v="2"/>
    <n v="1.3977999999999999"/>
  </r>
  <r>
    <n v="6808"/>
    <x v="3380"/>
    <x v="1"/>
    <x v="1052"/>
    <d v="2012-04-05T00:00:00"/>
    <x v="1"/>
    <s v="EB-13705"/>
    <s v="Ed Braxton"/>
    <x v="1"/>
    <s v="United States"/>
    <s v="Houston"/>
    <x v="5"/>
    <n v="77095"/>
    <x v="2"/>
    <s v="OFF-PA-10000357"/>
    <x v="1"/>
    <x v="10"/>
    <x v="442"/>
    <n v="98.376000000000005"/>
    <n v="3"/>
    <x v="2"/>
    <n v="35.661299999999997"/>
  </r>
  <r>
    <n v="6809"/>
    <x v="3380"/>
    <x v="1"/>
    <x v="1052"/>
    <d v="2012-04-05T00:00:00"/>
    <x v="1"/>
    <s v="EB-13705"/>
    <s v="Ed Braxton"/>
    <x v="1"/>
    <s v="United States"/>
    <s v="Houston"/>
    <x v="5"/>
    <n v="77095"/>
    <x v="2"/>
    <s v="FUR-FU-10001085"/>
    <x v="0"/>
    <x v="5"/>
    <x v="1590"/>
    <n v="22.38"/>
    <n v="3"/>
    <x v="7"/>
    <n v="-7.8330000000000002"/>
  </r>
  <r>
    <n v="6810"/>
    <x v="3381"/>
    <x v="3"/>
    <x v="32"/>
    <d v="2014-09-16T00:00:00"/>
    <x v="2"/>
    <s v="PS-18760"/>
    <s v="Pamela Stobb"/>
    <x v="0"/>
    <s v="United States"/>
    <s v="Philadelphia"/>
    <x v="9"/>
    <n v="19140"/>
    <x v="3"/>
    <s v="OFF-BI-10000301"/>
    <x v="1"/>
    <x v="8"/>
    <x v="619"/>
    <n v="3.8820000000000001"/>
    <n v="2"/>
    <x v="6"/>
    <n v="-2.5880000000000001"/>
  </r>
  <r>
    <n v="6811"/>
    <x v="3381"/>
    <x v="3"/>
    <x v="32"/>
    <d v="2014-09-16T00:00:00"/>
    <x v="2"/>
    <s v="PS-18760"/>
    <s v="Pamela Stobb"/>
    <x v="0"/>
    <s v="United States"/>
    <s v="Philadelphia"/>
    <x v="9"/>
    <n v="19140"/>
    <x v="3"/>
    <s v="TEC-MA-10002930"/>
    <x v="2"/>
    <x v="15"/>
    <x v="1775"/>
    <n v="12.585000000000001"/>
    <n v="1"/>
    <x v="6"/>
    <n v="-18.038499999999999"/>
  </r>
  <r>
    <n v="6812"/>
    <x v="3381"/>
    <x v="3"/>
    <x v="32"/>
    <d v="2014-09-16T00:00:00"/>
    <x v="2"/>
    <s v="PS-18760"/>
    <s v="Pamela Stobb"/>
    <x v="0"/>
    <s v="United States"/>
    <s v="Philadelphia"/>
    <x v="9"/>
    <n v="19140"/>
    <x v="3"/>
    <s v="FUR-CH-10002372"/>
    <x v="0"/>
    <x v="1"/>
    <x v="390"/>
    <n v="113.372"/>
    <n v="2"/>
    <x v="4"/>
    <n v="-29.152799999999999"/>
  </r>
  <r>
    <n v="6813"/>
    <x v="3381"/>
    <x v="3"/>
    <x v="32"/>
    <d v="2014-09-16T00:00:00"/>
    <x v="2"/>
    <s v="PS-18760"/>
    <s v="Pamela Stobb"/>
    <x v="0"/>
    <s v="United States"/>
    <s v="Philadelphia"/>
    <x v="9"/>
    <n v="19140"/>
    <x v="3"/>
    <s v="OFF-BI-10003707"/>
    <x v="1"/>
    <x v="8"/>
    <x v="776"/>
    <n v="18.312000000000001"/>
    <n v="4"/>
    <x v="6"/>
    <n v="-12.208"/>
  </r>
  <r>
    <n v="6814"/>
    <x v="3381"/>
    <x v="3"/>
    <x v="32"/>
    <d v="2014-09-16T00:00:00"/>
    <x v="2"/>
    <s v="PS-18760"/>
    <s v="Pamela Stobb"/>
    <x v="0"/>
    <s v="United States"/>
    <s v="Philadelphia"/>
    <x v="9"/>
    <n v="19140"/>
    <x v="3"/>
    <s v="FUR-FU-10001057"/>
    <x v="0"/>
    <x v="5"/>
    <x v="1782"/>
    <n v="127.93600000000001"/>
    <n v="8"/>
    <x v="2"/>
    <n v="4.7976000000000001"/>
  </r>
  <r>
    <n v="6815"/>
    <x v="3381"/>
    <x v="3"/>
    <x v="32"/>
    <d v="2014-09-16T00:00:00"/>
    <x v="2"/>
    <s v="PS-18760"/>
    <s v="Pamela Stobb"/>
    <x v="0"/>
    <s v="United States"/>
    <s v="Philadelphia"/>
    <x v="9"/>
    <n v="19140"/>
    <x v="3"/>
    <s v="TEC-MA-10001681"/>
    <x v="2"/>
    <x v="15"/>
    <x v="340"/>
    <n v="241.17"/>
    <n v="2"/>
    <x v="6"/>
    <n v="-168.81899999999999"/>
  </r>
  <r>
    <n v="6816"/>
    <x v="3382"/>
    <x v="2"/>
    <x v="1103"/>
    <d v="2011-06-21T00:00:00"/>
    <x v="1"/>
    <s v="GH-14425"/>
    <s v="Gary Hwang"/>
    <x v="0"/>
    <s v="United States"/>
    <s v="Seattle"/>
    <x v="4"/>
    <n v="98105"/>
    <x v="1"/>
    <s v="FUR-FU-10003981"/>
    <x v="0"/>
    <x v="5"/>
    <x v="322"/>
    <n v="6.24"/>
    <n v="3"/>
    <x v="0"/>
    <n v="2.6208"/>
  </r>
  <r>
    <n v="6817"/>
    <x v="3382"/>
    <x v="2"/>
    <x v="1103"/>
    <d v="2011-06-21T00:00:00"/>
    <x v="1"/>
    <s v="GH-14425"/>
    <s v="Gary Hwang"/>
    <x v="0"/>
    <s v="United States"/>
    <s v="Seattle"/>
    <x v="4"/>
    <n v="98105"/>
    <x v="1"/>
    <s v="OFF-FA-10000624"/>
    <x v="1"/>
    <x v="13"/>
    <x v="291"/>
    <n v="17.899999999999999"/>
    <n v="5"/>
    <x v="0"/>
    <n v="8.9499999999999993"/>
  </r>
  <r>
    <n v="6818"/>
    <x v="3382"/>
    <x v="2"/>
    <x v="1103"/>
    <d v="2011-06-21T00:00:00"/>
    <x v="1"/>
    <s v="GH-14425"/>
    <s v="Gary Hwang"/>
    <x v="0"/>
    <s v="United States"/>
    <s v="Seattle"/>
    <x v="4"/>
    <n v="98105"/>
    <x v="1"/>
    <s v="OFF-BI-10004995"/>
    <x v="1"/>
    <x v="8"/>
    <x v="313"/>
    <n v="3266.3760000000002"/>
    <n v="3"/>
    <x v="2"/>
    <n v="1061.5722000000001"/>
  </r>
  <r>
    <n v="6819"/>
    <x v="3383"/>
    <x v="3"/>
    <x v="116"/>
    <d v="2015-01-02T00:00:00"/>
    <x v="1"/>
    <s v="LO-17170"/>
    <s v="Lori Olson"/>
    <x v="1"/>
    <s v="United States"/>
    <s v="Peoria"/>
    <x v="10"/>
    <n v="61604"/>
    <x v="2"/>
    <s v="OFF-BI-10003784"/>
    <x v="1"/>
    <x v="8"/>
    <x v="1314"/>
    <n v="1.68"/>
    <n v="5"/>
    <x v="3"/>
    <n v="-2.6880000000000002"/>
  </r>
  <r>
    <n v="6820"/>
    <x v="3383"/>
    <x v="3"/>
    <x v="116"/>
    <d v="2015-01-02T00:00:00"/>
    <x v="1"/>
    <s v="LO-17170"/>
    <s v="Lori Olson"/>
    <x v="1"/>
    <s v="United States"/>
    <s v="Peoria"/>
    <x v="10"/>
    <n v="61604"/>
    <x v="2"/>
    <s v="FUR-FU-10004586"/>
    <x v="0"/>
    <x v="5"/>
    <x v="1473"/>
    <n v="7.968"/>
    <n v="3"/>
    <x v="7"/>
    <n v="-2.3904000000000001"/>
  </r>
  <r>
    <n v="6821"/>
    <x v="3383"/>
    <x v="3"/>
    <x v="116"/>
    <d v="2015-01-02T00:00:00"/>
    <x v="1"/>
    <s v="LO-17170"/>
    <s v="Lori Olson"/>
    <x v="1"/>
    <s v="United States"/>
    <s v="Peoria"/>
    <x v="10"/>
    <n v="61604"/>
    <x v="2"/>
    <s v="FUR-CH-10004698"/>
    <x v="0"/>
    <x v="1"/>
    <x v="166"/>
    <n v="113.372"/>
    <n v="2"/>
    <x v="4"/>
    <n v="-3.2391999999999999"/>
  </r>
  <r>
    <n v="6822"/>
    <x v="3383"/>
    <x v="3"/>
    <x v="116"/>
    <d v="2015-01-02T00:00:00"/>
    <x v="1"/>
    <s v="LO-17170"/>
    <s v="Lori Olson"/>
    <x v="1"/>
    <s v="United States"/>
    <s v="Peoria"/>
    <x v="10"/>
    <n v="61604"/>
    <x v="2"/>
    <s v="FUR-FU-10001935"/>
    <x v="0"/>
    <x v="5"/>
    <x v="341"/>
    <n v="2.96"/>
    <n v="2"/>
    <x v="7"/>
    <n v="-1.4059999999999999"/>
  </r>
  <r>
    <n v="6823"/>
    <x v="3384"/>
    <x v="3"/>
    <x v="808"/>
    <d v="2014-11-08T00:00:00"/>
    <x v="1"/>
    <s v="CS-12505"/>
    <s v="Cindy Stewart"/>
    <x v="0"/>
    <s v="United States"/>
    <s v="Los Angeles"/>
    <x v="1"/>
    <n v="90036"/>
    <x v="1"/>
    <s v="OFF-AP-10003040"/>
    <x v="1"/>
    <x v="9"/>
    <x v="723"/>
    <n v="168.1"/>
    <n v="5"/>
    <x v="0"/>
    <n v="43.706000000000003"/>
  </r>
  <r>
    <n v="6824"/>
    <x v="3385"/>
    <x v="1"/>
    <x v="395"/>
    <d v="2012-07-29T00:00:00"/>
    <x v="1"/>
    <s v="YS-21880"/>
    <s v="Yana Sorensen"/>
    <x v="1"/>
    <s v="United States"/>
    <s v="Montgomery"/>
    <x v="19"/>
    <n v="36116"/>
    <x v="0"/>
    <s v="OFF-EN-10001335"/>
    <x v="1"/>
    <x v="12"/>
    <x v="462"/>
    <n v="98.46"/>
    <n v="9"/>
    <x v="0"/>
    <n v="49.23"/>
  </r>
  <r>
    <n v="6825"/>
    <x v="3385"/>
    <x v="1"/>
    <x v="395"/>
    <d v="2012-07-29T00:00:00"/>
    <x v="1"/>
    <s v="YS-21880"/>
    <s v="Yana Sorensen"/>
    <x v="1"/>
    <s v="United States"/>
    <s v="Montgomery"/>
    <x v="19"/>
    <n v="36116"/>
    <x v="0"/>
    <s v="FUR-TA-10002041"/>
    <x v="0"/>
    <x v="3"/>
    <x v="358"/>
    <n v="358.58"/>
    <n v="2"/>
    <x v="0"/>
    <n v="39.443800000000003"/>
  </r>
  <r>
    <n v="6826"/>
    <x v="3386"/>
    <x v="0"/>
    <x v="824"/>
    <d v="2013-10-10T00:00:00"/>
    <x v="1"/>
    <s v="TC-20980"/>
    <s v="Tamara Chand"/>
    <x v="1"/>
    <s v="United States"/>
    <s v="Lafayette"/>
    <x v="14"/>
    <n v="47905"/>
    <x v="2"/>
    <s v="OFF-ST-10001558"/>
    <x v="1"/>
    <x v="4"/>
    <x v="712"/>
    <n v="32.479999999999997"/>
    <n v="2"/>
    <x v="0"/>
    <n v="4.8719999999999999"/>
  </r>
  <r>
    <n v="6827"/>
    <x v="3386"/>
    <x v="0"/>
    <x v="824"/>
    <d v="2013-10-10T00:00:00"/>
    <x v="1"/>
    <s v="TC-20980"/>
    <s v="Tamara Chand"/>
    <x v="1"/>
    <s v="United States"/>
    <s v="Lafayette"/>
    <x v="14"/>
    <n v="47905"/>
    <x v="2"/>
    <s v="TEC-CO-10004722"/>
    <x v="2"/>
    <x v="16"/>
    <x v="1365"/>
    <n v="17499.95"/>
    <n v="5"/>
    <x v="0"/>
    <n v="8399.9760000000006"/>
  </r>
  <r>
    <n v="6828"/>
    <x v="3386"/>
    <x v="0"/>
    <x v="824"/>
    <d v="2013-10-10T00:00:00"/>
    <x v="1"/>
    <s v="TC-20980"/>
    <s v="Tamara Chand"/>
    <x v="1"/>
    <s v="United States"/>
    <s v="Lafayette"/>
    <x v="14"/>
    <n v="47905"/>
    <x v="2"/>
    <s v="OFF-BI-10004600"/>
    <x v="1"/>
    <x v="8"/>
    <x v="1477"/>
    <n v="735.98"/>
    <n v="2"/>
    <x v="0"/>
    <n v="331.19099999999997"/>
  </r>
  <r>
    <n v="6829"/>
    <x v="3386"/>
    <x v="0"/>
    <x v="824"/>
    <d v="2013-10-10T00:00:00"/>
    <x v="1"/>
    <s v="TC-20980"/>
    <s v="Tamara Chand"/>
    <x v="1"/>
    <s v="United States"/>
    <s v="Lafayette"/>
    <x v="14"/>
    <n v="47905"/>
    <x v="2"/>
    <s v="OFF-BI-10003712"/>
    <x v="1"/>
    <x v="8"/>
    <x v="689"/>
    <n v="34.369999999999997"/>
    <n v="7"/>
    <x v="0"/>
    <n v="16.8413"/>
  </r>
  <r>
    <n v="6830"/>
    <x v="3386"/>
    <x v="0"/>
    <x v="824"/>
    <d v="2013-10-10T00:00:00"/>
    <x v="1"/>
    <s v="TC-20980"/>
    <s v="Tamara Chand"/>
    <x v="1"/>
    <s v="United States"/>
    <s v="Lafayette"/>
    <x v="14"/>
    <n v="47905"/>
    <x v="2"/>
    <s v="OFF-AR-10001958"/>
    <x v="1"/>
    <x v="6"/>
    <x v="206"/>
    <n v="33.96"/>
    <n v="2"/>
    <x v="0"/>
    <n v="9.5088000000000008"/>
  </r>
  <r>
    <n v="6831"/>
    <x v="3387"/>
    <x v="0"/>
    <x v="435"/>
    <d v="2013-12-28T00:00:00"/>
    <x v="0"/>
    <s v="PW-19030"/>
    <s v="Pauline Webber"/>
    <x v="1"/>
    <s v="United States"/>
    <s v="New York City"/>
    <x v="15"/>
    <n v="10009"/>
    <x v="3"/>
    <s v="TEC-PH-10001750"/>
    <x v="2"/>
    <x v="7"/>
    <x v="968"/>
    <n v="197.97"/>
    <n v="3"/>
    <x v="0"/>
    <n v="53.451900000000002"/>
  </r>
  <r>
    <n v="6832"/>
    <x v="3388"/>
    <x v="3"/>
    <x v="246"/>
    <d v="2014-07-28T00:00:00"/>
    <x v="1"/>
    <s v="CS-11860"/>
    <s v="Cari Schnelling"/>
    <x v="0"/>
    <s v="United States"/>
    <s v="New York City"/>
    <x v="15"/>
    <n v="10024"/>
    <x v="3"/>
    <s v="OFF-AP-10002287"/>
    <x v="1"/>
    <x v="9"/>
    <x v="1274"/>
    <n v="17.48"/>
    <n v="4"/>
    <x v="0"/>
    <n v="4.5448000000000004"/>
  </r>
  <r>
    <n v="6833"/>
    <x v="3389"/>
    <x v="1"/>
    <x v="998"/>
    <d v="2012-10-17T00:00:00"/>
    <x v="1"/>
    <s v="DP-13165"/>
    <s v="David Philippe"/>
    <x v="0"/>
    <s v="United States"/>
    <s v="Chicago"/>
    <x v="10"/>
    <n v="60610"/>
    <x v="2"/>
    <s v="OFF-AR-10003183"/>
    <x v="1"/>
    <x v="6"/>
    <x v="1390"/>
    <n v="8.016"/>
    <n v="3"/>
    <x v="2"/>
    <n v="1.002"/>
  </r>
  <r>
    <n v="6834"/>
    <x v="3390"/>
    <x v="0"/>
    <x v="162"/>
    <d v="2013-09-09T00:00:00"/>
    <x v="3"/>
    <s v="PJ-19015"/>
    <s v="Pauline Johnson"/>
    <x v="0"/>
    <s v="United States"/>
    <s v="Santa Ana"/>
    <x v="1"/>
    <n v="92704"/>
    <x v="1"/>
    <s v="FUR-TA-10003008"/>
    <x v="0"/>
    <x v="3"/>
    <x v="946"/>
    <n v="146.04"/>
    <n v="1"/>
    <x v="2"/>
    <n v="-12.778499999999999"/>
  </r>
  <r>
    <n v="6835"/>
    <x v="3391"/>
    <x v="0"/>
    <x v="73"/>
    <d v="2013-11-25T00:00:00"/>
    <x v="1"/>
    <s v="BM-11575"/>
    <s v="Brendan Murry"/>
    <x v="1"/>
    <s v="United States"/>
    <s v="Montebello"/>
    <x v="1"/>
    <n v="90640"/>
    <x v="1"/>
    <s v="TEC-AC-10004803"/>
    <x v="2"/>
    <x v="11"/>
    <x v="1756"/>
    <n v="27.88"/>
    <n v="2"/>
    <x v="0"/>
    <n v="3.9032"/>
  </r>
  <r>
    <n v="6836"/>
    <x v="3392"/>
    <x v="3"/>
    <x v="453"/>
    <d v="2014-10-21T00:00:00"/>
    <x v="1"/>
    <s v="DL-13495"/>
    <s v="Dionis Lloyd"/>
    <x v="1"/>
    <s v="United States"/>
    <s v="Thousand Oaks"/>
    <x v="1"/>
    <n v="91360"/>
    <x v="1"/>
    <s v="OFF-LA-10003510"/>
    <x v="1"/>
    <x v="2"/>
    <x v="575"/>
    <n v="152.65"/>
    <n v="5"/>
    <x v="0"/>
    <n v="70.218999999999994"/>
  </r>
  <r>
    <n v="6837"/>
    <x v="3392"/>
    <x v="3"/>
    <x v="453"/>
    <d v="2014-10-21T00:00:00"/>
    <x v="1"/>
    <s v="DL-13495"/>
    <s v="Dionis Lloyd"/>
    <x v="1"/>
    <s v="United States"/>
    <s v="Thousand Oaks"/>
    <x v="1"/>
    <n v="91360"/>
    <x v="1"/>
    <s v="FUR-FU-10000087"/>
    <x v="0"/>
    <x v="5"/>
    <x v="204"/>
    <n v="22.72"/>
    <n v="1"/>
    <x v="0"/>
    <n v="9.3152000000000008"/>
  </r>
  <r>
    <n v="6838"/>
    <x v="3393"/>
    <x v="1"/>
    <x v="380"/>
    <d v="2012-07-12T00:00:00"/>
    <x v="1"/>
    <s v="BF-10975"/>
    <s v="Barbara Fisher"/>
    <x v="1"/>
    <s v="United States"/>
    <s v="Vineland"/>
    <x v="30"/>
    <n v="8360"/>
    <x v="3"/>
    <s v="OFF-AR-10003732"/>
    <x v="1"/>
    <x v="6"/>
    <x v="321"/>
    <n v="11.12"/>
    <n v="4"/>
    <x v="0"/>
    <n v="2.8912"/>
  </r>
  <r>
    <n v="6839"/>
    <x v="3394"/>
    <x v="3"/>
    <x v="1119"/>
    <d v="2014-02-10T00:00:00"/>
    <x v="1"/>
    <s v="FC-14335"/>
    <s v="Fred Chung"/>
    <x v="1"/>
    <s v="United States"/>
    <s v="Torrance"/>
    <x v="1"/>
    <n v="90503"/>
    <x v="1"/>
    <s v="OFF-AP-10000275"/>
    <x v="1"/>
    <x v="9"/>
    <x v="1719"/>
    <n v="1640.7"/>
    <n v="5"/>
    <x v="0"/>
    <n v="459.39600000000002"/>
  </r>
  <r>
    <n v="6840"/>
    <x v="3394"/>
    <x v="3"/>
    <x v="1119"/>
    <d v="2014-02-10T00:00:00"/>
    <x v="1"/>
    <s v="FC-14335"/>
    <s v="Fred Chung"/>
    <x v="1"/>
    <s v="United States"/>
    <s v="Torrance"/>
    <x v="1"/>
    <n v="90503"/>
    <x v="1"/>
    <s v="TEC-PH-10003505"/>
    <x v="2"/>
    <x v="7"/>
    <x v="901"/>
    <n v="371.2"/>
    <n v="5"/>
    <x v="2"/>
    <n v="41.76"/>
  </r>
  <r>
    <n v="6841"/>
    <x v="3395"/>
    <x v="1"/>
    <x v="401"/>
    <d v="2012-12-07T00:00:00"/>
    <x v="2"/>
    <s v="MP-18175"/>
    <s v="Mike Pelletier"/>
    <x v="2"/>
    <s v="United States"/>
    <s v="Troy"/>
    <x v="24"/>
    <n v="45373"/>
    <x v="3"/>
    <s v="OFF-BI-10002852"/>
    <x v="1"/>
    <x v="8"/>
    <x v="91"/>
    <n v="14.832000000000001"/>
    <n v="3"/>
    <x v="6"/>
    <n v="-10.382400000000001"/>
  </r>
  <r>
    <n v="6842"/>
    <x v="3396"/>
    <x v="0"/>
    <x v="126"/>
    <d v="2013-09-18T00:00:00"/>
    <x v="1"/>
    <s v="AJ-10795"/>
    <s v="Anthony Johnson"/>
    <x v="1"/>
    <s v="United States"/>
    <s v="Springfield"/>
    <x v="17"/>
    <n v="22153"/>
    <x v="0"/>
    <s v="TEC-AC-10004877"/>
    <x v="2"/>
    <x v="11"/>
    <x v="1670"/>
    <n v="20.7"/>
    <n v="3"/>
    <x v="0"/>
    <n v="1.6559999999999999"/>
  </r>
  <r>
    <n v="6843"/>
    <x v="3396"/>
    <x v="0"/>
    <x v="126"/>
    <d v="2013-09-18T00:00:00"/>
    <x v="1"/>
    <s v="AJ-10795"/>
    <s v="Anthony Johnson"/>
    <x v="1"/>
    <s v="United States"/>
    <s v="Springfield"/>
    <x v="17"/>
    <n v="22153"/>
    <x v="0"/>
    <s v="OFF-FA-10002975"/>
    <x v="1"/>
    <x v="13"/>
    <x v="33"/>
    <n v="11.34"/>
    <n v="3"/>
    <x v="0"/>
    <n v="5.2164000000000001"/>
  </r>
  <r>
    <n v="6844"/>
    <x v="3396"/>
    <x v="0"/>
    <x v="126"/>
    <d v="2013-09-18T00:00:00"/>
    <x v="1"/>
    <s v="AJ-10795"/>
    <s v="Anthony Johnson"/>
    <x v="1"/>
    <s v="United States"/>
    <s v="Springfield"/>
    <x v="17"/>
    <n v="22153"/>
    <x v="0"/>
    <s v="OFF-ST-10000419"/>
    <x v="1"/>
    <x v="4"/>
    <x v="1015"/>
    <n v="67.900000000000006"/>
    <n v="5"/>
    <x v="0"/>
    <n v="0.67900000000000005"/>
  </r>
  <r>
    <n v="6845"/>
    <x v="3396"/>
    <x v="0"/>
    <x v="126"/>
    <d v="2013-09-18T00:00:00"/>
    <x v="1"/>
    <s v="AJ-10795"/>
    <s v="Anthony Johnson"/>
    <x v="1"/>
    <s v="United States"/>
    <s v="Springfield"/>
    <x v="17"/>
    <n v="22153"/>
    <x v="0"/>
    <s v="FUR-CH-10002073"/>
    <x v="0"/>
    <x v="1"/>
    <x v="1783"/>
    <n v="1059.1199999999999"/>
    <n v="4"/>
    <x v="0"/>
    <n v="307.14479999999998"/>
  </r>
  <r>
    <n v="6846"/>
    <x v="3397"/>
    <x v="2"/>
    <x v="522"/>
    <d v="2011-07-12T00:00:00"/>
    <x v="1"/>
    <s v="BC-11125"/>
    <s v="Becky Castell"/>
    <x v="2"/>
    <s v="United States"/>
    <s v="El Cajon"/>
    <x v="1"/>
    <n v="92020"/>
    <x v="1"/>
    <s v="FUR-CH-10000155"/>
    <x v="0"/>
    <x v="1"/>
    <x v="1157"/>
    <n v="478.48"/>
    <n v="2"/>
    <x v="2"/>
    <n v="47.847999999999999"/>
  </r>
  <r>
    <n v="6847"/>
    <x v="3398"/>
    <x v="0"/>
    <x v="195"/>
    <d v="2013-05-15T00:00:00"/>
    <x v="1"/>
    <s v="RS-19420"/>
    <s v="Ricardo Sperren"/>
    <x v="1"/>
    <s v="United States"/>
    <s v="Los Angeles"/>
    <x v="1"/>
    <n v="90036"/>
    <x v="1"/>
    <s v="OFF-PA-10001260"/>
    <x v="1"/>
    <x v="10"/>
    <x v="1769"/>
    <n v="32.04"/>
    <n v="4"/>
    <x v="0"/>
    <n v="14.417999999999999"/>
  </r>
  <r>
    <n v="6848"/>
    <x v="3399"/>
    <x v="0"/>
    <x v="427"/>
    <d v="2013-07-23T00:00:00"/>
    <x v="1"/>
    <s v="NP-18670"/>
    <s v="Nora Paige"/>
    <x v="0"/>
    <s v="United States"/>
    <s v="Phoenix"/>
    <x v="16"/>
    <n v="85023"/>
    <x v="1"/>
    <s v="TEC-PH-10001924"/>
    <x v="2"/>
    <x v="7"/>
    <x v="426"/>
    <n v="55.991999999999997"/>
    <n v="1"/>
    <x v="2"/>
    <n v="3.4994999999999998"/>
  </r>
  <r>
    <n v="6849"/>
    <x v="3400"/>
    <x v="0"/>
    <x v="1133"/>
    <d v="2013-06-22T00:00:00"/>
    <x v="2"/>
    <s v="BT-11440"/>
    <s v="Bobby Trafton"/>
    <x v="0"/>
    <s v="United States"/>
    <s v="Frankfort"/>
    <x v="10"/>
    <n v="60423"/>
    <x v="2"/>
    <s v="OFF-PA-10003134"/>
    <x v="1"/>
    <x v="10"/>
    <x v="1663"/>
    <n v="76.864000000000004"/>
    <n v="2"/>
    <x v="2"/>
    <n v="26.9024"/>
  </r>
  <r>
    <n v="6850"/>
    <x v="3401"/>
    <x v="2"/>
    <x v="1017"/>
    <d v="2011-04-25T00:00:00"/>
    <x v="1"/>
    <s v="BP-11230"/>
    <s v="Benjamin Patterson"/>
    <x v="0"/>
    <s v="United States"/>
    <s v="Los Angeles"/>
    <x v="1"/>
    <n v="90045"/>
    <x v="1"/>
    <s v="FUR-FU-10000409"/>
    <x v="0"/>
    <x v="5"/>
    <x v="1421"/>
    <n v="59.92"/>
    <n v="4"/>
    <x v="0"/>
    <n v="27.563199999999998"/>
  </r>
  <r>
    <n v="6851"/>
    <x v="3402"/>
    <x v="0"/>
    <x v="1134"/>
    <d v="2013-01-12T00:00:00"/>
    <x v="1"/>
    <s v="JO-15145"/>
    <s v="Jack O'Briant"/>
    <x v="1"/>
    <s v="United States"/>
    <s v="Franklin"/>
    <x v="6"/>
    <n v="53132"/>
    <x v="2"/>
    <s v="FUR-BO-10002545"/>
    <x v="0"/>
    <x v="0"/>
    <x v="37"/>
    <n v="1565.88"/>
    <n v="6"/>
    <x v="0"/>
    <n v="407.12880000000001"/>
  </r>
  <r>
    <n v="6852"/>
    <x v="3402"/>
    <x v="0"/>
    <x v="1134"/>
    <d v="2013-01-12T00:00:00"/>
    <x v="1"/>
    <s v="JO-15145"/>
    <s v="Jack O'Briant"/>
    <x v="1"/>
    <s v="United States"/>
    <s v="Franklin"/>
    <x v="6"/>
    <n v="53132"/>
    <x v="2"/>
    <s v="OFF-BI-10001460"/>
    <x v="1"/>
    <x v="8"/>
    <x v="58"/>
    <n v="106.05"/>
    <n v="7"/>
    <x v="0"/>
    <n v="49.843499999999999"/>
  </r>
  <r>
    <n v="6853"/>
    <x v="3403"/>
    <x v="3"/>
    <x v="331"/>
    <d v="2014-12-29T00:00:00"/>
    <x v="0"/>
    <s v="MF-18250"/>
    <s v="Monica Federle"/>
    <x v="1"/>
    <s v="United States"/>
    <s v="Little Rock"/>
    <x v="36"/>
    <n v="72209"/>
    <x v="0"/>
    <s v="OFF-ST-10001328"/>
    <x v="1"/>
    <x v="4"/>
    <x v="176"/>
    <n v="62.04"/>
    <n v="4"/>
    <x v="0"/>
    <n v="17.371200000000002"/>
  </r>
  <r>
    <n v="6854"/>
    <x v="3403"/>
    <x v="3"/>
    <x v="331"/>
    <d v="2014-12-29T00:00:00"/>
    <x v="0"/>
    <s v="MF-18250"/>
    <s v="Monica Federle"/>
    <x v="1"/>
    <s v="United States"/>
    <s v="Little Rock"/>
    <x v="36"/>
    <n v="72209"/>
    <x v="0"/>
    <s v="TEC-PH-10003601"/>
    <x v="2"/>
    <x v="7"/>
    <x v="1383"/>
    <n v="494.97"/>
    <n v="3"/>
    <x v="0"/>
    <n v="148.49100000000001"/>
  </r>
  <r>
    <n v="6855"/>
    <x v="3403"/>
    <x v="3"/>
    <x v="331"/>
    <d v="2014-12-29T00:00:00"/>
    <x v="0"/>
    <s v="MF-18250"/>
    <s v="Monica Federle"/>
    <x v="1"/>
    <s v="United States"/>
    <s v="Little Rock"/>
    <x v="36"/>
    <n v="72209"/>
    <x v="0"/>
    <s v="OFF-ST-10001522"/>
    <x v="1"/>
    <x v="4"/>
    <x v="195"/>
    <n v="367.96"/>
    <n v="4"/>
    <x v="0"/>
    <n v="14.718400000000001"/>
  </r>
  <r>
    <n v="6856"/>
    <x v="3403"/>
    <x v="3"/>
    <x v="331"/>
    <d v="2014-12-29T00:00:00"/>
    <x v="0"/>
    <s v="MF-18250"/>
    <s v="Monica Federle"/>
    <x v="1"/>
    <s v="United States"/>
    <s v="Little Rock"/>
    <x v="36"/>
    <n v="72209"/>
    <x v="0"/>
    <s v="OFF-PA-10001994"/>
    <x v="1"/>
    <x v="10"/>
    <x v="1113"/>
    <n v="44.96"/>
    <n v="2"/>
    <x v="0"/>
    <n v="20.6816"/>
  </r>
  <r>
    <n v="6857"/>
    <x v="3403"/>
    <x v="3"/>
    <x v="331"/>
    <d v="2014-12-29T00:00:00"/>
    <x v="0"/>
    <s v="MF-18250"/>
    <s v="Monica Federle"/>
    <x v="1"/>
    <s v="United States"/>
    <s v="Little Rock"/>
    <x v="36"/>
    <n v="72209"/>
    <x v="0"/>
    <s v="OFF-EN-10001453"/>
    <x v="1"/>
    <x v="12"/>
    <x v="1676"/>
    <n v="182.94"/>
    <n v="3"/>
    <x v="0"/>
    <n v="85.981800000000007"/>
  </r>
  <r>
    <n v="6858"/>
    <x v="3404"/>
    <x v="3"/>
    <x v="827"/>
    <d v="2014-04-23T00:00:00"/>
    <x v="1"/>
    <s v="PS-18760"/>
    <s v="Pamela Stobb"/>
    <x v="0"/>
    <s v="United States"/>
    <s v="Los Angeles"/>
    <x v="1"/>
    <n v="90008"/>
    <x v="1"/>
    <s v="OFF-PA-10004911"/>
    <x v="1"/>
    <x v="10"/>
    <x v="929"/>
    <n v="28.14"/>
    <n v="3"/>
    <x v="0"/>
    <n v="13.507199999999999"/>
  </r>
  <r>
    <n v="6859"/>
    <x v="3404"/>
    <x v="3"/>
    <x v="827"/>
    <d v="2014-04-23T00:00:00"/>
    <x v="1"/>
    <s v="PS-18760"/>
    <s v="Pamela Stobb"/>
    <x v="0"/>
    <s v="United States"/>
    <s v="Los Angeles"/>
    <x v="1"/>
    <n v="90008"/>
    <x v="1"/>
    <s v="OFF-LA-10001404"/>
    <x v="1"/>
    <x v="2"/>
    <x v="916"/>
    <n v="7.38"/>
    <n v="2"/>
    <x v="0"/>
    <n v="3.4685999999999999"/>
  </r>
  <r>
    <n v="6860"/>
    <x v="3404"/>
    <x v="3"/>
    <x v="827"/>
    <d v="2014-04-23T00:00:00"/>
    <x v="1"/>
    <s v="PS-18760"/>
    <s v="Pamela Stobb"/>
    <x v="0"/>
    <s v="United States"/>
    <s v="Los Angeles"/>
    <x v="1"/>
    <n v="90008"/>
    <x v="1"/>
    <s v="OFF-FA-10001561"/>
    <x v="1"/>
    <x v="13"/>
    <x v="831"/>
    <n v="10.9"/>
    <n v="5"/>
    <x v="0"/>
    <n v="3.597"/>
  </r>
  <r>
    <n v="6861"/>
    <x v="3404"/>
    <x v="3"/>
    <x v="827"/>
    <d v="2014-04-23T00:00:00"/>
    <x v="1"/>
    <s v="PS-18760"/>
    <s v="Pamela Stobb"/>
    <x v="0"/>
    <s v="United States"/>
    <s v="Los Angeles"/>
    <x v="1"/>
    <n v="90008"/>
    <x v="1"/>
    <s v="TEC-AC-10001383"/>
    <x v="2"/>
    <x v="11"/>
    <x v="601"/>
    <n v="274.89"/>
    <n v="11"/>
    <x v="0"/>
    <n v="46.731299999999997"/>
  </r>
  <r>
    <n v="6862"/>
    <x v="3404"/>
    <x v="3"/>
    <x v="827"/>
    <d v="2014-04-23T00:00:00"/>
    <x v="1"/>
    <s v="PS-18760"/>
    <s v="Pamela Stobb"/>
    <x v="0"/>
    <s v="United States"/>
    <s v="Los Angeles"/>
    <x v="1"/>
    <n v="90008"/>
    <x v="1"/>
    <s v="OFF-LA-10003190"/>
    <x v="1"/>
    <x v="2"/>
    <x v="1163"/>
    <n v="23.04"/>
    <n v="8"/>
    <x v="0"/>
    <n v="11.2896"/>
  </r>
  <r>
    <n v="6863"/>
    <x v="3404"/>
    <x v="3"/>
    <x v="827"/>
    <d v="2014-04-23T00:00:00"/>
    <x v="1"/>
    <s v="PS-18760"/>
    <s v="Pamela Stobb"/>
    <x v="0"/>
    <s v="United States"/>
    <s v="Los Angeles"/>
    <x v="1"/>
    <n v="90008"/>
    <x v="1"/>
    <s v="FUR-CH-10003774"/>
    <x v="0"/>
    <x v="1"/>
    <x v="1185"/>
    <n v="218.352"/>
    <n v="3"/>
    <x v="2"/>
    <n v="-19.105799999999999"/>
  </r>
  <r>
    <n v="6864"/>
    <x v="3405"/>
    <x v="3"/>
    <x v="96"/>
    <d v="2014-12-09T00:00:00"/>
    <x v="1"/>
    <s v="MY-17380"/>
    <s v="Maribeth Yedwab"/>
    <x v="1"/>
    <s v="United States"/>
    <s v="San Antonio"/>
    <x v="5"/>
    <n v="78207"/>
    <x v="2"/>
    <s v="OFF-PA-10000520"/>
    <x v="1"/>
    <x v="10"/>
    <x v="1419"/>
    <n v="10.368"/>
    <n v="2"/>
    <x v="2"/>
    <n v="3.6288"/>
  </r>
  <r>
    <n v="6865"/>
    <x v="3406"/>
    <x v="0"/>
    <x v="1036"/>
    <d v="2013-08-29T00:00:00"/>
    <x v="1"/>
    <s v="SC-20230"/>
    <s v="Scot Coram"/>
    <x v="1"/>
    <s v="United States"/>
    <s v="Los Angeles"/>
    <x v="1"/>
    <n v="90004"/>
    <x v="1"/>
    <s v="OFF-BI-10004465"/>
    <x v="1"/>
    <x v="8"/>
    <x v="732"/>
    <n v="12.672000000000001"/>
    <n v="2"/>
    <x v="2"/>
    <n v="4.7519999999999998"/>
  </r>
  <r>
    <n v="6866"/>
    <x v="3406"/>
    <x v="0"/>
    <x v="1036"/>
    <d v="2013-08-29T00:00:00"/>
    <x v="1"/>
    <s v="SC-20230"/>
    <s v="Scot Coram"/>
    <x v="1"/>
    <s v="United States"/>
    <s v="Los Angeles"/>
    <x v="1"/>
    <n v="90004"/>
    <x v="1"/>
    <s v="TEC-PH-10003555"/>
    <x v="2"/>
    <x v="7"/>
    <x v="457"/>
    <n v="91.96"/>
    <n v="5"/>
    <x v="2"/>
    <n v="-20.690999999999999"/>
  </r>
  <r>
    <n v="6867"/>
    <x v="3406"/>
    <x v="0"/>
    <x v="1036"/>
    <d v="2013-08-29T00:00:00"/>
    <x v="1"/>
    <s v="SC-20230"/>
    <s v="Scot Coram"/>
    <x v="1"/>
    <s v="United States"/>
    <s v="Los Angeles"/>
    <x v="1"/>
    <n v="90004"/>
    <x v="1"/>
    <s v="TEC-AC-10000844"/>
    <x v="2"/>
    <x v="11"/>
    <x v="106"/>
    <n v="254.97"/>
    <n v="3"/>
    <x v="0"/>
    <n v="91.789199999999994"/>
  </r>
  <r>
    <n v="6868"/>
    <x v="3406"/>
    <x v="0"/>
    <x v="1036"/>
    <d v="2013-08-29T00:00:00"/>
    <x v="1"/>
    <s v="SC-20230"/>
    <s v="Scot Coram"/>
    <x v="1"/>
    <s v="United States"/>
    <s v="Los Angeles"/>
    <x v="1"/>
    <n v="90004"/>
    <x v="1"/>
    <s v="TEC-PH-10003187"/>
    <x v="2"/>
    <x v="7"/>
    <x v="1410"/>
    <n v="31.984000000000002"/>
    <n v="2"/>
    <x v="2"/>
    <n v="-7.9960000000000004"/>
  </r>
  <r>
    <n v="6869"/>
    <x v="3406"/>
    <x v="0"/>
    <x v="1036"/>
    <d v="2013-08-29T00:00:00"/>
    <x v="1"/>
    <s v="SC-20230"/>
    <s v="Scot Coram"/>
    <x v="1"/>
    <s v="United States"/>
    <s v="Los Angeles"/>
    <x v="1"/>
    <n v="90004"/>
    <x v="1"/>
    <s v="FUR-TA-10003569"/>
    <x v="0"/>
    <x v="3"/>
    <x v="1358"/>
    <n v="2887.056"/>
    <n v="9"/>
    <x v="2"/>
    <n v="180.441"/>
  </r>
  <r>
    <n v="6870"/>
    <x v="3406"/>
    <x v="0"/>
    <x v="1036"/>
    <d v="2013-08-29T00:00:00"/>
    <x v="1"/>
    <s v="SC-20230"/>
    <s v="Scot Coram"/>
    <x v="1"/>
    <s v="United States"/>
    <s v="Los Angeles"/>
    <x v="1"/>
    <n v="90004"/>
    <x v="1"/>
    <s v="OFF-PA-10003848"/>
    <x v="1"/>
    <x v="10"/>
    <x v="1442"/>
    <n v="12.96"/>
    <n v="2"/>
    <x v="0"/>
    <n v="6.2207999999999997"/>
  </r>
  <r>
    <n v="6871"/>
    <x v="3406"/>
    <x v="0"/>
    <x v="1036"/>
    <d v="2013-08-29T00:00:00"/>
    <x v="1"/>
    <s v="SC-20230"/>
    <s v="Scot Coram"/>
    <x v="1"/>
    <s v="United States"/>
    <s v="Los Angeles"/>
    <x v="1"/>
    <n v="90004"/>
    <x v="1"/>
    <s v="OFF-PA-10002606"/>
    <x v="1"/>
    <x v="10"/>
    <x v="1592"/>
    <n v="47.52"/>
    <n v="9"/>
    <x v="0"/>
    <n v="21.384"/>
  </r>
  <r>
    <n v="6872"/>
    <x v="3407"/>
    <x v="0"/>
    <x v="5"/>
    <d v="2013-12-09T00:00:00"/>
    <x v="0"/>
    <s v="RF-19345"/>
    <s v="Randy Ferguson"/>
    <x v="1"/>
    <s v="United States"/>
    <s v="Chicago"/>
    <x v="10"/>
    <n v="60610"/>
    <x v="2"/>
    <s v="OFF-LA-10004853"/>
    <x v="1"/>
    <x v="2"/>
    <x v="683"/>
    <n v="11.952"/>
    <n v="3"/>
    <x v="2"/>
    <n v="3.8843999999999999"/>
  </r>
  <r>
    <n v="6873"/>
    <x v="3408"/>
    <x v="1"/>
    <x v="1135"/>
    <d v="2012-12-19T00:00:00"/>
    <x v="2"/>
    <s v="SG-20080"/>
    <s v="Sandra Glassco"/>
    <x v="0"/>
    <s v="United States"/>
    <s v="Seattle"/>
    <x v="4"/>
    <n v="98105"/>
    <x v="1"/>
    <s v="OFF-PA-10004948"/>
    <x v="1"/>
    <x v="10"/>
    <x v="1647"/>
    <n v="4.9800000000000004"/>
    <n v="1"/>
    <x v="0"/>
    <n v="2.3405999999999998"/>
  </r>
  <r>
    <n v="6874"/>
    <x v="3409"/>
    <x v="2"/>
    <x v="1136"/>
    <d v="2011-10-22T00:00:00"/>
    <x v="0"/>
    <s v="TB-21520"/>
    <s v="Tracy Blumstein"/>
    <x v="0"/>
    <s v="United States"/>
    <s v="Beaumont"/>
    <x v="5"/>
    <n v="77705"/>
    <x v="2"/>
    <s v="OFF-BI-10003676"/>
    <x v="1"/>
    <x v="8"/>
    <x v="816"/>
    <n v="10.78"/>
    <n v="5"/>
    <x v="3"/>
    <n v="-17.248000000000001"/>
  </r>
  <r>
    <n v="6875"/>
    <x v="3409"/>
    <x v="2"/>
    <x v="1136"/>
    <d v="2011-10-22T00:00:00"/>
    <x v="0"/>
    <s v="TB-21520"/>
    <s v="Tracy Blumstein"/>
    <x v="0"/>
    <s v="United States"/>
    <s v="Beaumont"/>
    <x v="5"/>
    <n v="77705"/>
    <x v="2"/>
    <s v="TEC-AC-10001314"/>
    <x v="2"/>
    <x v="11"/>
    <x v="943"/>
    <n v="119.976"/>
    <n v="3"/>
    <x v="2"/>
    <n v="-17.996400000000001"/>
  </r>
  <r>
    <n v="6876"/>
    <x v="3410"/>
    <x v="0"/>
    <x v="64"/>
    <d v="2013-09-11T00:00:00"/>
    <x v="1"/>
    <s v="MM-17920"/>
    <s v="Michael Moore"/>
    <x v="0"/>
    <s v="United States"/>
    <s v="Chesapeake"/>
    <x v="17"/>
    <n v="23320"/>
    <x v="0"/>
    <s v="OFF-LA-10004545"/>
    <x v="1"/>
    <x v="2"/>
    <x v="1328"/>
    <n v="25.06"/>
    <n v="2"/>
    <x v="0"/>
    <n v="11.7782"/>
  </r>
  <r>
    <n v="6877"/>
    <x v="3410"/>
    <x v="0"/>
    <x v="64"/>
    <d v="2013-09-11T00:00:00"/>
    <x v="1"/>
    <s v="MM-17920"/>
    <s v="Michael Moore"/>
    <x v="0"/>
    <s v="United States"/>
    <s v="Chesapeake"/>
    <x v="17"/>
    <n v="23320"/>
    <x v="0"/>
    <s v="FUR-TA-10003238"/>
    <x v="0"/>
    <x v="3"/>
    <x v="1233"/>
    <n v="1652.94"/>
    <n v="3"/>
    <x v="0"/>
    <n v="314.05860000000001"/>
  </r>
  <r>
    <n v="6878"/>
    <x v="3411"/>
    <x v="1"/>
    <x v="52"/>
    <d v="2012-10-15T00:00:00"/>
    <x v="3"/>
    <s v="CG-12520"/>
    <s v="Claire Gute"/>
    <x v="0"/>
    <s v="United States"/>
    <s v="Dallas"/>
    <x v="5"/>
    <n v="75217"/>
    <x v="2"/>
    <s v="FUR-FU-10004952"/>
    <x v="0"/>
    <x v="5"/>
    <x v="845"/>
    <n v="131.376"/>
    <n v="6"/>
    <x v="7"/>
    <n v="-95.247600000000006"/>
  </r>
  <r>
    <n v="6879"/>
    <x v="3411"/>
    <x v="1"/>
    <x v="52"/>
    <d v="2012-10-15T00:00:00"/>
    <x v="3"/>
    <s v="CG-12520"/>
    <s v="Claire Gute"/>
    <x v="0"/>
    <s v="United States"/>
    <s v="Dallas"/>
    <x v="5"/>
    <n v="75217"/>
    <x v="2"/>
    <s v="OFF-PA-10003001"/>
    <x v="1"/>
    <x v="10"/>
    <x v="1064"/>
    <n v="5.3440000000000003"/>
    <n v="1"/>
    <x v="2"/>
    <n v="1.8704000000000001"/>
  </r>
  <r>
    <n v="6880"/>
    <x v="3412"/>
    <x v="1"/>
    <x v="494"/>
    <d v="2012-12-05T00:00:00"/>
    <x v="0"/>
    <s v="TW-21025"/>
    <s v="Tamara Willingham"/>
    <x v="2"/>
    <s v="United States"/>
    <s v="Seattle"/>
    <x v="4"/>
    <n v="98105"/>
    <x v="1"/>
    <s v="FUR-CH-10001215"/>
    <x v="0"/>
    <x v="1"/>
    <x v="440"/>
    <n v="2003.92"/>
    <n v="5"/>
    <x v="2"/>
    <n v="125.245"/>
  </r>
  <r>
    <n v="6881"/>
    <x v="3412"/>
    <x v="1"/>
    <x v="494"/>
    <d v="2012-12-05T00:00:00"/>
    <x v="0"/>
    <s v="TW-21025"/>
    <s v="Tamara Willingham"/>
    <x v="2"/>
    <s v="United States"/>
    <s v="Seattle"/>
    <x v="4"/>
    <n v="98105"/>
    <x v="1"/>
    <s v="OFF-PA-10004255"/>
    <x v="1"/>
    <x v="10"/>
    <x v="1306"/>
    <n v="32.4"/>
    <n v="5"/>
    <x v="0"/>
    <n v="15.552"/>
  </r>
  <r>
    <n v="6882"/>
    <x v="3412"/>
    <x v="1"/>
    <x v="494"/>
    <d v="2012-12-05T00:00:00"/>
    <x v="0"/>
    <s v="TW-21025"/>
    <s v="Tamara Willingham"/>
    <x v="2"/>
    <s v="United States"/>
    <s v="Seattle"/>
    <x v="4"/>
    <n v="98105"/>
    <x v="1"/>
    <s v="FUR-TA-10001705"/>
    <x v="0"/>
    <x v="3"/>
    <x v="213"/>
    <n v="1913.4"/>
    <n v="9"/>
    <x v="0"/>
    <n v="401.81400000000002"/>
  </r>
  <r>
    <n v="6883"/>
    <x v="3412"/>
    <x v="1"/>
    <x v="494"/>
    <d v="2012-12-05T00:00:00"/>
    <x v="0"/>
    <s v="TW-21025"/>
    <s v="Tamara Willingham"/>
    <x v="2"/>
    <s v="United States"/>
    <s v="Seattle"/>
    <x v="4"/>
    <n v="98105"/>
    <x v="1"/>
    <s v="OFF-ST-10002554"/>
    <x v="1"/>
    <x v="4"/>
    <x v="1144"/>
    <n v="146.72999999999999"/>
    <n v="3"/>
    <x v="0"/>
    <n v="2.9346000000000001"/>
  </r>
  <r>
    <n v="6884"/>
    <x v="3412"/>
    <x v="1"/>
    <x v="494"/>
    <d v="2012-12-05T00:00:00"/>
    <x v="0"/>
    <s v="TW-21025"/>
    <s v="Tamara Willingham"/>
    <x v="2"/>
    <s v="United States"/>
    <s v="Seattle"/>
    <x v="4"/>
    <n v="98105"/>
    <x v="1"/>
    <s v="OFF-PA-10002222"/>
    <x v="1"/>
    <x v="10"/>
    <x v="389"/>
    <n v="114.2"/>
    <n v="5"/>
    <x v="0"/>
    <n v="52.531999999999996"/>
  </r>
  <r>
    <n v="6885"/>
    <x v="3413"/>
    <x v="1"/>
    <x v="70"/>
    <d v="2012-06-04T00:00:00"/>
    <x v="1"/>
    <s v="BD-11320"/>
    <s v="Bill Donatelli"/>
    <x v="0"/>
    <s v="United States"/>
    <s v="Minneapolis"/>
    <x v="11"/>
    <n v="55407"/>
    <x v="2"/>
    <s v="FUR-CH-10002320"/>
    <x v="0"/>
    <x v="1"/>
    <x v="1454"/>
    <n v="2567.84"/>
    <n v="8"/>
    <x v="0"/>
    <n v="770.35199999999998"/>
  </r>
  <r>
    <n v="6886"/>
    <x v="3414"/>
    <x v="3"/>
    <x v="18"/>
    <d v="2014-09-18T00:00:00"/>
    <x v="1"/>
    <s v="HA-14905"/>
    <s v="Helen Abelman"/>
    <x v="0"/>
    <s v="United States"/>
    <s v="Springfield"/>
    <x v="24"/>
    <n v="45503"/>
    <x v="3"/>
    <s v="TEC-AC-10003499"/>
    <x v="2"/>
    <x v="11"/>
    <x v="103"/>
    <n v="37.055999999999997"/>
    <n v="4"/>
    <x v="2"/>
    <n v="8.8008000000000006"/>
  </r>
  <r>
    <n v="6887"/>
    <x v="3414"/>
    <x v="3"/>
    <x v="18"/>
    <d v="2014-09-18T00:00:00"/>
    <x v="1"/>
    <s v="HA-14905"/>
    <s v="Helen Abelman"/>
    <x v="0"/>
    <s v="United States"/>
    <s v="Springfield"/>
    <x v="24"/>
    <n v="45503"/>
    <x v="3"/>
    <s v="TEC-PH-10003580"/>
    <x v="2"/>
    <x v="7"/>
    <x v="997"/>
    <n v="259.89600000000002"/>
    <n v="2"/>
    <x v="10"/>
    <n v="-56.3108"/>
  </r>
  <r>
    <n v="6888"/>
    <x v="3415"/>
    <x v="3"/>
    <x v="1016"/>
    <d v="2014-05-03T00:00:00"/>
    <x v="1"/>
    <s v="LL-16840"/>
    <s v="Lauren Leatherbury"/>
    <x v="0"/>
    <s v="United States"/>
    <s v="Los Angeles"/>
    <x v="1"/>
    <n v="90032"/>
    <x v="1"/>
    <s v="OFF-PA-10004675"/>
    <x v="1"/>
    <x v="10"/>
    <x v="69"/>
    <n v="19.05"/>
    <n v="3"/>
    <x v="0"/>
    <n v="8.7629999999999999"/>
  </r>
  <r>
    <n v="6889"/>
    <x v="3415"/>
    <x v="3"/>
    <x v="1016"/>
    <d v="2014-05-03T00:00:00"/>
    <x v="1"/>
    <s v="LL-16840"/>
    <s v="Lauren Leatherbury"/>
    <x v="0"/>
    <s v="United States"/>
    <s v="Los Angeles"/>
    <x v="1"/>
    <n v="90032"/>
    <x v="1"/>
    <s v="OFF-BI-10000666"/>
    <x v="1"/>
    <x v="8"/>
    <x v="980"/>
    <n v="73.343999999999994"/>
    <n v="3"/>
    <x v="2"/>
    <n v="27.504000000000001"/>
  </r>
  <r>
    <n v="6890"/>
    <x v="3416"/>
    <x v="3"/>
    <x v="65"/>
    <d v="2014-09-23T00:00:00"/>
    <x v="1"/>
    <s v="SS-20140"/>
    <s v="Saphhira Shifley"/>
    <x v="1"/>
    <s v="United States"/>
    <s v="Columbus"/>
    <x v="32"/>
    <n v="31907"/>
    <x v="0"/>
    <s v="TEC-PH-10001552"/>
    <x v="2"/>
    <x v="7"/>
    <x v="178"/>
    <n v="95.68"/>
    <n v="8"/>
    <x v="0"/>
    <n v="26.790400000000002"/>
  </r>
  <r>
    <n v="6891"/>
    <x v="3416"/>
    <x v="3"/>
    <x v="65"/>
    <d v="2014-09-23T00:00:00"/>
    <x v="1"/>
    <s v="SS-20140"/>
    <s v="Saphhira Shifley"/>
    <x v="1"/>
    <s v="United States"/>
    <s v="Columbus"/>
    <x v="32"/>
    <n v="31907"/>
    <x v="0"/>
    <s v="OFF-PA-10000673"/>
    <x v="1"/>
    <x v="10"/>
    <x v="249"/>
    <n v="50.96"/>
    <n v="7"/>
    <x v="0"/>
    <n v="24.460799999999999"/>
  </r>
  <r>
    <n v="6892"/>
    <x v="3416"/>
    <x v="3"/>
    <x v="65"/>
    <d v="2014-09-23T00:00:00"/>
    <x v="1"/>
    <s v="SS-20140"/>
    <s v="Saphhira Shifley"/>
    <x v="1"/>
    <s v="United States"/>
    <s v="Columbus"/>
    <x v="32"/>
    <n v="31907"/>
    <x v="0"/>
    <s v="OFF-AR-10000380"/>
    <x v="1"/>
    <x v="6"/>
    <x v="108"/>
    <n v="113.94"/>
    <n v="3"/>
    <x v="0"/>
    <n v="34.182000000000002"/>
  </r>
  <r>
    <n v="6893"/>
    <x v="3416"/>
    <x v="3"/>
    <x v="65"/>
    <d v="2014-09-23T00:00:00"/>
    <x v="1"/>
    <s v="SS-20140"/>
    <s v="Saphhira Shifley"/>
    <x v="1"/>
    <s v="United States"/>
    <s v="Columbus"/>
    <x v="32"/>
    <n v="31907"/>
    <x v="0"/>
    <s v="OFF-PA-10003848"/>
    <x v="1"/>
    <x v="10"/>
    <x v="1442"/>
    <n v="25.92"/>
    <n v="4"/>
    <x v="0"/>
    <n v="12.441599999999999"/>
  </r>
  <r>
    <n v="6894"/>
    <x v="3416"/>
    <x v="3"/>
    <x v="65"/>
    <d v="2014-09-23T00:00:00"/>
    <x v="1"/>
    <s v="SS-20140"/>
    <s v="Saphhira Shifley"/>
    <x v="1"/>
    <s v="United States"/>
    <s v="Columbus"/>
    <x v="32"/>
    <n v="31907"/>
    <x v="0"/>
    <s v="FUR-FU-10002963"/>
    <x v="0"/>
    <x v="5"/>
    <x v="1502"/>
    <n v="20.32"/>
    <n v="4"/>
    <x v="0"/>
    <n v="6.9088000000000003"/>
  </r>
  <r>
    <n v="6895"/>
    <x v="3416"/>
    <x v="3"/>
    <x v="65"/>
    <d v="2014-09-23T00:00:00"/>
    <x v="1"/>
    <s v="SS-20140"/>
    <s v="Saphhira Shifley"/>
    <x v="1"/>
    <s v="United States"/>
    <s v="Columbus"/>
    <x v="32"/>
    <n v="31907"/>
    <x v="0"/>
    <s v="TEC-PH-10002447"/>
    <x v="2"/>
    <x v="7"/>
    <x v="53"/>
    <n v="411.98"/>
    <n v="2"/>
    <x v="0"/>
    <n v="119.4742"/>
  </r>
  <r>
    <n v="6896"/>
    <x v="3416"/>
    <x v="3"/>
    <x v="65"/>
    <d v="2014-09-23T00:00:00"/>
    <x v="1"/>
    <s v="SS-20140"/>
    <s v="Saphhira Shifley"/>
    <x v="1"/>
    <s v="United States"/>
    <s v="Columbus"/>
    <x v="32"/>
    <n v="31907"/>
    <x v="0"/>
    <s v="OFF-SU-10004261"/>
    <x v="1"/>
    <x v="14"/>
    <x v="605"/>
    <n v="34.479999999999997"/>
    <n v="2"/>
    <x v="0"/>
    <n v="9.9992000000000001"/>
  </r>
  <r>
    <n v="6897"/>
    <x v="3416"/>
    <x v="3"/>
    <x v="65"/>
    <d v="2014-09-23T00:00:00"/>
    <x v="1"/>
    <s v="SS-20140"/>
    <s v="Saphhira Shifley"/>
    <x v="1"/>
    <s v="United States"/>
    <s v="Columbus"/>
    <x v="32"/>
    <n v="31907"/>
    <x v="0"/>
    <s v="OFF-PA-10003228"/>
    <x v="1"/>
    <x v="10"/>
    <x v="1668"/>
    <n v="244.55"/>
    <n v="5"/>
    <x v="0"/>
    <n v="114.9385"/>
  </r>
  <r>
    <n v="6898"/>
    <x v="3417"/>
    <x v="3"/>
    <x v="238"/>
    <d v="2014-08-26T00:00:00"/>
    <x v="1"/>
    <s v="CK-12205"/>
    <s v="Chloris Kastensmidt"/>
    <x v="0"/>
    <s v="United States"/>
    <s v="Lakewood"/>
    <x v="24"/>
    <n v="44107"/>
    <x v="3"/>
    <s v="OFF-BI-10004817"/>
    <x v="1"/>
    <x v="8"/>
    <x v="1199"/>
    <n v="10.782"/>
    <n v="3"/>
    <x v="6"/>
    <n v="-7.9067999999999996"/>
  </r>
  <r>
    <n v="6899"/>
    <x v="3418"/>
    <x v="1"/>
    <x v="1137"/>
    <d v="2012-05-26T00:00:00"/>
    <x v="0"/>
    <s v="VS-21820"/>
    <s v="Vivek Sundaresam"/>
    <x v="0"/>
    <s v="United States"/>
    <s v="Naperville"/>
    <x v="10"/>
    <n v="60540"/>
    <x v="2"/>
    <s v="FUR-CH-10002880"/>
    <x v="0"/>
    <x v="1"/>
    <x v="801"/>
    <n v="602.65099999999995"/>
    <n v="7"/>
    <x v="4"/>
    <n v="-163.57669999999999"/>
  </r>
  <r>
    <n v="6900"/>
    <x v="3418"/>
    <x v="1"/>
    <x v="1137"/>
    <d v="2012-05-26T00:00:00"/>
    <x v="0"/>
    <s v="VS-21820"/>
    <s v="Vivek Sundaresam"/>
    <x v="0"/>
    <s v="United States"/>
    <s v="Naperville"/>
    <x v="10"/>
    <n v="60540"/>
    <x v="2"/>
    <s v="OFF-BI-10001249"/>
    <x v="1"/>
    <x v="8"/>
    <x v="1182"/>
    <n v="7.6559999999999997"/>
    <n v="6"/>
    <x v="3"/>
    <n v="-13.0152"/>
  </r>
  <r>
    <n v="6901"/>
    <x v="3419"/>
    <x v="1"/>
    <x v="67"/>
    <d v="2012-09-11T00:00:00"/>
    <x v="1"/>
    <s v="TN-21040"/>
    <s v="Tanja Norvell"/>
    <x v="2"/>
    <s v="United States"/>
    <s v="New York City"/>
    <x v="15"/>
    <n v="10009"/>
    <x v="3"/>
    <s v="TEC-AC-10002402"/>
    <x v="2"/>
    <x v="11"/>
    <x v="651"/>
    <n v="559.92999999999995"/>
    <n v="7"/>
    <x v="0"/>
    <n v="167.97900000000001"/>
  </r>
  <r>
    <n v="6902"/>
    <x v="3420"/>
    <x v="3"/>
    <x v="1138"/>
    <d v="2014-07-25T00:00:00"/>
    <x v="3"/>
    <s v="HR-14830"/>
    <s v="Harold Ryan"/>
    <x v="1"/>
    <s v="United States"/>
    <s v="Huntington Beach"/>
    <x v="1"/>
    <n v="92646"/>
    <x v="1"/>
    <s v="TEC-CO-10001449"/>
    <x v="2"/>
    <x v="16"/>
    <x v="303"/>
    <n v="2399.96"/>
    <n v="5"/>
    <x v="2"/>
    <n v="839.98599999999999"/>
  </r>
  <r>
    <n v="6903"/>
    <x v="3421"/>
    <x v="3"/>
    <x v="264"/>
    <d v="2014-09-09T00:00:00"/>
    <x v="1"/>
    <s v="JS-15595"/>
    <s v="Jill Stevenson"/>
    <x v="1"/>
    <s v="United States"/>
    <s v="Chicago"/>
    <x v="10"/>
    <n v="60653"/>
    <x v="2"/>
    <s v="OFF-FA-10002280"/>
    <x v="1"/>
    <x v="13"/>
    <x v="653"/>
    <n v="16"/>
    <n v="4"/>
    <x v="2"/>
    <n v="5.6"/>
  </r>
  <r>
    <n v="6904"/>
    <x v="3421"/>
    <x v="3"/>
    <x v="264"/>
    <d v="2014-09-09T00:00:00"/>
    <x v="1"/>
    <s v="JS-15595"/>
    <s v="Jill Stevenson"/>
    <x v="1"/>
    <s v="United States"/>
    <s v="Chicago"/>
    <x v="10"/>
    <n v="60653"/>
    <x v="2"/>
    <s v="OFF-AP-10003278"/>
    <x v="1"/>
    <x v="9"/>
    <x v="1784"/>
    <n v="5.5880000000000001"/>
    <n v="2"/>
    <x v="3"/>
    <n v="-15.0876"/>
  </r>
  <r>
    <n v="6905"/>
    <x v="3421"/>
    <x v="3"/>
    <x v="264"/>
    <d v="2014-09-09T00:00:00"/>
    <x v="1"/>
    <s v="JS-15595"/>
    <s v="Jill Stevenson"/>
    <x v="1"/>
    <s v="United States"/>
    <s v="Chicago"/>
    <x v="10"/>
    <n v="60653"/>
    <x v="2"/>
    <s v="OFF-ST-10003994"/>
    <x v="1"/>
    <x v="4"/>
    <x v="1736"/>
    <n v="235.92"/>
    <n v="5"/>
    <x v="2"/>
    <n v="-44.234999999999999"/>
  </r>
  <r>
    <n v="6906"/>
    <x v="3422"/>
    <x v="3"/>
    <x v="1139"/>
    <d v="2014-12-09T00:00:00"/>
    <x v="0"/>
    <s v="BN-11470"/>
    <s v="Brad Norvell"/>
    <x v="1"/>
    <s v="United States"/>
    <s v="Brentwood"/>
    <x v="1"/>
    <n v="94513"/>
    <x v="1"/>
    <s v="OFF-ST-10003221"/>
    <x v="1"/>
    <x v="4"/>
    <x v="33"/>
    <n v="10.68"/>
    <n v="1"/>
    <x v="0"/>
    <n v="2.8835999999999999"/>
  </r>
  <r>
    <n v="6907"/>
    <x v="3423"/>
    <x v="3"/>
    <x v="968"/>
    <d v="2014-05-21T00:00:00"/>
    <x v="3"/>
    <s v="AR-10405"/>
    <s v="Allen Rosenblatt"/>
    <x v="1"/>
    <s v="United States"/>
    <s v="Trenton"/>
    <x v="12"/>
    <n v="48183"/>
    <x v="2"/>
    <s v="OFF-BI-10002225"/>
    <x v="1"/>
    <x v="8"/>
    <x v="336"/>
    <n v="41.28"/>
    <n v="2"/>
    <x v="0"/>
    <n v="19.814399999999999"/>
  </r>
  <r>
    <n v="6908"/>
    <x v="3424"/>
    <x v="0"/>
    <x v="720"/>
    <d v="2013-10-04T00:00:00"/>
    <x v="1"/>
    <s v="SW-20455"/>
    <s v="Shaun Weien"/>
    <x v="0"/>
    <s v="United States"/>
    <s v="Seattle"/>
    <x v="4"/>
    <n v="98103"/>
    <x v="1"/>
    <s v="TEC-PH-10002584"/>
    <x v="2"/>
    <x v="7"/>
    <x v="1696"/>
    <n v="1001.5839999999999"/>
    <n v="2"/>
    <x v="2"/>
    <n v="125.19799999999999"/>
  </r>
  <r>
    <n v="6909"/>
    <x v="3425"/>
    <x v="3"/>
    <x v="389"/>
    <d v="2014-12-16T00:00:00"/>
    <x v="1"/>
    <s v="JE-16165"/>
    <s v="Justin Ellison"/>
    <x v="1"/>
    <s v="United States"/>
    <s v="North Charleston"/>
    <x v="20"/>
    <n v="29406"/>
    <x v="0"/>
    <s v="FUR-FU-10002364"/>
    <x v="0"/>
    <x v="5"/>
    <x v="1231"/>
    <n v="14.76"/>
    <n v="2"/>
    <x v="0"/>
    <n v="4.2804000000000002"/>
  </r>
  <r>
    <n v="6910"/>
    <x v="3426"/>
    <x v="2"/>
    <x v="103"/>
    <d v="2011-09-18T00:00:00"/>
    <x v="0"/>
    <s v="LH-16900"/>
    <s v="Lena Hernandez"/>
    <x v="0"/>
    <s v="United States"/>
    <s v="Columbus"/>
    <x v="24"/>
    <n v="43229"/>
    <x v="3"/>
    <s v="OFF-BI-10004022"/>
    <x v="1"/>
    <x v="8"/>
    <x v="748"/>
    <n v="2.5019999999999998"/>
    <n v="3"/>
    <x v="6"/>
    <n v="-2.0015999999999998"/>
  </r>
  <r>
    <n v="6911"/>
    <x v="3427"/>
    <x v="3"/>
    <x v="570"/>
    <d v="2014-08-03T00:00:00"/>
    <x v="1"/>
    <s v="VG-21790"/>
    <s v="Vivek Gonzalez"/>
    <x v="0"/>
    <s v="United States"/>
    <s v="Seattle"/>
    <x v="4"/>
    <n v="98103"/>
    <x v="1"/>
    <s v="FUR-BO-10004709"/>
    <x v="0"/>
    <x v="0"/>
    <x v="263"/>
    <n v="115.96"/>
    <n v="2"/>
    <x v="0"/>
    <n v="25.511199999999999"/>
  </r>
  <r>
    <n v="6912"/>
    <x v="3428"/>
    <x v="3"/>
    <x v="378"/>
    <d v="2014-08-06T00:00:00"/>
    <x v="0"/>
    <s v="EM-13960"/>
    <s v="Eric Murdock"/>
    <x v="0"/>
    <s v="United States"/>
    <s v="San Francisco"/>
    <x v="1"/>
    <n v="94109"/>
    <x v="1"/>
    <s v="OFF-ST-10004340"/>
    <x v="1"/>
    <x v="4"/>
    <x v="809"/>
    <n v="186.54"/>
    <n v="3"/>
    <x v="0"/>
    <n v="50.3658"/>
  </r>
  <r>
    <n v="6913"/>
    <x v="3429"/>
    <x v="3"/>
    <x v="743"/>
    <d v="2014-05-06T00:00:00"/>
    <x v="0"/>
    <s v="EM-13825"/>
    <s v="Elizabeth Moffitt"/>
    <x v="1"/>
    <s v="United States"/>
    <s v="Los Angeles"/>
    <x v="1"/>
    <n v="90049"/>
    <x v="1"/>
    <s v="TEC-AC-10001714"/>
    <x v="2"/>
    <x v="11"/>
    <x v="678"/>
    <n v="159.56"/>
    <n v="4"/>
    <x v="0"/>
    <n v="59.037199999999999"/>
  </r>
  <r>
    <n v="6914"/>
    <x v="3430"/>
    <x v="1"/>
    <x v="821"/>
    <d v="2012-06-16T00:00:00"/>
    <x v="1"/>
    <s v="JH-15910"/>
    <s v="Jonathan Howell"/>
    <x v="0"/>
    <s v="United States"/>
    <s v="West Palm Beach"/>
    <x v="2"/>
    <n v="33407"/>
    <x v="0"/>
    <s v="TEC-PH-10002844"/>
    <x v="2"/>
    <x v="7"/>
    <x v="104"/>
    <n v="55.984000000000002"/>
    <n v="2"/>
    <x v="2"/>
    <n v="4.1988000000000003"/>
  </r>
  <r>
    <n v="6915"/>
    <x v="3431"/>
    <x v="2"/>
    <x v="1091"/>
    <d v="2011-12-29T00:00:00"/>
    <x v="1"/>
    <s v="NP-18700"/>
    <s v="Nora Preis"/>
    <x v="0"/>
    <s v="United States"/>
    <s v="Chicago"/>
    <x v="10"/>
    <n v="60623"/>
    <x v="2"/>
    <s v="OFF-ST-10000585"/>
    <x v="1"/>
    <x v="4"/>
    <x v="541"/>
    <n v="132.16"/>
    <n v="1"/>
    <x v="2"/>
    <n v="9.9120000000000008"/>
  </r>
  <r>
    <n v="6916"/>
    <x v="3431"/>
    <x v="2"/>
    <x v="1091"/>
    <d v="2011-12-29T00:00:00"/>
    <x v="1"/>
    <s v="NP-18700"/>
    <s v="Nora Preis"/>
    <x v="0"/>
    <s v="United States"/>
    <s v="Chicago"/>
    <x v="10"/>
    <n v="60623"/>
    <x v="2"/>
    <s v="OFF-BI-10002824"/>
    <x v="1"/>
    <x v="8"/>
    <x v="523"/>
    <n v="17.904"/>
    <n v="6"/>
    <x v="3"/>
    <n v="-31.332000000000001"/>
  </r>
  <r>
    <n v="6917"/>
    <x v="3431"/>
    <x v="2"/>
    <x v="1091"/>
    <d v="2011-12-29T00:00:00"/>
    <x v="1"/>
    <s v="NP-18700"/>
    <s v="Nora Preis"/>
    <x v="0"/>
    <s v="United States"/>
    <s v="Chicago"/>
    <x v="10"/>
    <n v="60623"/>
    <x v="2"/>
    <s v="OFF-PA-10001289"/>
    <x v="1"/>
    <x v="10"/>
    <x v="952"/>
    <n v="124.032"/>
    <n v="4"/>
    <x v="2"/>
    <n v="44.961599999999997"/>
  </r>
  <r>
    <n v="6918"/>
    <x v="3432"/>
    <x v="2"/>
    <x v="757"/>
    <d v="2011-12-21T00:00:00"/>
    <x v="1"/>
    <s v="SH-20635"/>
    <s v="Stefanie Holloman"/>
    <x v="1"/>
    <s v="United States"/>
    <s v="Sacramento"/>
    <x v="1"/>
    <n v="95823"/>
    <x v="1"/>
    <s v="FUR-CH-10001854"/>
    <x v="0"/>
    <x v="1"/>
    <x v="1110"/>
    <n v="1403.92"/>
    <n v="5"/>
    <x v="2"/>
    <n v="70.195999999999998"/>
  </r>
  <r>
    <n v="6919"/>
    <x v="3433"/>
    <x v="0"/>
    <x v="947"/>
    <d v="2013-04-19T00:00:00"/>
    <x v="0"/>
    <s v="BM-11785"/>
    <s v="Bryan Mills"/>
    <x v="0"/>
    <s v="United States"/>
    <s v="Seattle"/>
    <x v="4"/>
    <n v="98115"/>
    <x v="1"/>
    <s v="OFF-SU-10003567"/>
    <x v="1"/>
    <x v="14"/>
    <x v="1489"/>
    <n v="28.8"/>
    <n v="3"/>
    <x v="0"/>
    <n v="0.86399999999999999"/>
  </r>
  <r>
    <n v="6920"/>
    <x v="3434"/>
    <x v="1"/>
    <x v="1031"/>
    <d v="2012-05-28T00:00:00"/>
    <x v="1"/>
    <s v="HG-14965"/>
    <s v="Henry Goldwyn"/>
    <x v="1"/>
    <s v="United States"/>
    <s v="Philadelphia"/>
    <x v="9"/>
    <n v="19143"/>
    <x v="3"/>
    <s v="OFF-BI-10001597"/>
    <x v="1"/>
    <x v="8"/>
    <x v="790"/>
    <n v="24.588000000000001"/>
    <n v="2"/>
    <x v="6"/>
    <n v="-18.031199999999998"/>
  </r>
  <r>
    <n v="6921"/>
    <x v="3435"/>
    <x v="3"/>
    <x v="425"/>
    <d v="2014-03-03T00:00:00"/>
    <x v="1"/>
    <s v="BM-11140"/>
    <s v="Becky Martin"/>
    <x v="0"/>
    <s v="United States"/>
    <s v="Santa Barbara"/>
    <x v="1"/>
    <n v="93101"/>
    <x v="1"/>
    <s v="OFF-AP-10003287"/>
    <x v="1"/>
    <x v="9"/>
    <x v="538"/>
    <n v="356.79"/>
    <n v="7"/>
    <x v="0"/>
    <n v="99.901200000000003"/>
  </r>
  <r>
    <n v="6922"/>
    <x v="3436"/>
    <x v="3"/>
    <x v="1095"/>
    <d v="2014-04-11T00:00:00"/>
    <x v="1"/>
    <s v="PS-19045"/>
    <s v="Penelope Sewall"/>
    <x v="2"/>
    <s v="United States"/>
    <s v="New York City"/>
    <x v="15"/>
    <n v="10011"/>
    <x v="3"/>
    <s v="OFF-EN-10001532"/>
    <x v="1"/>
    <x v="12"/>
    <x v="613"/>
    <n v="16.98"/>
    <n v="1"/>
    <x v="0"/>
    <n v="8.49"/>
  </r>
  <r>
    <n v="6923"/>
    <x v="3437"/>
    <x v="1"/>
    <x v="199"/>
    <d v="2012-03-19T00:00:00"/>
    <x v="0"/>
    <s v="MS-17710"/>
    <s v="Maurice Satty"/>
    <x v="0"/>
    <s v="United States"/>
    <s v="Auburn"/>
    <x v="19"/>
    <n v="36830"/>
    <x v="0"/>
    <s v="OFF-LA-10003930"/>
    <x v="1"/>
    <x v="2"/>
    <x v="503"/>
    <n v="491.55"/>
    <n v="5"/>
    <x v="0"/>
    <n v="240.8595"/>
  </r>
  <r>
    <n v="6924"/>
    <x v="3437"/>
    <x v="1"/>
    <x v="199"/>
    <d v="2012-03-19T00:00:00"/>
    <x v="0"/>
    <s v="MS-17710"/>
    <s v="Maurice Satty"/>
    <x v="0"/>
    <s v="United States"/>
    <s v="Auburn"/>
    <x v="19"/>
    <n v="36830"/>
    <x v="0"/>
    <s v="OFF-EN-10003845"/>
    <x v="1"/>
    <x v="12"/>
    <x v="431"/>
    <n v="7.38"/>
    <n v="2"/>
    <x v="0"/>
    <n v="3.3948"/>
  </r>
  <r>
    <n v="6925"/>
    <x v="3438"/>
    <x v="1"/>
    <x v="672"/>
    <d v="2012-12-04T00:00:00"/>
    <x v="1"/>
    <s v="JL-15235"/>
    <s v="Janet Lee"/>
    <x v="0"/>
    <s v="United States"/>
    <s v="New York City"/>
    <x v="15"/>
    <n v="10035"/>
    <x v="3"/>
    <s v="OFF-PA-10002659"/>
    <x v="1"/>
    <x v="10"/>
    <x v="922"/>
    <n v="23.66"/>
    <n v="7"/>
    <x v="0"/>
    <n v="10.883599999999999"/>
  </r>
  <r>
    <n v="6926"/>
    <x v="3438"/>
    <x v="1"/>
    <x v="672"/>
    <d v="2012-12-04T00:00:00"/>
    <x v="1"/>
    <s v="JL-15235"/>
    <s v="Janet Lee"/>
    <x v="0"/>
    <s v="United States"/>
    <s v="New York City"/>
    <x v="15"/>
    <n v="10035"/>
    <x v="3"/>
    <s v="FUR-BO-10001608"/>
    <x v="0"/>
    <x v="0"/>
    <x v="1523"/>
    <n v="681.40800000000002"/>
    <n v="12"/>
    <x v="2"/>
    <n v="42.588000000000001"/>
  </r>
  <r>
    <n v="6927"/>
    <x v="3439"/>
    <x v="0"/>
    <x v="1062"/>
    <d v="2013-08-04T00:00:00"/>
    <x v="1"/>
    <s v="KM-16660"/>
    <s v="Khloe Miller"/>
    <x v="0"/>
    <s v="United States"/>
    <s v="Los Angeles"/>
    <x v="1"/>
    <n v="90032"/>
    <x v="1"/>
    <s v="OFF-LA-10000305"/>
    <x v="1"/>
    <x v="2"/>
    <x v="1707"/>
    <n v="18.899999999999999"/>
    <n v="3"/>
    <x v="0"/>
    <n v="8.6940000000000008"/>
  </r>
  <r>
    <n v="6928"/>
    <x v="3440"/>
    <x v="0"/>
    <x v="661"/>
    <d v="2013-06-26T00:00:00"/>
    <x v="0"/>
    <s v="RD-19900"/>
    <s v="Ruben Dartt"/>
    <x v="0"/>
    <s v="United States"/>
    <s v="San Francisco"/>
    <x v="1"/>
    <n v="94109"/>
    <x v="1"/>
    <s v="OFF-ST-10003638"/>
    <x v="1"/>
    <x v="4"/>
    <x v="1222"/>
    <n v="93.68"/>
    <n v="4"/>
    <x v="0"/>
    <n v="25.293600000000001"/>
  </r>
  <r>
    <n v="6929"/>
    <x v="3440"/>
    <x v="0"/>
    <x v="661"/>
    <d v="2013-06-26T00:00:00"/>
    <x v="0"/>
    <s v="RD-19900"/>
    <s v="Ruben Dartt"/>
    <x v="0"/>
    <s v="United States"/>
    <s v="San Francisco"/>
    <x v="1"/>
    <n v="94109"/>
    <x v="1"/>
    <s v="OFF-LA-10001934"/>
    <x v="1"/>
    <x v="2"/>
    <x v="568"/>
    <n v="21.93"/>
    <n v="3"/>
    <x v="0"/>
    <n v="10.3071"/>
  </r>
  <r>
    <n v="6930"/>
    <x v="3440"/>
    <x v="0"/>
    <x v="661"/>
    <d v="2013-06-26T00:00:00"/>
    <x v="0"/>
    <s v="RD-19900"/>
    <s v="Ruben Dartt"/>
    <x v="0"/>
    <s v="United States"/>
    <s v="San Francisco"/>
    <x v="1"/>
    <n v="94109"/>
    <x v="1"/>
    <s v="TEC-PH-10003012"/>
    <x v="2"/>
    <x v="7"/>
    <x v="344"/>
    <n v="862.34400000000005"/>
    <n v="7"/>
    <x v="2"/>
    <n v="97.0137"/>
  </r>
  <r>
    <n v="6931"/>
    <x v="3440"/>
    <x v="0"/>
    <x v="661"/>
    <d v="2013-06-26T00:00:00"/>
    <x v="0"/>
    <s v="RD-19900"/>
    <s v="Ruben Dartt"/>
    <x v="0"/>
    <s v="United States"/>
    <s v="San Francisco"/>
    <x v="1"/>
    <n v="94109"/>
    <x v="1"/>
    <s v="OFF-PA-10001019"/>
    <x v="1"/>
    <x v="10"/>
    <x v="675"/>
    <n v="19.98"/>
    <n v="1"/>
    <x v="0"/>
    <n v="9.3905999999999992"/>
  </r>
  <r>
    <n v="6932"/>
    <x v="3441"/>
    <x v="2"/>
    <x v="686"/>
    <d v="2011-07-18T00:00:00"/>
    <x v="1"/>
    <s v="ST-20530"/>
    <s v="Shui Tom"/>
    <x v="0"/>
    <s v="United States"/>
    <s v="Philadelphia"/>
    <x v="9"/>
    <n v="19140"/>
    <x v="3"/>
    <s v="TEC-PH-10002070"/>
    <x v="2"/>
    <x v="7"/>
    <x v="1785"/>
    <n v="13.494"/>
    <n v="1"/>
    <x v="10"/>
    <n v="-2.2490000000000001"/>
  </r>
  <r>
    <n v="6933"/>
    <x v="3441"/>
    <x v="2"/>
    <x v="686"/>
    <d v="2011-07-18T00:00:00"/>
    <x v="1"/>
    <s v="ST-20530"/>
    <s v="Shui Tom"/>
    <x v="0"/>
    <s v="United States"/>
    <s v="Philadelphia"/>
    <x v="9"/>
    <n v="19140"/>
    <x v="3"/>
    <s v="TEC-PH-10002583"/>
    <x v="2"/>
    <x v="7"/>
    <x v="1708"/>
    <n v="23.988"/>
    <n v="2"/>
    <x v="10"/>
    <n v="-13.993"/>
  </r>
  <r>
    <n v="6934"/>
    <x v="3441"/>
    <x v="2"/>
    <x v="686"/>
    <d v="2011-07-18T00:00:00"/>
    <x v="1"/>
    <s v="ST-20530"/>
    <s v="Shui Tom"/>
    <x v="0"/>
    <s v="United States"/>
    <s v="Philadelphia"/>
    <x v="9"/>
    <n v="19140"/>
    <x v="3"/>
    <s v="FUR-FU-10001057"/>
    <x v="0"/>
    <x v="5"/>
    <x v="1782"/>
    <n v="31.984000000000002"/>
    <n v="2"/>
    <x v="2"/>
    <n v="1.1994"/>
  </r>
  <r>
    <n v="6935"/>
    <x v="3441"/>
    <x v="2"/>
    <x v="686"/>
    <d v="2011-07-18T00:00:00"/>
    <x v="1"/>
    <s v="ST-20530"/>
    <s v="Shui Tom"/>
    <x v="0"/>
    <s v="United States"/>
    <s v="Philadelphia"/>
    <x v="9"/>
    <n v="19140"/>
    <x v="3"/>
    <s v="OFF-AR-10001044"/>
    <x v="1"/>
    <x v="6"/>
    <x v="1042"/>
    <n v="41.584000000000003"/>
    <n v="2"/>
    <x v="2"/>
    <n v="4.6782000000000004"/>
  </r>
  <r>
    <n v="6936"/>
    <x v="3442"/>
    <x v="3"/>
    <x v="329"/>
    <d v="2014-12-04T00:00:00"/>
    <x v="0"/>
    <s v="BP-11095"/>
    <s v="Bart Pistole"/>
    <x v="1"/>
    <s v="United States"/>
    <s v="El Paso"/>
    <x v="5"/>
    <n v="79907"/>
    <x v="2"/>
    <s v="TEC-AC-10001767"/>
    <x v="2"/>
    <x v="11"/>
    <x v="97"/>
    <n v="95.975999999999999"/>
    <n v="3"/>
    <x v="2"/>
    <n v="-10.7973"/>
  </r>
  <r>
    <n v="6937"/>
    <x v="3443"/>
    <x v="0"/>
    <x v="476"/>
    <d v="2013-09-05T00:00:00"/>
    <x v="2"/>
    <s v="TA-21385"/>
    <s v="Tom Ashbrook"/>
    <x v="2"/>
    <s v="United States"/>
    <s v="Chicago"/>
    <x v="10"/>
    <n v="60653"/>
    <x v="2"/>
    <s v="FUR-FU-10000277"/>
    <x v="0"/>
    <x v="5"/>
    <x v="1786"/>
    <n v="84.272000000000006"/>
    <n v="2"/>
    <x v="7"/>
    <n v="-75.844800000000006"/>
  </r>
  <r>
    <n v="6938"/>
    <x v="3444"/>
    <x v="2"/>
    <x v="345"/>
    <d v="2011-06-15T00:00:00"/>
    <x v="3"/>
    <s v="PS-18760"/>
    <s v="Pamela Stobb"/>
    <x v="0"/>
    <s v="United States"/>
    <s v="El Paso"/>
    <x v="5"/>
    <n v="79907"/>
    <x v="2"/>
    <s v="OFF-PA-10001952"/>
    <x v="1"/>
    <x v="10"/>
    <x v="1747"/>
    <n v="36.543999999999997"/>
    <n v="2"/>
    <x v="2"/>
    <n v="11.876799999999999"/>
  </r>
  <r>
    <n v="6939"/>
    <x v="3445"/>
    <x v="0"/>
    <x v="732"/>
    <d v="2013-11-10T00:00:00"/>
    <x v="1"/>
    <s v="NP-18700"/>
    <s v="Nora Preis"/>
    <x v="0"/>
    <s v="United States"/>
    <s v="Seattle"/>
    <x v="4"/>
    <n v="98105"/>
    <x v="1"/>
    <s v="TEC-AC-10004420"/>
    <x v="2"/>
    <x v="11"/>
    <x v="1787"/>
    <n v="479.72"/>
    <n v="4"/>
    <x v="0"/>
    <n v="52.769199999999998"/>
  </r>
  <r>
    <n v="6940"/>
    <x v="3446"/>
    <x v="3"/>
    <x v="335"/>
    <d v="2014-07-01T00:00:00"/>
    <x v="1"/>
    <s v="SC-20260"/>
    <s v="Scott Cohen"/>
    <x v="1"/>
    <s v="United States"/>
    <s v="New York City"/>
    <x v="15"/>
    <n v="10009"/>
    <x v="3"/>
    <s v="OFF-BI-10001071"/>
    <x v="1"/>
    <x v="8"/>
    <x v="663"/>
    <n v="102.36799999999999"/>
    <n v="2"/>
    <x v="2"/>
    <n v="37.108400000000003"/>
  </r>
  <r>
    <n v="6941"/>
    <x v="3446"/>
    <x v="3"/>
    <x v="335"/>
    <d v="2014-07-01T00:00:00"/>
    <x v="1"/>
    <s v="SC-20260"/>
    <s v="Scott Cohen"/>
    <x v="1"/>
    <s v="United States"/>
    <s v="New York City"/>
    <x v="15"/>
    <n v="10009"/>
    <x v="3"/>
    <s v="OFF-SU-10002503"/>
    <x v="1"/>
    <x v="14"/>
    <x v="669"/>
    <n v="28.4"/>
    <n v="5"/>
    <x v="0"/>
    <n v="8.2360000000000007"/>
  </r>
  <r>
    <n v="6942"/>
    <x v="3446"/>
    <x v="3"/>
    <x v="335"/>
    <d v="2014-07-01T00:00:00"/>
    <x v="1"/>
    <s v="SC-20260"/>
    <s v="Scott Cohen"/>
    <x v="1"/>
    <s v="United States"/>
    <s v="New York City"/>
    <x v="15"/>
    <n v="10009"/>
    <x v="3"/>
    <s v="OFF-ST-10001490"/>
    <x v="1"/>
    <x v="4"/>
    <x v="513"/>
    <n v="713.88"/>
    <n v="4"/>
    <x v="0"/>
    <n v="214.16399999999999"/>
  </r>
  <r>
    <n v="6943"/>
    <x v="3446"/>
    <x v="3"/>
    <x v="335"/>
    <d v="2014-07-01T00:00:00"/>
    <x v="1"/>
    <s v="SC-20260"/>
    <s v="Scott Cohen"/>
    <x v="1"/>
    <s v="United States"/>
    <s v="New York City"/>
    <x v="15"/>
    <n v="10009"/>
    <x v="3"/>
    <s v="OFF-PA-10003790"/>
    <x v="1"/>
    <x v="10"/>
    <x v="1250"/>
    <n v="68.52"/>
    <n v="3"/>
    <x v="0"/>
    <n v="31.519200000000001"/>
  </r>
  <r>
    <n v="6944"/>
    <x v="3447"/>
    <x v="1"/>
    <x v="395"/>
    <d v="2012-07-30T00:00:00"/>
    <x v="1"/>
    <s v="RD-19930"/>
    <s v="Russell D'Ascenzo"/>
    <x v="0"/>
    <s v="United States"/>
    <s v="Los Angeles"/>
    <x v="1"/>
    <n v="90032"/>
    <x v="1"/>
    <s v="TEC-PH-10004094"/>
    <x v="2"/>
    <x v="7"/>
    <x v="1788"/>
    <n v="623.96"/>
    <n v="5"/>
    <x v="2"/>
    <n v="38.997500000000002"/>
  </r>
  <r>
    <n v="6945"/>
    <x v="3448"/>
    <x v="2"/>
    <x v="865"/>
    <d v="2011-09-27T00:00:00"/>
    <x v="1"/>
    <s v="TH-21115"/>
    <s v="Thea Hudgings"/>
    <x v="1"/>
    <s v="United States"/>
    <s v="Newark"/>
    <x v="13"/>
    <n v="19711"/>
    <x v="3"/>
    <s v="OFF-BI-10004876"/>
    <x v="1"/>
    <x v="8"/>
    <x v="977"/>
    <n v="11.12"/>
    <n v="4"/>
    <x v="0"/>
    <n v="5.4488000000000003"/>
  </r>
  <r>
    <n v="6946"/>
    <x v="3449"/>
    <x v="0"/>
    <x v="955"/>
    <d v="2013-10-05T00:00:00"/>
    <x v="1"/>
    <s v="GM-14680"/>
    <s v="Greg Matthias"/>
    <x v="0"/>
    <s v="United States"/>
    <s v="New York City"/>
    <x v="15"/>
    <n v="10011"/>
    <x v="3"/>
    <s v="FUR-BO-10003034"/>
    <x v="0"/>
    <x v="0"/>
    <x v="1194"/>
    <n v="523.91999999999996"/>
    <n v="5"/>
    <x v="2"/>
    <n v="-26.196000000000002"/>
  </r>
  <r>
    <n v="6947"/>
    <x v="3450"/>
    <x v="1"/>
    <x v="529"/>
    <d v="2012-11-13T00:00:00"/>
    <x v="1"/>
    <s v="JO-15550"/>
    <s v="Jesus Ocampo"/>
    <x v="2"/>
    <s v="United States"/>
    <s v="Roseville"/>
    <x v="1"/>
    <n v="95661"/>
    <x v="1"/>
    <s v="OFF-FA-10000490"/>
    <x v="1"/>
    <x v="13"/>
    <x v="307"/>
    <n v="2.48"/>
    <n v="2"/>
    <x v="0"/>
    <n v="1.1656"/>
  </r>
  <r>
    <n v="6948"/>
    <x v="3451"/>
    <x v="1"/>
    <x v="334"/>
    <d v="2012-04-29T00:00:00"/>
    <x v="1"/>
    <s v="ZC-21910"/>
    <s v="Zuschuss Carroll"/>
    <x v="0"/>
    <s v="United States"/>
    <s v="Aurora"/>
    <x v="10"/>
    <n v="60505"/>
    <x v="2"/>
    <s v="OFF-ST-10002574"/>
    <x v="1"/>
    <x v="4"/>
    <x v="926"/>
    <n v="221.024"/>
    <n v="2"/>
    <x v="2"/>
    <n v="-55.256"/>
  </r>
  <r>
    <n v="6949"/>
    <x v="3451"/>
    <x v="1"/>
    <x v="334"/>
    <d v="2012-04-29T00:00:00"/>
    <x v="1"/>
    <s v="ZC-21910"/>
    <s v="Zuschuss Carroll"/>
    <x v="0"/>
    <s v="United States"/>
    <s v="Aurora"/>
    <x v="10"/>
    <n v="60505"/>
    <x v="2"/>
    <s v="FUR-CH-10003535"/>
    <x v="0"/>
    <x v="1"/>
    <x v="1513"/>
    <n v="128.05799999999999"/>
    <n v="3"/>
    <x v="4"/>
    <n v="-23.7822"/>
  </r>
  <r>
    <n v="6950"/>
    <x v="3452"/>
    <x v="3"/>
    <x v="123"/>
    <d v="2014-11-20T00:00:00"/>
    <x v="3"/>
    <s v="AP-10720"/>
    <s v="Anne Pryor"/>
    <x v="2"/>
    <s v="United States"/>
    <s v="New York City"/>
    <x v="15"/>
    <n v="10011"/>
    <x v="3"/>
    <s v="OFF-BI-10001628"/>
    <x v="1"/>
    <x v="8"/>
    <x v="1103"/>
    <n v="58.408000000000001"/>
    <n v="7"/>
    <x v="2"/>
    <n v="18.252500000000001"/>
  </r>
  <r>
    <n v="6951"/>
    <x v="3452"/>
    <x v="3"/>
    <x v="123"/>
    <d v="2014-11-20T00:00:00"/>
    <x v="3"/>
    <s v="AP-10720"/>
    <s v="Anne Pryor"/>
    <x v="2"/>
    <s v="United States"/>
    <s v="New York City"/>
    <x v="15"/>
    <n v="10011"/>
    <x v="3"/>
    <s v="FUR-TA-10001676"/>
    <x v="0"/>
    <x v="3"/>
    <x v="957"/>
    <n v="79.974000000000004"/>
    <n v="3"/>
    <x v="10"/>
    <n v="-29.323799999999999"/>
  </r>
  <r>
    <n v="6952"/>
    <x v="3453"/>
    <x v="1"/>
    <x v="312"/>
    <d v="2012-11-24T00:00:00"/>
    <x v="1"/>
    <s v="GK-14620"/>
    <s v="Grace Kelly"/>
    <x v="1"/>
    <s v="United States"/>
    <s v="Dallas"/>
    <x v="5"/>
    <n v="75217"/>
    <x v="2"/>
    <s v="TEC-MA-10002790"/>
    <x v="2"/>
    <x v="15"/>
    <x v="1789"/>
    <n v="479.988"/>
    <n v="2"/>
    <x v="10"/>
    <n v="55.998600000000003"/>
  </r>
  <r>
    <n v="6953"/>
    <x v="3454"/>
    <x v="1"/>
    <x v="653"/>
    <d v="2012-10-03T00:00:00"/>
    <x v="2"/>
    <s v="HM-14980"/>
    <s v="Henry MacAllister"/>
    <x v="0"/>
    <s v="United States"/>
    <s v="Los Angeles"/>
    <x v="1"/>
    <n v="90008"/>
    <x v="1"/>
    <s v="OFF-BI-10001757"/>
    <x v="1"/>
    <x v="8"/>
    <x v="1158"/>
    <n v="11.808"/>
    <n v="3"/>
    <x v="2"/>
    <n v="4.1327999999999996"/>
  </r>
  <r>
    <n v="6954"/>
    <x v="3454"/>
    <x v="1"/>
    <x v="653"/>
    <d v="2012-10-03T00:00:00"/>
    <x v="2"/>
    <s v="HM-14980"/>
    <s v="Henry MacAllister"/>
    <x v="0"/>
    <s v="United States"/>
    <s v="Los Angeles"/>
    <x v="1"/>
    <n v="90008"/>
    <x v="1"/>
    <s v="OFF-BI-10004828"/>
    <x v="1"/>
    <x v="8"/>
    <x v="1578"/>
    <n v="53.567999999999998"/>
    <n v="4"/>
    <x v="2"/>
    <n v="19.418399999999998"/>
  </r>
  <r>
    <n v="6955"/>
    <x v="3454"/>
    <x v="1"/>
    <x v="653"/>
    <d v="2012-10-03T00:00:00"/>
    <x v="2"/>
    <s v="HM-14980"/>
    <s v="Henry MacAllister"/>
    <x v="0"/>
    <s v="United States"/>
    <s v="Los Angeles"/>
    <x v="1"/>
    <n v="90008"/>
    <x v="1"/>
    <s v="TEC-PH-10000369"/>
    <x v="2"/>
    <x v="7"/>
    <x v="1346"/>
    <n v="503.96"/>
    <n v="5"/>
    <x v="2"/>
    <n v="50.396000000000001"/>
  </r>
  <r>
    <n v="6956"/>
    <x v="3455"/>
    <x v="1"/>
    <x v="334"/>
    <d v="2012-05-02T00:00:00"/>
    <x v="1"/>
    <s v="LS-16945"/>
    <s v="Linda Southworth"/>
    <x v="1"/>
    <s v="United States"/>
    <s v="Los Angeles"/>
    <x v="1"/>
    <n v="90004"/>
    <x v="1"/>
    <s v="OFF-EN-10003862"/>
    <x v="1"/>
    <x v="12"/>
    <x v="753"/>
    <n v="21.34"/>
    <n v="2"/>
    <x v="0"/>
    <n v="9.8163999999999998"/>
  </r>
  <r>
    <n v="6957"/>
    <x v="3456"/>
    <x v="0"/>
    <x v="216"/>
    <d v="2013-07-20T00:00:00"/>
    <x v="1"/>
    <s v="AR-10570"/>
    <s v="Anemone Ratner"/>
    <x v="0"/>
    <s v="United States"/>
    <s v="Columbus"/>
    <x v="32"/>
    <n v="31907"/>
    <x v="0"/>
    <s v="OFF-BI-10003963"/>
    <x v="1"/>
    <x v="8"/>
    <x v="1320"/>
    <n v="36.4"/>
    <n v="5"/>
    <x v="0"/>
    <n v="17.108000000000001"/>
  </r>
  <r>
    <n v="6958"/>
    <x v="3456"/>
    <x v="0"/>
    <x v="216"/>
    <d v="2013-07-20T00:00:00"/>
    <x v="1"/>
    <s v="AR-10570"/>
    <s v="Anemone Ratner"/>
    <x v="0"/>
    <s v="United States"/>
    <s v="Columbus"/>
    <x v="32"/>
    <n v="31907"/>
    <x v="0"/>
    <s v="FUR-FU-10004848"/>
    <x v="0"/>
    <x v="5"/>
    <x v="28"/>
    <n v="51.75"/>
    <n v="1"/>
    <x v="0"/>
    <n v="15.525"/>
  </r>
  <r>
    <n v="6959"/>
    <x v="3457"/>
    <x v="1"/>
    <x v="874"/>
    <d v="2012-09-29T00:00:00"/>
    <x v="0"/>
    <s v="RH-19510"/>
    <s v="Rick Huthwaite"/>
    <x v="2"/>
    <s v="United States"/>
    <s v="San Francisco"/>
    <x v="1"/>
    <n v="94110"/>
    <x v="1"/>
    <s v="OFF-ST-10001328"/>
    <x v="1"/>
    <x v="4"/>
    <x v="176"/>
    <n v="15.51"/>
    <n v="1"/>
    <x v="0"/>
    <n v="4.3428000000000004"/>
  </r>
  <r>
    <n v="6960"/>
    <x v="3457"/>
    <x v="1"/>
    <x v="874"/>
    <d v="2012-09-29T00:00:00"/>
    <x v="0"/>
    <s v="RH-19510"/>
    <s v="Rick Huthwaite"/>
    <x v="2"/>
    <s v="United States"/>
    <s v="San Francisco"/>
    <x v="1"/>
    <n v="94110"/>
    <x v="1"/>
    <s v="OFF-PA-10002377"/>
    <x v="1"/>
    <x v="10"/>
    <x v="127"/>
    <n v="146.82"/>
    <n v="3"/>
    <x v="0"/>
    <n v="73.41"/>
  </r>
  <r>
    <n v="6961"/>
    <x v="3457"/>
    <x v="1"/>
    <x v="874"/>
    <d v="2012-09-29T00:00:00"/>
    <x v="0"/>
    <s v="RH-19510"/>
    <s v="Rick Huthwaite"/>
    <x v="2"/>
    <s v="United States"/>
    <s v="San Francisco"/>
    <x v="1"/>
    <n v="94110"/>
    <x v="1"/>
    <s v="OFF-PA-10003441"/>
    <x v="1"/>
    <x v="10"/>
    <x v="485"/>
    <n v="12.96"/>
    <n v="2"/>
    <x v="0"/>
    <n v="6.2207999999999997"/>
  </r>
  <r>
    <n v="6962"/>
    <x v="3458"/>
    <x v="3"/>
    <x v="468"/>
    <d v="2014-11-11T00:00:00"/>
    <x v="3"/>
    <s v="TB-21190"/>
    <s v="Thomas Brumley"/>
    <x v="2"/>
    <s v="United States"/>
    <s v="Riverside"/>
    <x v="1"/>
    <n v="92503"/>
    <x v="1"/>
    <s v="OFF-AR-10002221"/>
    <x v="1"/>
    <x v="6"/>
    <x v="1008"/>
    <n v="7.8"/>
    <n v="3"/>
    <x v="0"/>
    <n v="2.1059999999999999"/>
  </r>
  <r>
    <n v="6963"/>
    <x v="3459"/>
    <x v="0"/>
    <x v="87"/>
    <d v="2013-07-21T00:00:00"/>
    <x v="0"/>
    <s v="JD-15895"/>
    <s v="Jonathan Doherty"/>
    <x v="1"/>
    <s v="United States"/>
    <s v="Columbia"/>
    <x v="20"/>
    <n v="29203"/>
    <x v="0"/>
    <s v="OFF-EN-10001509"/>
    <x v="1"/>
    <x v="12"/>
    <x v="29"/>
    <n v="10.199999999999999"/>
    <n v="5"/>
    <x v="0"/>
    <n v="4.7939999999999996"/>
  </r>
  <r>
    <n v="6964"/>
    <x v="3459"/>
    <x v="0"/>
    <x v="87"/>
    <d v="2013-07-21T00:00:00"/>
    <x v="0"/>
    <s v="JD-15895"/>
    <s v="Jonathan Doherty"/>
    <x v="1"/>
    <s v="United States"/>
    <s v="Columbia"/>
    <x v="20"/>
    <n v="29203"/>
    <x v="0"/>
    <s v="OFF-AR-10003338"/>
    <x v="1"/>
    <x v="6"/>
    <x v="1430"/>
    <n v="22.32"/>
    <n v="3"/>
    <x v="0"/>
    <n v="5.58"/>
  </r>
  <r>
    <n v="6965"/>
    <x v="3459"/>
    <x v="0"/>
    <x v="87"/>
    <d v="2013-07-21T00:00:00"/>
    <x v="0"/>
    <s v="JD-15895"/>
    <s v="Jonathan Doherty"/>
    <x v="1"/>
    <s v="United States"/>
    <s v="Columbia"/>
    <x v="20"/>
    <n v="29203"/>
    <x v="0"/>
    <s v="OFF-BI-10004728"/>
    <x v="1"/>
    <x v="8"/>
    <x v="539"/>
    <n v="24.1"/>
    <n v="5"/>
    <x v="0"/>
    <n v="11.086"/>
  </r>
  <r>
    <n v="6966"/>
    <x v="3459"/>
    <x v="0"/>
    <x v="87"/>
    <d v="2013-07-21T00:00:00"/>
    <x v="0"/>
    <s v="JD-15895"/>
    <s v="Jonathan Doherty"/>
    <x v="1"/>
    <s v="United States"/>
    <s v="Columbia"/>
    <x v="20"/>
    <n v="29203"/>
    <x v="0"/>
    <s v="TEC-AC-10000358"/>
    <x v="2"/>
    <x v="11"/>
    <x v="1278"/>
    <n v="75.98"/>
    <n v="2"/>
    <x v="0"/>
    <n v="18.235199999999999"/>
  </r>
  <r>
    <n v="6967"/>
    <x v="3459"/>
    <x v="0"/>
    <x v="87"/>
    <d v="2013-07-21T00:00:00"/>
    <x v="0"/>
    <s v="JD-15895"/>
    <s v="Jonathan Doherty"/>
    <x v="1"/>
    <s v="United States"/>
    <s v="Columbia"/>
    <x v="20"/>
    <n v="29203"/>
    <x v="0"/>
    <s v="OFF-BI-10002764"/>
    <x v="1"/>
    <x v="8"/>
    <x v="502"/>
    <n v="6.46"/>
    <n v="2"/>
    <x v="0"/>
    <n v="3.1654"/>
  </r>
  <r>
    <n v="6968"/>
    <x v="3459"/>
    <x v="0"/>
    <x v="87"/>
    <d v="2013-07-21T00:00:00"/>
    <x v="0"/>
    <s v="JD-15895"/>
    <s v="Jonathan Doherty"/>
    <x v="1"/>
    <s v="United States"/>
    <s v="Columbia"/>
    <x v="20"/>
    <n v="29203"/>
    <x v="0"/>
    <s v="OFF-PA-10001461"/>
    <x v="1"/>
    <x v="10"/>
    <x v="1587"/>
    <n v="60.12"/>
    <n v="9"/>
    <x v="0"/>
    <n v="28.857600000000001"/>
  </r>
  <r>
    <n v="6969"/>
    <x v="3460"/>
    <x v="1"/>
    <x v="1140"/>
    <d v="2012-10-20T00:00:00"/>
    <x v="0"/>
    <s v="MP-17965"/>
    <s v="Michael Paige"/>
    <x v="1"/>
    <s v="United States"/>
    <s v="New York City"/>
    <x v="15"/>
    <n v="10011"/>
    <x v="3"/>
    <s v="TEC-PH-10004165"/>
    <x v="2"/>
    <x v="7"/>
    <x v="886"/>
    <n v="824.97"/>
    <n v="3"/>
    <x v="0"/>
    <n v="214.4922"/>
  </r>
  <r>
    <n v="6970"/>
    <x v="3461"/>
    <x v="0"/>
    <x v="994"/>
    <d v="2013-01-13T00:00:00"/>
    <x v="0"/>
    <s v="JB-16000"/>
    <s v="Joy Bell-"/>
    <x v="0"/>
    <s v="United States"/>
    <s v="Longview"/>
    <x v="4"/>
    <n v="98632"/>
    <x v="1"/>
    <s v="FUR-FU-10000010"/>
    <x v="0"/>
    <x v="5"/>
    <x v="522"/>
    <n v="24.85"/>
    <n v="5"/>
    <x v="0"/>
    <n v="7.7035"/>
  </r>
  <r>
    <n v="6971"/>
    <x v="3462"/>
    <x v="3"/>
    <x v="20"/>
    <d v="2014-09-26T00:00:00"/>
    <x v="1"/>
    <s v="AB-10105"/>
    <s v="Adrian Barton"/>
    <x v="0"/>
    <s v="United States"/>
    <s v="Phoenix"/>
    <x v="16"/>
    <n v="85023"/>
    <x v="1"/>
    <s v="OFF-ST-10000321"/>
    <x v="1"/>
    <x v="4"/>
    <x v="1534"/>
    <n v="12.624000000000001"/>
    <n v="2"/>
    <x v="2"/>
    <n v="-2.5247999999999999"/>
  </r>
  <r>
    <n v="6972"/>
    <x v="3462"/>
    <x v="3"/>
    <x v="20"/>
    <d v="2014-09-26T00:00:00"/>
    <x v="1"/>
    <s v="AB-10105"/>
    <s v="Adrian Barton"/>
    <x v="0"/>
    <s v="United States"/>
    <s v="Phoenix"/>
    <x v="16"/>
    <n v="85023"/>
    <x v="1"/>
    <s v="TEC-AC-10000109"/>
    <x v="2"/>
    <x v="11"/>
    <x v="200"/>
    <n v="89.584000000000003"/>
    <n v="2"/>
    <x v="2"/>
    <n v="4.4791999999999996"/>
  </r>
  <r>
    <n v="6973"/>
    <x v="3462"/>
    <x v="3"/>
    <x v="20"/>
    <d v="2014-09-26T00:00:00"/>
    <x v="1"/>
    <s v="AB-10105"/>
    <s v="Adrian Barton"/>
    <x v="0"/>
    <s v="United States"/>
    <s v="Phoenix"/>
    <x v="16"/>
    <n v="85023"/>
    <x v="1"/>
    <s v="TEC-PH-10002415"/>
    <x v="2"/>
    <x v="7"/>
    <x v="1517"/>
    <n v="471.92"/>
    <n v="2"/>
    <x v="2"/>
    <n v="29.495000000000001"/>
  </r>
  <r>
    <n v="6974"/>
    <x v="3462"/>
    <x v="3"/>
    <x v="20"/>
    <d v="2014-09-26T00:00:00"/>
    <x v="1"/>
    <s v="AB-10105"/>
    <s v="Adrian Barton"/>
    <x v="0"/>
    <s v="United States"/>
    <s v="Phoenix"/>
    <x v="16"/>
    <n v="85023"/>
    <x v="1"/>
    <s v="OFF-BI-10001460"/>
    <x v="1"/>
    <x v="8"/>
    <x v="58"/>
    <n v="18.18"/>
    <n v="4"/>
    <x v="6"/>
    <n v="-13.938000000000001"/>
  </r>
  <r>
    <n v="6975"/>
    <x v="3463"/>
    <x v="3"/>
    <x v="175"/>
    <d v="2014-09-20T00:00:00"/>
    <x v="1"/>
    <s v="CC-12145"/>
    <s v="Charles Crestani"/>
    <x v="0"/>
    <s v="United States"/>
    <s v="Houston"/>
    <x v="5"/>
    <n v="77095"/>
    <x v="2"/>
    <s v="OFF-AR-10002987"/>
    <x v="1"/>
    <x v="6"/>
    <x v="1553"/>
    <n v="31.744"/>
    <n v="2"/>
    <x v="2"/>
    <n v="8.3328000000000007"/>
  </r>
  <r>
    <n v="6976"/>
    <x v="3464"/>
    <x v="1"/>
    <x v="1141"/>
    <d v="2012-07-02T00:00:00"/>
    <x v="1"/>
    <s v="CY-12745"/>
    <s v="Craig Yedwab"/>
    <x v="1"/>
    <s v="United States"/>
    <s v="Gilbert"/>
    <x v="16"/>
    <n v="85234"/>
    <x v="1"/>
    <s v="OFF-LA-10000443"/>
    <x v="1"/>
    <x v="2"/>
    <x v="1118"/>
    <n v="5.9039999999999999"/>
    <n v="2"/>
    <x v="2"/>
    <n v="1.9925999999999999"/>
  </r>
  <r>
    <n v="6977"/>
    <x v="3464"/>
    <x v="1"/>
    <x v="1141"/>
    <d v="2012-07-02T00:00:00"/>
    <x v="1"/>
    <s v="CY-12745"/>
    <s v="Craig Yedwab"/>
    <x v="1"/>
    <s v="United States"/>
    <s v="Gilbert"/>
    <x v="16"/>
    <n v="85234"/>
    <x v="1"/>
    <s v="FUR-FU-10004306"/>
    <x v="0"/>
    <x v="5"/>
    <x v="616"/>
    <n v="621.76"/>
    <n v="4"/>
    <x v="2"/>
    <n v="46.631999999999998"/>
  </r>
  <r>
    <n v="6978"/>
    <x v="3465"/>
    <x v="0"/>
    <x v="881"/>
    <d v="2013-11-29T00:00:00"/>
    <x v="2"/>
    <s v="EP-13915"/>
    <s v="Emily Phan"/>
    <x v="0"/>
    <s v="United States"/>
    <s v="Jonesboro"/>
    <x v="36"/>
    <n v="72401"/>
    <x v="0"/>
    <s v="TEC-PH-10002564"/>
    <x v="2"/>
    <x v="7"/>
    <x v="976"/>
    <n v="59.98"/>
    <n v="2"/>
    <x v="0"/>
    <n v="17.994"/>
  </r>
  <r>
    <n v="6979"/>
    <x v="3466"/>
    <x v="3"/>
    <x v="920"/>
    <d v="2014-11-30T00:00:00"/>
    <x v="0"/>
    <s v="DL-13315"/>
    <s v="Delfina Latchford"/>
    <x v="0"/>
    <s v="United States"/>
    <s v="Atlanta"/>
    <x v="32"/>
    <n v="30318"/>
    <x v="0"/>
    <s v="OFF-PA-10003724"/>
    <x v="1"/>
    <x v="10"/>
    <x v="357"/>
    <n v="48.87"/>
    <n v="9"/>
    <x v="0"/>
    <n v="23.946300000000001"/>
  </r>
  <r>
    <n v="6980"/>
    <x v="3467"/>
    <x v="3"/>
    <x v="424"/>
    <d v="2014-01-20T00:00:00"/>
    <x v="1"/>
    <s v="SO-20335"/>
    <s v="Sean O'Donnell"/>
    <x v="0"/>
    <s v="United States"/>
    <s v="Los Angeles"/>
    <x v="1"/>
    <n v="90036"/>
    <x v="1"/>
    <s v="OFF-PA-10000483"/>
    <x v="1"/>
    <x v="10"/>
    <x v="1672"/>
    <n v="154.9"/>
    <n v="5"/>
    <x v="0"/>
    <n v="69.704999999999998"/>
  </r>
  <r>
    <n v="6981"/>
    <x v="3468"/>
    <x v="2"/>
    <x v="845"/>
    <d v="2011-11-08T00:00:00"/>
    <x v="2"/>
    <s v="BP-11095"/>
    <s v="Bart Pistole"/>
    <x v="1"/>
    <s v="United States"/>
    <s v="New York City"/>
    <x v="15"/>
    <n v="10024"/>
    <x v="3"/>
    <s v="OFF-FA-10000611"/>
    <x v="1"/>
    <x v="13"/>
    <x v="1065"/>
    <n v="5.92"/>
    <n v="4"/>
    <x v="0"/>
    <n v="2.8416000000000001"/>
  </r>
  <r>
    <n v="6982"/>
    <x v="3468"/>
    <x v="2"/>
    <x v="845"/>
    <d v="2011-11-08T00:00:00"/>
    <x v="2"/>
    <s v="BP-11095"/>
    <s v="Bart Pistole"/>
    <x v="1"/>
    <s v="United States"/>
    <s v="New York City"/>
    <x v="15"/>
    <n v="10024"/>
    <x v="3"/>
    <s v="OFF-PA-10000246"/>
    <x v="1"/>
    <x v="10"/>
    <x v="1586"/>
    <n v="30.18"/>
    <n v="3"/>
    <x v="0"/>
    <n v="13.8828"/>
  </r>
  <r>
    <n v="6983"/>
    <x v="3469"/>
    <x v="0"/>
    <x v="142"/>
    <d v="2013-09-06T00:00:00"/>
    <x v="1"/>
    <s v="JA-15970"/>
    <s v="Joseph Airdo"/>
    <x v="0"/>
    <s v="United States"/>
    <s v="Detroit"/>
    <x v="12"/>
    <n v="48227"/>
    <x v="2"/>
    <s v="OFF-BI-10004728"/>
    <x v="1"/>
    <x v="8"/>
    <x v="539"/>
    <n v="24.1"/>
    <n v="5"/>
    <x v="0"/>
    <n v="11.086"/>
  </r>
  <r>
    <n v="6984"/>
    <x v="3469"/>
    <x v="0"/>
    <x v="142"/>
    <d v="2013-09-06T00:00:00"/>
    <x v="1"/>
    <s v="JA-15970"/>
    <s v="Joseph Airdo"/>
    <x v="0"/>
    <s v="United States"/>
    <s v="Detroit"/>
    <x v="12"/>
    <n v="48227"/>
    <x v="2"/>
    <s v="TEC-PH-10002365"/>
    <x v="2"/>
    <x v="7"/>
    <x v="398"/>
    <n v="8.7799999999999994"/>
    <n v="1"/>
    <x v="0"/>
    <n v="2.2827999999999999"/>
  </r>
  <r>
    <n v="6985"/>
    <x v="3469"/>
    <x v="0"/>
    <x v="142"/>
    <d v="2013-09-06T00:00:00"/>
    <x v="1"/>
    <s v="JA-15970"/>
    <s v="Joseph Airdo"/>
    <x v="0"/>
    <s v="United States"/>
    <s v="Detroit"/>
    <x v="12"/>
    <n v="48227"/>
    <x v="2"/>
    <s v="OFF-AP-10002457"/>
    <x v="1"/>
    <x v="9"/>
    <x v="544"/>
    <n v="376.74"/>
    <n v="4"/>
    <x v="9"/>
    <n v="71.162000000000006"/>
  </r>
  <r>
    <n v="6986"/>
    <x v="3469"/>
    <x v="0"/>
    <x v="142"/>
    <d v="2013-09-06T00:00:00"/>
    <x v="1"/>
    <s v="JA-15970"/>
    <s v="Joseph Airdo"/>
    <x v="0"/>
    <s v="United States"/>
    <s v="Detroit"/>
    <x v="12"/>
    <n v="48227"/>
    <x v="2"/>
    <s v="OFF-BI-10000320"/>
    <x v="1"/>
    <x v="8"/>
    <x v="768"/>
    <n v="29.52"/>
    <n v="4"/>
    <x v="0"/>
    <n v="14.4648"/>
  </r>
  <r>
    <n v="6987"/>
    <x v="3469"/>
    <x v="0"/>
    <x v="142"/>
    <d v="2013-09-06T00:00:00"/>
    <x v="1"/>
    <s v="JA-15970"/>
    <s v="Joseph Airdo"/>
    <x v="0"/>
    <s v="United States"/>
    <s v="Detroit"/>
    <x v="12"/>
    <n v="48227"/>
    <x v="2"/>
    <s v="OFF-AR-10004999"/>
    <x v="1"/>
    <x v="6"/>
    <x v="864"/>
    <n v="11.96"/>
    <n v="2"/>
    <x v="0"/>
    <n v="2.99"/>
  </r>
  <r>
    <n v="6988"/>
    <x v="3469"/>
    <x v="0"/>
    <x v="142"/>
    <d v="2013-09-06T00:00:00"/>
    <x v="1"/>
    <s v="JA-15970"/>
    <s v="Joseph Airdo"/>
    <x v="0"/>
    <s v="United States"/>
    <s v="Detroit"/>
    <x v="12"/>
    <n v="48227"/>
    <x v="2"/>
    <s v="OFF-BI-10001116"/>
    <x v="1"/>
    <x v="8"/>
    <x v="1066"/>
    <n v="26.4"/>
    <n v="5"/>
    <x v="0"/>
    <n v="12.672000000000001"/>
  </r>
  <r>
    <n v="6989"/>
    <x v="3470"/>
    <x v="3"/>
    <x v="343"/>
    <d v="2014-11-17T00:00:00"/>
    <x v="0"/>
    <s v="BB-11545"/>
    <s v="Brenda Bowman"/>
    <x v="1"/>
    <s v="United States"/>
    <s v="Fort Lauderdale"/>
    <x v="2"/>
    <n v="33311"/>
    <x v="0"/>
    <s v="OFF-AP-10002651"/>
    <x v="1"/>
    <x v="9"/>
    <x v="1341"/>
    <n v="1158.1199999999999"/>
    <n v="5"/>
    <x v="2"/>
    <n v="130.2885"/>
  </r>
  <r>
    <n v="6990"/>
    <x v="3471"/>
    <x v="3"/>
    <x v="157"/>
    <d v="2014-12-14T00:00:00"/>
    <x v="2"/>
    <s v="DK-13375"/>
    <s v="Dennis Kane"/>
    <x v="0"/>
    <s v="United States"/>
    <s v="Abilene"/>
    <x v="5"/>
    <n v="79605"/>
    <x v="2"/>
    <s v="OFF-AP-10001634"/>
    <x v="1"/>
    <x v="9"/>
    <x v="1790"/>
    <n v="1.3919999999999999"/>
    <n v="2"/>
    <x v="3"/>
    <n v="-3.7584"/>
  </r>
  <r>
    <n v="6991"/>
    <x v="3472"/>
    <x v="1"/>
    <x v="627"/>
    <d v="2012-11-13T00:00:00"/>
    <x v="0"/>
    <s v="RH-19600"/>
    <s v="Rob Haberlin"/>
    <x v="0"/>
    <s v="United States"/>
    <s v="Hampton"/>
    <x v="17"/>
    <n v="23666"/>
    <x v="0"/>
    <s v="OFF-AP-10003266"/>
    <x v="1"/>
    <x v="9"/>
    <x v="661"/>
    <n v="44.43"/>
    <n v="3"/>
    <x v="0"/>
    <n v="18.660599999999999"/>
  </r>
  <r>
    <n v="6992"/>
    <x v="3472"/>
    <x v="1"/>
    <x v="627"/>
    <d v="2012-11-13T00:00:00"/>
    <x v="0"/>
    <s v="RH-19600"/>
    <s v="Rob Haberlin"/>
    <x v="0"/>
    <s v="United States"/>
    <s v="Hampton"/>
    <x v="17"/>
    <n v="23666"/>
    <x v="0"/>
    <s v="TEC-PH-10002890"/>
    <x v="2"/>
    <x v="7"/>
    <x v="1387"/>
    <n v="226.2"/>
    <n v="5"/>
    <x v="0"/>
    <n v="58.811999999999998"/>
  </r>
  <r>
    <n v="6993"/>
    <x v="3472"/>
    <x v="1"/>
    <x v="627"/>
    <d v="2012-11-13T00:00:00"/>
    <x v="0"/>
    <s v="RH-19600"/>
    <s v="Rob Haberlin"/>
    <x v="0"/>
    <s v="United States"/>
    <s v="Hampton"/>
    <x v="17"/>
    <n v="23666"/>
    <x v="0"/>
    <s v="FUR-FU-10000308"/>
    <x v="0"/>
    <x v="5"/>
    <x v="1269"/>
    <n v="186.54"/>
    <n v="3"/>
    <x v="0"/>
    <n v="41.038800000000002"/>
  </r>
  <r>
    <n v="6994"/>
    <x v="3472"/>
    <x v="1"/>
    <x v="627"/>
    <d v="2012-11-13T00:00:00"/>
    <x v="0"/>
    <s v="RH-19600"/>
    <s v="Rob Haberlin"/>
    <x v="0"/>
    <s v="United States"/>
    <s v="Hampton"/>
    <x v="17"/>
    <n v="23666"/>
    <x v="0"/>
    <s v="OFF-AR-10000380"/>
    <x v="1"/>
    <x v="6"/>
    <x v="108"/>
    <n v="265.86"/>
    <n v="7"/>
    <x v="0"/>
    <n v="79.757999999999996"/>
  </r>
  <r>
    <n v="6995"/>
    <x v="3472"/>
    <x v="1"/>
    <x v="627"/>
    <d v="2012-11-13T00:00:00"/>
    <x v="0"/>
    <s v="RH-19600"/>
    <s v="Rob Haberlin"/>
    <x v="0"/>
    <s v="United States"/>
    <s v="Hampton"/>
    <x v="17"/>
    <n v="23666"/>
    <x v="0"/>
    <s v="OFF-AR-10000122"/>
    <x v="1"/>
    <x v="6"/>
    <x v="308"/>
    <n v="27.9"/>
    <n v="5"/>
    <x v="0"/>
    <n v="6.9749999999999996"/>
  </r>
  <r>
    <n v="6996"/>
    <x v="3473"/>
    <x v="1"/>
    <x v="902"/>
    <d v="2012-11-26T00:00:00"/>
    <x v="1"/>
    <s v="AG-10300"/>
    <s v="Aleksandra Gannaway"/>
    <x v="1"/>
    <s v="United States"/>
    <s v="Las Vegas"/>
    <x v="33"/>
    <n v="89115"/>
    <x v="1"/>
    <s v="OFF-AP-10004868"/>
    <x v="1"/>
    <x v="9"/>
    <x v="1018"/>
    <n v="31.08"/>
    <n v="4"/>
    <x v="0"/>
    <n v="8.3916000000000004"/>
  </r>
  <r>
    <n v="6997"/>
    <x v="3474"/>
    <x v="3"/>
    <x v="331"/>
    <d v="2014-12-26T00:00:00"/>
    <x v="0"/>
    <s v="JB-15400"/>
    <s v="Jennifer Braxton"/>
    <x v="1"/>
    <s v="United States"/>
    <s v="Rockford"/>
    <x v="10"/>
    <n v="61107"/>
    <x v="2"/>
    <s v="OFF-BI-10004002"/>
    <x v="1"/>
    <x v="8"/>
    <x v="152"/>
    <n v="13.84"/>
    <n v="4"/>
    <x v="3"/>
    <n v="-22.143999999999998"/>
  </r>
  <r>
    <n v="6998"/>
    <x v="3474"/>
    <x v="3"/>
    <x v="331"/>
    <d v="2014-12-26T00:00:00"/>
    <x v="0"/>
    <s v="JB-15400"/>
    <s v="Jennifer Braxton"/>
    <x v="1"/>
    <s v="United States"/>
    <s v="Rockford"/>
    <x v="10"/>
    <n v="61107"/>
    <x v="2"/>
    <s v="OFF-PA-10004475"/>
    <x v="1"/>
    <x v="10"/>
    <x v="1063"/>
    <n v="175.87200000000001"/>
    <n v="4"/>
    <x v="2"/>
    <n v="63.753599999999999"/>
  </r>
  <r>
    <n v="6999"/>
    <x v="3475"/>
    <x v="0"/>
    <x v="1142"/>
    <d v="2013-09-23T00:00:00"/>
    <x v="1"/>
    <s v="BC-11125"/>
    <s v="Becky Castell"/>
    <x v="2"/>
    <s v="United States"/>
    <s v="Laguna Niguel"/>
    <x v="1"/>
    <n v="92677"/>
    <x v="1"/>
    <s v="OFF-PA-10002195"/>
    <x v="1"/>
    <x v="10"/>
    <x v="1543"/>
    <n v="12.96"/>
    <n v="2"/>
    <x v="0"/>
    <n v="6.3503999999999996"/>
  </r>
  <r>
    <n v="7000"/>
    <x v="3476"/>
    <x v="3"/>
    <x v="1143"/>
    <d v="2014-05-30T00:00:00"/>
    <x v="2"/>
    <s v="KC-16675"/>
    <s v="Kimberly Carter"/>
    <x v="1"/>
    <s v="United States"/>
    <s v="Louisville"/>
    <x v="0"/>
    <n v="40214"/>
    <x v="0"/>
    <s v="OFF-AP-10002670"/>
    <x v="1"/>
    <x v="9"/>
    <x v="1690"/>
    <n v="208.44"/>
    <n v="3"/>
    <x v="0"/>
    <n v="62.531999999999996"/>
  </r>
  <r>
    <n v="7001"/>
    <x v="3476"/>
    <x v="3"/>
    <x v="1143"/>
    <d v="2014-05-30T00:00:00"/>
    <x v="2"/>
    <s v="KC-16675"/>
    <s v="Kimberly Carter"/>
    <x v="1"/>
    <s v="United States"/>
    <s v="Louisville"/>
    <x v="0"/>
    <n v="40214"/>
    <x v="0"/>
    <s v="OFF-SU-10004498"/>
    <x v="1"/>
    <x v="14"/>
    <x v="500"/>
    <n v="25.76"/>
    <n v="2"/>
    <x v="0"/>
    <n v="0.77280000000000004"/>
  </r>
  <r>
    <n v="7002"/>
    <x v="3477"/>
    <x v="1"/>
    <x v="1110"/>
    <d v="2012-04-03T00:00:00"/>
    <x v="1"/>
    <s v="DR-12940"/>
    <s v="Daniel Raglin"/>
    <x v="2"/>
    <s v="United States"/>
    <s v="Normal"/>
    <x v="10"/>
    <n v="61761"/>
    <x v="2"/>
    <s v="FUR-CH-10003298"/>
    <x v="0"/>
    <x v="1"/>
    <x v="1567"/>
    <n v="366.74400000000003"/>
    <n v="4"/>
    <x v="4"/>
    <n v="-110.0232"/>
  </r>
  <r>
    <n v="7003"/>
    <x v="3478"/>
    <x v="2"/>
    <x v="710"/>
    <d v="2011-08-21T00:00:00"/>
    <x v="0"/>
    <s v="DW-13195"/>
    <s v="David Wiener"/>
    <x v="1"/>
    <s v="United States"/>
    <s v="Los Angeles"/>
    <x v="1"/>
    <n v="90045"/>
    <x v="1"/>
    <s v="FUR-FU-10000723"/>
    <x v="0"/>
    <x v="5"/>
    <x v="475"/>
    <n v="289.24"/>
    <n v="7"/>
    <x v="0"/>
    <n v="26.031600000000001"/>
  </r>
  <r>
    <n v="7004"/>
    <x v="3478"/>
    <x v="2"/>
    <x v="710"/>
    <d v="2011-08-21T00:00:00"/>
    <x v="0"/>
    <s v="DW-13195"/>
    <s v="David Wiener"/>
    <x v="1"/>
    <s v="United States"/>
    <s v="Los Angeles"/>
    <x v="1"/>
    <n v="90045"/>
    <x v="1"/>
    <s v="OFF-BI-10000632"/>
    <x v="1"/>
    <x v="8"/>
    <x v="1288"/>
    <n v="69.456000000000003"/>
    <n v="2"/>
    <x v="2"/>
    <n v="22.5732"/>
  </r>
  <r>
    <n v="7005"/>
    <x v="3479"/>
    <x v="2"/>
    <x v="851"/>
    <d v="2011-12-28T00:00:00"/>
    <x v="1"/>
    <s v="ME-18010"/>
    <s v="Michelle Ellison"/>
    <x v="1"/>
    <s v="United States"/>
    <s v="Port Arthur"/>
    <x v="5"/>
    <n v="77642"/>
    <x v="2"/>
    <s v="OFF-PA-10000223"/>
    <x v="1"/>
    <x v="10"/>
    <x v="1374"/>
    <n v="5.1840000000000002"/>
    <n v="1"/>
    <x v="2"/>
    <n v="1.8144"/>
  </r>
  <r>
    <n v="7006"/>
    <x v="3480"/>
    <x v="1"/>
    <x v="549"/>
    <d v="2012-11-05T00:00:00"/>
    <x v="1"/>
    <s v="JF-15490"/>
    <s v="Jeremy Farry"/>
    <x v="0"/>
    <s v="United States"/>
    <s v="New York City"/>
    <x v="15"/>
    <n v="10009"/>
    <x v="3"/>
    <s v="FUR-CH-10001545"/>
    <x v="0"/>
    <x v="1"/>
    <x v="1737"/>
    <n v="205.16399999999999"/>
    <n v="2"/>
    <x v="9"/>
    <n v="13.6776"/>
  </r>
  <r>
    <n v="7007"/>
    <x v="3481"/>
    <x v="2"/>
    <x v="534"/>
    <d v="2011-12-21T00:00:00"/>
    <x v="1"/>
    <s v="SP-20860"/>
    <s v="Sung Pak"/>
    <x v="1"/>
    <s v="United States"/>
    <s v="Chicago"/>
    <x v="10"/>
    <n v="60623"/>
    <x v="2"/>
    <s v="FUR-FU-10001546"/>
    <x v="0"/>
    <x v="5"/>
    <x v="1423"/>
    <n v="8.5440000000000005"/>
    <n v="2"/>
    <x v="7"/>
    <n v="-7.476"/>
  </r>
  <r>
    <n v="7008"/>
    <x v="3482"/>
    <x v="1"/>
    <x v="291"/>
    <d v="2012-08-25T00:00:00"/>
    <x v="1"/>
    <s v="KN-16390"/>
    <s v="Katherine Nockton"/>
    <x v="1"/>
    <s v="United States"/>
    <s v="Springfield"/>
    <x v="24"/>
    <n v="45503"/>
    <x v="3"/>
    <s v="OFF-BI-10001098"/>
    <x v="1"/>
    <x v="8"/>
    <x v="405"/>
    <n v="12.827999999999999"/>
    <n v="2"/>
    <x v="6"/>
    <n v="-8.9795999999999996"/>
  </r>
  <r>
    <n v="7009"/>
    <x v="3482"/>
    <x v="1"/>
    <x v="291"/>
    <d v="2012-08-25T00:00:00"/>
    <x v="1"/>
    <s v="KN-16390"/>
    <s v="Katherine Nockton"/>
    <x v="1"/>
    <s v="United States"/>
    <s v="Springfield"/>
    <x v="24"/>
    <n v="45503"/>
    <x v="3"/>
    <s v="FUR-CH-10003379"/>
    <x v="0"/>
    <x v="1"/>
    <x v="459"/>
    <n v="598.45799999999997"/>
    <n v="3"/>
    <x v="4"/>
    <n v="-42.747"/>
  </r>
  <r>
    <n v="7010"/>
    <x v="3482"/>
    <x v="1"/>
    <x v="291"/>
    <d v="2012-08-25T00:00:00"/>
    <x v="1"/>
    <s v="KN-16390"/>
    <s v="Katherine Nockton"/>
    <x v="1"/>
    <s v="United States"/>
    <s v="Springfield"/>
    <x v="24"/>
    <n v="45503"/>
    <x v="3"/>
    <s v="FUR-FU-10000193"/>
    <x v="0"/>
    <x v="5"/>
    <x v="1503"/>
    <n v="25.984000000000002"/>
    <n v="1"/>
    <x v="2"/>
    <n v="-3.8976000000000002"/>
  </r>
  <r>
    <n v="7011"/>
    <x v="3483"/>
    <x v="2"/>
    <x v="235"/>
    <d v="2011-05-27T00:00:00"/>
    <x v="1"/>
    <s v="GT-14710"/>
    <s v="Greg Tran"/>
    <x v="0"/>
    <s v="United States"/>
    <s v="New York City"/>
    <x v="15"/>
    <n v="10035"/>
    <x v="3"/>
    <s v="OFF-BI-10000829"/>
    <x v="1"/>
    <x v="8"/>
    <x v="304"/>
    <n v="17.96"/>
    <n v="5"/>
    <x v="2"/>
    <n v="5.8369999999999997"/>
  </r>
  <r>
    <n v="7012"/>
    <x v="3483"/>
    <x v="2"/>
    <x v="235"/>
    <d v="2011-05-27T00:00:00"/>
    <x v="1"/>
    <s v="GT-14710"/>
    <s v="Greg Tran"/>
    <x v="0"/>
    <s v="United States"/>
    <s v="New York City"/>
    <x v="15"/>
    <n v="10035"/>
    <x v="3"/>
    <s v="OFF-SU-10003002"/>
    <x v="1"/>
    <x v="14"/>
    <x v="1558"/>
    <n v="5.04"/>
    <n v="2"/>
    <x v="0"/>
    <n v="0.1512"/>
  </r>
  <r>
    <n v="7013"/>
    <x v="3483"/>
    <x v="2"/>
    <x v="235"/>
    <d v="2011-05-27T00:00:00"/>
    <x v="1"/>
    <s v="GT-14710"/>
    <s v="Greg Tran"/>
    <x v="0"/>
    <s v="United States"/>
    <s v="New York City"/>
    <x v="15"/>
    <n v="10035"/>
    <x v="3"/>
    <s v="OFF-AP-10002118"/>
    <x v="1"/>
    <x v="9"/>
    <x v="77"/>
    <n v="208.16"/>
    <n v="1"/>
    <x v="0"/>
    <n v="56.203200000000002"/>
  </r>
  <r>
    <n v="7014"/>
    <x v="3484"/>
    <x v="3"/>
    <x v="34"/>
    <d v="2014-12-12T00:00:00"/>
    <x v="0"/>
    <s v="DB-12910"/>
    <s v="Daniel Byrd"/>
    <x v="2"/>
    <s v="United States"/>
    <s v="Salinas"/>
    <x v="1"/>
    <n v="93905"/>
    <x v="1"/>
    <s v="FUR-BO-10001519"/>
    <x v="0"/>
    <x v="0"/>
    <x v="666"/>
    <n v="148.25700000000001"/>
    <n v="3"/>
    <x v="11"/>
    <n v="15.697800000000001"/>
  </r>
  <r>
    <n v="7015"/>
    <x v="3485"/>
    <x v="2"/>
    <x v="518"/>
    <d v="2011-03-13T00:00:00"/>
    <x v="0"/>
    <s v="FM-14215"/>
    <s v="Filia McAdams"/>
    <x v="1"/>
    <s v="United States"/>
    <s v="Richmond"/>
    <x v="0"/>
    <n v="40475"/>
    <x v="0"/>
    <s v="OFF-AP-10002578"/>
    <x v="1"/>
    <x v="9"/>
    <x v="409"/>
    <n v="146.76"/>
    <n v="3"/>
    <x v="0"/>
    <n v="38.157600000000002"/>
  </r>
  <r>
    <n v="7016"/>
    <x v="3485"/>
    <x v="2"/>
    <x v="518"/>
    <d v="2011-03-13T00:00:00"/>
    <x v="0"/>
    <s v="FM-14215"/>
    <s v="Filia McAdams"/>
    <x v="1"/>
    <s v="United States"/>
    <s v="Richmond"/>
    <x v="0"/>
    <n v="40475"/>
    <x v="0"/>
    <s v="TEC-AC-10000710"/>
    <x v="2"/>
    <x v="11"/>
    <x v="672"/>
    <n v="32.96"/>
    <n v="2"/>
    <x v="0"/>
    <n v="14.172800000000001"/>
  </r>
  <r>
    <n v="7017"/>
    <x v="3485"/>
    <x v="2"/>
    <x v="518"/>
    <d v="2011-03-13T00:00:00"/>
    <x v="0"/>
    <s v="FM-14215"/>
    <s v="Filia McAdams"/>
    <x v="1"/>
    <s v="United States"/>
    <s v="Richmond"/>
    <x v="0"/>
    <n v="40475"/>
    <x v="0"/>
    <s v="TEC-PH-10000984"/>
    <x v="2"/>
    <x v="7"/>
    <x v="465"/>
    <n v="587.97"/>
    <n v="3"/>
    <x v="0"/>
    <n v="164.63159999999999"/>
  </r>
  <r>
    <n v="7018"/>
    <x v="3485"/>
    <x v="2"/>
    <x v="518"/>
    <d v="2011-03-13T00:00:00"/>
    <x v="0"/>
    <s v="FM-14215"/>
    <s v="Filia McAdams"/>
    <x v="1"/>
    <s v="United States"/>
    <s v="Richmond"/>
    <x v="0"/>
    <n v="40475"/>
    <x v="0"/>
    <s v="OFF-PA-10000213"/>
    <x v="1"/>
    <x v="10"/>
    <x v="1440"/>
    <n v="14.94"/>
    <n v="3"/>
    <x v="0"/>
    <n v="7.0217999999999998"/>
  </r>
  <r>
    <n v="7019"/>
    <x v="3486"/>
    <x v="0"/>
    <x v="661"/>
    <d v="2013-06-28T00:00:00"/>
    <x v="0"/>
    <s v="SM-20005"/>
    <s v="Sally Matthias"/>
    <x v="0"/>
    <s v="United States"/>
    <s v="New York City"/>
    <x v="15"/>
    <n v="10035"/>
    <x v="3"/>
    <s v="OFF-LA-10003720"/>
    <x v="1"/>
    <x v="2"/>
    <x v="1627"/>
    <n v="25.83"/>
    <n v="7"/>
    <x v="0"/>
    <n v="12.1401"/>
  </r>
  <r>
    <n v="7020"/>
    <x v="3487"/>
    <x v="2"/>
    <x v="709"/>
    <d v="2011-08-27T00:00:00"/>
    <x v="1"/>
    <s v="AP-10915"/>
    <s v="Arthur Prichep"/>
    <x v="0"/>
    <s v="United States"/>
    <s v="Denver"/>
    <x v="22"/>
    <n v="80219"/>
    <x v="1"/>
    <s v="OFF-PA-10001837"/>
    <x v="1"/>
    <x v="10"/>
    <x v="1791"/>
    <n v="15.552"/>
    <n v="3"/>
    <x v="2"/>
    <n v="5.4432"/>
  </r>
  <r>
    <n v="7021"/>
    <x v="3487"/>
    <x v="2"/>
    <x v="709"/>
    <d v="2011-08-27T00:00:00"/>
    <x v="1"/>
    <s v="AP-10915"/>
    <s v="Arthur Prichep"/>
    <x v="0"/>
    <s v="United States"/>
    <s v="Denver"/>
    <x v="22"/>
    <n v="80219"/>
    <x v="1"/>
    <s v="OFF-SU-10004661"/>
    <x v="1"/>
    <x v="14"/>
    <x v="1748"/>
    <n v="6.8"/>
    <n v="1"/>
    <x v="2"/>
    <n v="0.51"/>
  </r>
  <r>
    <n v="7022"/>
    <x v="3487"/>
    <x v="2"/>
    <x v="709"/>
    <d v="2011-08-27T00:00:00"/>
    <x v="1"/>
    <s v="AP-10915"/>
    <s v="Arthur Prichep"/>
    <x v="0"/>
    <s v="United States"/>
    <s v="Denver"/>
    <x v="22"/>
    <n v="80219"/>
    <x v="1"/>
    <s v="FUR-FU-10003274"/>
    <x v="0"/>
    <x v="5"/>
    <x v="245"/>
    <n v="4.2240000000000002"/>
    <n v="3"/>
    <x v="2"/>
    <n v="1.2672000000000001"/>
  </r>
  <r>
    <n v="7023"/>
    <x v="3487"/>
    <x v="2"/>
    <x v="709"/>
    <d v="2011-08-27T00:00:00"/>
    <x v="1"/>
    <s v="AP-10915"/>
    <s v="Arthur Prichep"/>
    <x v="0"/>
    <s v="United States"/>
    <s v="Denver"/>
    <x v="22"/>
    <n v="80219"/>
    <x v="1"/>
    <s v="TEC-PH-10000149"/>
    <x v="2"/>
    <x v="7"/>
    <x v="419"/>
    <n v="143.63999999999999"/>
    <n v="9"/>
    <x v="2"/>
    <n v="10.773"/>
  </r>
  <r>
    <n v="7024"/>
    <x v="3487"/>
    <x v="2"/>
    <x v="709"/>
    <d v="2011-08-27T00:00:00"/>
    <x v="1"/>
    <s v="AP-10915"/>
    <s v="Arthur Prichep"/>
    <x v="0"/>
    <s v="United States"/>
    <s v="Denver"/>
    <x v="22"/>
    <n v="80219"/>
    <x v="1"/>
    <s v="OFF-PA-10000019"/>
    <x v="1"/>
    <x v="10"/>
    <x v="704"/>
    <n v="31.103999999999999"/>
    <n v="6"/>
    <x v="2"/>
    <n v="10.8864"/>
  </r>
  <r>
    <n v="7025"/>
    <x v="3487"/>
    <x v="2"/>
    <x v="709"/>
    <d v="2011-08-27T00:00:00"/>
    <x v="1"/>
    <s v="AP-10915"/>
    <s v="Arthur Prichep"/>
    <x v="0"/>
    <s v="United States"/>
    <s v="Denver"/>
    <x v="22"/>
    <n v="80219"/>
    <x v="1"/>
    <s v="OFF-PA-10001125"/>
    <x v="1"/>
    <x v="10"/>
    <x v="1012"/>
    <n v="223.05600000000001"/>
    <n v="9"/>
    <x v="2"/>
    <n v="69.704999999999998"/>
  </r>
  <r>
    <n v="7026"/>
    <x v="3488"/>
    <x v="3"/>
    <x v="695"/>
    <d v="2014-02-13T00:00:00"/>
    <x v="1"/>
    <s v="SP-20545"/>
    <s v="Sibella Parks"/>
    <x v="1"/>
    <s v="United States"/>
    <s v="New York City"/>
    <x v="15"/>
    <n v="10024"/>
    <x v="3"/>
    <s v="TEC-PH-10002538"/>
    <x v="2"/>
    <x v="7"/>
    <x v="524"/>
    <n v="227.46"/>
    <n v="6"/>
    <x v="0"/>
    <n v="65.963399999999993"/>
  </r>
  <r>
    <n v="7027"/>
    <x v="3488"/>
    <x v="3"/>
    <x v="695"/>
    <d v="2014-02-13T00:00:00"/>
    <x v="1"/>
    <s v="SP-20545"/>
    <s v="Sibella Parks"/>
    <x v="1"/>
    <s v="United States"/>
    <s v="New York City"/>
    <x v="15"/>
    <n v="10024"/>
    <x v="3"/>
    <s v="OFF-BI-10000279"/>
    <x v="1"/>
    <x v="8"/>
    <x v="1765"/>
    <n v="46.24"/>
    <n v="4"/>
    <x v="2"/>
    <n v="15.606"/>
  </r>
  <r>
    <n v="7028"/>
    <x v="3489"/>
    <x v="3"/>
    <x v="926"/>
    <d v="2014-02-06T00:00:00"/>
    <x v="1"/>
    <s v="RD-19585"/>
    <s v="Rob Dowd"/>
    <x v="0"/>
    <s v="United States"/>
    <s v="New York City"/>
    <x v="15"/>
    <n v="10011"/>
    <x v="3"/>
    <s v="OFF-LA-10001045"/>
    <x v="1"/>
    <x v="2"/>
    <x v="701"/>
    <n v="5.22"/>
    <n v="2"/>
    <x v="0"/>
    <n v="2.4011999999999998"/>
  </r>
  <r>
    <n v="7029"/>
    <x v="3490"/>
    <x v="0"/>
    <x v="887"/>
    <d v="2013-12-24T00:00:00"/>
    <x v="0"/>
    <s v="MC-17575"/>
    <s v="Matt Collins"/>
    <x v="0"/>
    <s v="United States"/>
    <s v="Fremont"/>
    <x v="8"/>
    <n v="68025"/>
    <x v="2"/>
    <s v="OFF-PA-10003673"/>
    <x v="1"/>
    <x v="10"/>
    <x v="971"/>
    <n v="33.9"/>
    <n v="5"/>
    <x v="0"/>
    <n v="15.593999999999999"/>
  </r>
  <r>
    <n v="7030"/>
    <x v="3491"/>
    <x v="0"/>
    <x v="583"/>
    <d v="2013-11-17T00:00:00"/>
    <x v="1"/>
    <s v="EB-13750"/>
    <s v="Edward Becker"/>
    <x v="1"/>
    <s v="United States"/>
    <s v="New York City"/>
    <x v="15"/>
    <n v="10011"/>
    <x v="3"/>
    <s v="OFF-ST-10002562"/>
    <x v="1"/>
    <x v="4"/>
    <x v="33"/>
    <n v="28.14"/>
    <n v="3"/>
    <x v="0"/>
    <n v="7.8792"/>
  </r>
  <r>
    <n v="7031"/>
    <x v="3491"/>
    <x v="0"/>
    <x v="583"/>
    <d v="2013-11-17T00:00:00"/>
    <x v="1"/>
    <s v="EB-13750"/>
    <s v="Edward Becker"/>
    <x v="1"/>
    <s v="United States"/>
    <s v="New York City"/>
    <x v="15"/>
    <n v="10011"/>
    <x v="3"/>
    <s v="TEC-AC-10002305"/>
    <x v="2"/>
    <x v="11"/>
    <x v="1521"/>
    <n v="36"/>
    <n v="2"/>
    <x v="0"/>
    <n v="6.48"/>
  </r>
  <r>
    <n v="7032"/>
    <x v="3491"/>
    <x v="0"/>
    <x v="583"/>
    <d v="2013-11-17T00:00:00"/>
    <x v="1"/>
    <s v="EB-13750"/>
    <s v="Edward Becker"/>
    <x v="1"/>
    <s v="United States"/>
    <s v="New York City"/>
    <x v="15"/>
    <n v="10011"/>
    <x v="3"/>
    <s v="OFF-AR-10003373"/>
    <x v="1"/>
    <x v="6"/>
    <x v="287"/>
    <n v="92.94"/>
    <n v="3"/>
    <x v="0"/>
    <n v="25.093800000000002"/>
  </r>
  <r>
    <n v="7033"/>
    <x v="3491"/>
    <x v="0"/>
    <x v="583"/>
    <d v="2013-11-17T00:00:00"/>
    <x v="1"/>
    <s v="EB-13750"/>
    <s v="Edward Becker"/>
    <x v="1"/>
    <s v="United States"/>
    <s v="New York City"/>
    <x v="15"/>
    <n v="10011"/>
    <x v="3"/>
    <s v="FUR-CH-10003774"/>
    <x v="0"/>
    <x v="1"/>
    <x v="1185"/>
    <n v="245.64599999999999"/>
    <n v="3"/>
    <x v="9"/>
    <n v="8.1882000000000001"/>
  </r>
  <r>
    <n v="7034"/>
    <x v="3491"/>
    <x v="0"/>
    <x v="583"/>
    <d v="2013-11-17T00:00:00"/>
    <x v="1"/>
    <s v="EB-13750"/>
    <s v="Edward Becker"/>
    <x v="1"/>
    <s v="United States"/>
    <s v="New York City"/>
    <x v="15"/>
    <n v="10011"/>
    <x v="3"/>
    <s v="OFF-BI-10001510"/>
    <x v="1"/>
    <x v="8"/>
    <x v="702"/>
    <n v="55.008000000000003"/>
    <n v="3"/>
    <x v="2"/>
    <n v="17.190000000000001"/>
  </r>
  <r>
    <n v="7035"/>
    <x v="3491"/>
    <x v="0"/>
    <x v="583"/>
    <d v="2013-11-17T00:00:00"/>
    <x v="1"/>
    <s v="EB-13750"/>
    <s v="Edward Becker"/>
    <x v="1"/>
    <s v="United States"/>
    <s v="New York City"/>
    <x v="15"/>
    <n v="10011"/>
    <x v="3"/>
    <s v="OFF-BI-10004236"/>
    <x v="1"/>
    <x v="8"/>
    <x v="891"/>
    <n v="35.231999999999999"/>
    <n v="3"/>
    <x v="2"/>
    <n v="11.4504"/>
  </r>
  <r>
    <n v="7036"/>
    <x v="3492"/>
    <x v="3"/>
    <x v="45"/>
    <d v="2014-11-14T00:00:00"/>
    <x v="1"/>
    <s v="JE-15610"/>
    <s v="Jim Epp"/>
    <x v="1"/>
    <s v="United States"/>
    <s v="San Diego"/>
    <x v="1"/>
    <n v="92105"/>
    <x v="1"/>
    <s v="FUR-CH-10004675"/>
    <x v="0"/>
    <x v="1"/>
    <x v="629"/>
    <n v="523.39200000000005"/>
    <n v="3"/>
    <x v="2"/>
    <n v="52.339199999999998"/>
  </r>
  <r>
    <n v="7037"/>
    <x v="3493"/>
    <x v="2"/>
    <x v="1073"/>
    <d v="2011-05-04T00:00:00"/>
    <x v="0"/>
    <s v="CS-11860"/>
    <s v="Cari Schnelling"/>
    <x v="0"/>
    <s v="United States"/>
    <s v="Lakeland"/>
    <x v="2"/>
    <n v="33801"/>
    <x v="0"/>
    <s v="TEC-CO-10004202"/>
    <x v="2"/>
    <x v="16"/>
    <x v="836"/>
    <n v="479.98399999999998"/>
    <n v="2"/>
    <x v="2"/>
    <n v="89.997"/>
  </r>
  <r>
    <n v="7038"/>
    <x v="3494"/>
    <x v="3"/>
    <x v="585"/>
    <d v="2014-09-28T00:00:00"/>
    <x v="1"/>
    <s v="PB-19105"/>
    <s v="Peter Bühler"/>
    <x v="0"/>
    <s v="United States"/>
    <s v="Smyrna"/>
    <x v="32"/>
    <n v="30080"/>
    <x v="0"/>
    <s v="OFF-PA-10004255"/>
    <x v="1"/>
    <x v="10"/>
    <x v="1306"/>
    <n v="12.96"/>
    <n v="2"/>
    <x v="0"/>
    <n v="6.2207999999999997"/>
  </r>
  <r>
    <n v="7039"/>
    <x v="3494"/>
    <x v="3"/>
    <x v="585"/>
    <d v="2014-09-28T00:00:00"/>
    <x v="1"/>
    <s v="PB-19105"/>
    <s v="Peter Bühler"/>
    <x v="0"/>
    <s v="United States"/>
    <s v="Smyrna"/>
    <x v="32"/>
    <n v="30080"/>
    <x v="0"/>
    <s v="OFF-AR-10003896"/>
    <x v="1"/>
    <x v="6"/>
    <x v="1792"/>
    <n v="17.940000000000001"/>
    <n v="3"/>
    <x v="0"/>
    <n v="6.4584000000000001"/>
  </r>
  <r>
    <n v="7040"/>
    <x v="3495"/>
    <x v="3"/>
    <x v="94"/>
    <d v="2014-12-24T00:00:00"/>
    <x v="1"/>
    <s v="AT-10735"/>
    <s v="Annie Thurman"/>
    <x v="0"/>
    <s v="United States"/>
    <s v="New York City"/>
    <x v="15"/>
    <n v="10009"/>
    <x v="3"/>
    <s v="OFF-ST-10002276"/>
    <x v="1"/>
    <x v="4"/>
    <x v="223"/>
    <n v="166.72"/>
    <n v="2"/>
    <x v="0"/>
    <n v="41.68"/>
  </r>
  <r>
    <n v="7041"/>
    <x v="3495"/>
    <x v="3"/>
    <x v="94"/>
    <d v="2014-12-24T00:00:00"/>
    <x v="1"/>
    <s v="AT-10735"/>
    <s v="Annie Thurman"/>
    <x v="0"/>
    <s v="United States"/>
    <s v="New York City"/>
    <x v="15"/>
    <n v="10009"/>
    <x v="3"/>
    <s v="OFF-BI-10001617"/>
    <x v="1"/>
    <x v="8"/>
    <x v="1315"/>
    <n v="24.815999999999999"/>
    <n v="3"/>
    <x v="2"/>
    <n v="8.3754000000000008"/>
  </r>
  <r>
    <n v="7042"/>
    <x v="3495"/>
    <x v="3"/>
    <x v="94"/>
    <d v="2014-12-24T00:00:00"/>
    <x v="1"/>
    <s v="AT-10735"/>
    <s v="Annie Thurman"/>
    <x v="0"/>
    <s v="United States"/>
    <s v="New York City"/>
    <x v="15"/>
    <n v="10009"/>
    <x v="3"/>
    <s v="FUR-FU-10000308"/>
    <x v="0"/>
    <x v="5"/>
    <x v="1269"/>
    <n v="124.36"/>
    <n v="2"/>
    <x v="0"/>
    <n v="27.359200000000001"/>
  </r>
  <r>
    <n v="7043"/>
    <x v="3496"/>
    <x v="3"/>
    <x v="930"/>
    <d v="2014-07-24T00:00:00"/>
    <x v="1"/>
    <s v="SV-20365"/>
    <s v="Seth Vernon"/>
    <x v="0"/>
    <s v="United States"/>
    <s v="Philadelphia"/>
    <x v="9"/>
    <n v="19134"/>
    <x v="3"/>
    <s v="TEC-CO-10001943"/>
    <x v="2"/>
    <x v="16"/>
    <x v="1666"/>
    <n v="599.97"/>
    <n v="5"/>
    <x v="10"/>
    <n v="69.996499999999997"/>
  </r>
  <r>
    <n v="7044"/>
    <x v="3496"/>
    <x v="3"/>
    <x v="930"/>
    <d v="2014-07-24T00:00:00"/>
    <x v="1"/>
    <s v="SV-20365"/>
    <s v="Seth Vernon"/>
    <x v="0"/>
    <s v="United States"/>
    <s v="Philadelphia"/>
    <x v="9"/>
    <n v="19134"/>
    <x v="3"/>
    <s v="FUR-CH-10002647"/>
    <x v="0"/>
    <x v="1"/>
    <x v="470"/>
    <n v="198.744"/>
    <n v="4"/>
    <x v="4"/>
    <n v="-14.196"/>
  </r>
  <r>
    <n v="7045"/>
    <x v="3496"/>
    <x v="3"/>
    <x v="930"/>
    <d v="2014-07-24T00:00:00"/>
    <x v="1"/>
    <s v="SV-20365"/>
    <s v="Seth Vernon"/>
    <x v="0"/>
    <s v="United States"/>
    <s v="Philadelphia"/>
    <x v="9"/>
    <n v="19134"/>
    <x v="3"/>
    <s v="OFF-SU-10004768"/>
    <x v="1"/>
    <x v="14"/>
    <x v="1299"/>
    <n v="9.1839999999999993"/>
    <n v="2"/>
    <x v="2"/>
    <n v="1.1479999999999999"/>
  </r>
  <r>
    <n v="7046"/>
    <x v="3497"/>
    <x v="0"/>
    <x v="54"/>
    <d v="2013-11-10T00:00:00"/>
    <x v="1"/>
    <s v="PJ-18835"/>
    <s v="Patrick Jones"/>
    <x v="1"/>
    <s v="United States"/>
    <s v="Dallas"/>
    <x v="5"/>
    <n v="75217"/>
    <x v="2"/>
    <s v="OFF-PA-10002160"/>
    <x v="1"/>
    <x v="10"/>
    <x v="1190"/>
    <n v="9.2479999999999993"/>
    <n v="2"/>
    <x v="2"/>
    <n v="3.3523999999999998"/>
  </r>
  <r>
    <n v="7047"/>
    <x v="3498"/>
    <x v="2"/>
    <x v="918"/>
    <d v="2011-04-12T00:00:00"/>
    <x v="1"/>
    <s v="NM-18445"/>
    <s v="Nathan Mautz"/>
    <x v="2"/>
    <s v="United States"/>
    <s v="Concord"/>
    <x v="1"/>
    <n v="94521"/>
    <x v="1"/>
    <s v="FUR-TA-10003748"/>
    <x v="0"/>
    <x v="3"/>
    <x v="208"/>
    <n v="99.591999999999999"/>
    <n v="1"/>
    <x v="2"/>
    <n v="2.4897999999999998"/>
  </r>
  <r>
    <n v="7048"/>
    <x v="3498"/>
    <x v="2"/>
    <x v="918"/>
    <d v="2011-04-12T00:00:00"/>
    <x v="1"/>
    <s v="NM-18445"/>
    <s v="Nathan Mautz"/>
    <x v="2"/>
    <s v="United States"/>
    <s v="Concord"/>
    <x v="1"/>
    <n v="94521"/>
    <x v="1"/>
    <s v="TEC-AC-10001908"/>
    <x v="2"/>
    <x v="11"/>
    <x v="292"/>
    <n v="399.96"/>
    <n v="4"/>
    <x v="0"/>
    <n v="139.98599999999999"/>
  </r>
  <r>
    <n v="7049"/>
    <x v="3499"/>
    <x v="0"/>
    <x v="1041"/>
    <d v="2013-08-17T00:00:00"/>
    <x v="2"/>
    <s v="TR-21325"/>
    <s v="Toby Ritter"/>
    <x v="0"/>
    <s v="United States"/>
    <s v="Nashville"/>
    <x v="18"/>
    <n v="37211"/>
    <x v="0"/>
    <s v="OFF-PA-10000552"/>
    <x v="1"/>
    <x v="10"/>
    <x v="1532"/>
    <n v="15.552"/>
    <n v="3"/>
    <x v="2"/>
    <n v="5.4432"/>
  </r>
  <r>
    <n v="7050"/>
    <x v="3500"/>
    <x v="2"/>
    <x v="794"/>
    <d v="2011-09-30T00:00:00"/>
    <x v="1"/>
    <s v="BF-11005"/>
    <s v="Barry Franz"/>
    <x v="2"/>
    <s v="United States"/>
    <s v="Aurora"/>
    <x v="22"/>
    <n v="80013"/>
    <x v="1"/>
    <s v="OFF-AR-10003179"/>
    <x v="1"/>
    <x v="6"/>
    <x v="1565"/>
    <n v="14.576000000000001"/>
    <n v="2"/>
    <x v="2"/>
    <n v="2.3685999999999998"/>
  </r>
  <r>
    <n v="7051"/>
    <x v="3501"/>
    <x v="0"/>
    <x v="25"/>
    <d v="2013-12-12T00:00:00"/>
    <x v="3"/>
    <s v="WB-21850"/>
    <s v="William Brown"/>
    <x v="0"/>
    <s v="United States"/>
    <s v="Anaheim"/>
    <x v="1"/>
    <n v="92804"/>
    <x v="1"/>
    <s v="OFF-BI-10004593"/>
    <x v="1"/>
    <x v="8"/>
    <x v="267"/>
    <n v="209.6"/>
    <n v="5"/>
    <x v="2"/>
    <n v="68.12"/>
  </r>
  <r>
    <n v="7052"/>
    <x v="3501"/>
    <x v="0"/>
    <x v="25"/>
    <d v="2013-12-12T00:00:00"/>
    <x v="3"/>
    <s v="WB-21850"/>
    <s v="William Brown"/>
    <x v="0"/>
    <s v="United States"/>
    <s v="Anaheim"/>
    <x v="1"/>
    <n v="92804"/>
    <x v="1"/>
    <s v="OFF-AR-10000914"/>
    <x v="1"/>
    <x v="6"/>
    <x v="1739"/>
    <n v="23.32"/>
    <n v="2"/>
    <x v="0"/>
    <n v="6.0632000000000001"/>
  </r>
  <r>
    <n v="7053"/>
    <x v="3501"/>
    <x v="0"/>
    <x v="25"/>
    <d v="2013-12-12T00:00:00"/>
    <x v="3"/>
    <s v="WB-21850"/>
    <s v="William Brown"/>
    <x v="0"/>
    <s v="United States"/>
    <s v="Anaheim"/>
    <x v="1"/>
    <n v="92804"/>
    <x v="1"/>
    <s v="OFF-PA-10000241"/>
    <x v="1"/>
    <x v="10"/>
    <x v="1151"/>
    <n v="30.98"/>
    <n v="1"/>
    <x v="0"/>
    <n v="13.941000000000001"/>
  </r>
  <r>
    <n v="7054"/>
    <x v="3501"/>
    <x v="0"/>
    <x v="25"/>
    <d v="2013-12-12T00:00:00"/>
    <x v="3"/>
    <s v="WB-21850"/>
    <s v="William Brown"/>
    <x v="0"/>
    <s v="United States"/>
    <s v="Anaheim"/>
    <x v="1"/>
    <n v="92804"/>
    <x v="1"/>
    <s v="TEC-AC-10000057"/>
    <x v="2"/>
    <x v="11"/>
    <x v="626"/>
    <n v="119.96"/>
    <n v="4"/>
    <x v="0"/>
    <n v="25.191600000000001"/>
  </r>
  <r>
    <n v="7055"/>
    <x v="3501"/>
    <x v="0"/>
    <x v="25"/>
    <d v="2013-12-12T00:00:00"/>
    <x v="3"/>
    <s v="WB-21850"/>
    <s v="William Brown"/>
    <x v="0"/>
    <s v="United States"/>
    <s v="Anaheim"/>
    <x v="1"/>
    <n v="92804"/>
    <x v="1"/>
    <s v="FUR-CH-10003774"/>
    <x v="0"/>
    <x v="1"/>
    <x v="1185"/>
    <n v="363.92"/>
    <n v="5"/>
    <x v="2"/>
    <n v="-31.843"/>
  </r>
  <r>
    <n v="7056"/>
    <x v="3501"/>
    <x v="0"/>
    <x v="25"/>
    <d v="2013-12-12T00:00:00"/>
    <x v="3"/>
    <s v="WB-21850"/>
    <s v="William Brown"/>
    <x v="0"/>
    <s v="United States"/>
    <s v="Anaheim"/>
    <x v="1"/>
    <n v="92804"/>
    <x v="1"/>
    <s v="OFF-BI-10002824"/>
    <x v="1"/>
    <x v="8"/>
    <x v="523"/>
    <n v="35.808"/>
    <n v="3"/>
    <x v="2"/>
    <n v="11.19"/>
  </r>
  <r>
    <n v="7057"/>
    <x v="3501"/>
    <x v="0"/>
    <x v="25"/>
    <d v="2013-12-12T00:00:00"/>
    <x v="3"/>
    <s v="WB-21850"/>
    <s v="William Brown"/>
    <x v="0"/>
    <s v="United States"/>
    <s v="Anaheim"/>
    <x v="1"/>
    <n v="92804"/>
    <x v="1"/>
    <s v="OFF-BI-10004001"/>
    <x v="1"/>
    <x v="8"/>
    <x v="810"/>
    <n v="122.688"/>
    <n v="9"/>
    <x v="2"/>
    <n v="39.873600000000003"/>
  </r>
  <r>
    <n v="7058"/>
    <x v="3501"/>
    <x v="0"/>
    <x v="25"/>
    <d v="2013-12-12T00:00:00"/>
    <x v="3"/>
    <s v="WB-21850"/>
    <s v="William Brown"/>
    <x v="0"/>
    <s v="United States"/>
    <s v="Anaheim"/>
    <x v="1"/>
    <n v="92804"/>
    <x v="1"/>
    <s v="FUR-TA-10004619"/>
    <x v="0"/>
    <x v="3"/>
    <x v="882"/>
    <n v="892.13599999999997"/>
    <n v="7"/>
    <x v="2"/>
    <n v="111.517"/>
  </r>
  <r>
    <n v="7059"/>
    <x v="3501"/>
    <x v="0"/>
    <x v="25"/>
    <d v="2013-12-12T00:00:00"/>
    <x v="3"/>
    <s v="WB-21850"/>
    <s v="William Brown"/>
    <x v="0"/>
    <s v="United States"/>
    <s v="Anaheim"/>
    <x v="1"/>
    <n v="92804"/>
    <x v="1"/>
    <s v="OFF-ST-10000636"/>
    <x v="1"/>
    <x v="4"/>
    <x v="1744"/>
    <n v="50.22"/>
    <n v="3"/>
    <x v="0"/>
    <n v="2.0087999999999999"/>
  </r>
  <r>
    <n v="7060"/>
    <x v="3501"/>
    <x v="0"/>
    <x v="25"/>
    <d v="2013-12-12T00:00:00"/>
    <x v="3"/>
    <s v="WB-21850"/>
    <s v="William Brown"/>
    <x v="0"/>
    <s v="United States"/>
    <s v="Anaheim"/>
    <x v="1"/>
    <n v="92804"/>
    <x v="1"/>
    <s v="OFF-AP-10001469"/>
    <x v="1"/>
    <x v="9"/>
    <x v="581"/>
    <n v="83.42"/>
    <n v="2"/>
    <x v="0"/>
    <n v="24.191800000000001"/>
  </r>
  <r>
    <n v="7061"/>
    <x v="3501"/>
    <x v="0"/>
    <x v="25"/>
    <d v="2013-12-12T00:00:00"/>
    <x v="3"/>
    <s v="WB-21850"/>
    <s v="William Brown"/>
    <x v="0"/>
    <s v="United States"/>
    <s v="Anaheim"/>
    <x v="1"/>
    <n v="92804"/>
    <x v="1"/>
    <s v="OFF-BI-10002897"/>
    <x v="1"/>
    <x v="8"/>
    <x v="1793"/>
    <n v="5.8719999999999999"/>
    <n v="2"/>
    <x v="2"/>
    <n v="2.1286"/>
  </r>
  <r>
    <n v="7062"/>
    <x v="3502"/>
    <x v="1"/>
    <x v="302"/>
    <d v="2012-02-05T00:00:00"/>
    <x v="0"/>
    <s v="KH-16630"/>
    <s v="Ken Heidel"/>
    <x v="1"/>
    <s v="United States"/>
    <s v="Pleasant Grove"/>
    <x v="7"/>
    <n v="84062"/>
    <x v="1"/>
    <s v="OFF-BI-10002432"/>
    <x v="1"/>
    <x v="8"/>
    <x v="866"/>
    <n v="12.144"/>
    <n v="3"/>
    <x v="2"/>
    <n v="4.0986000000000002"/>
  </r>
  <r>
    <n v="7063"/>
    <x v="3503"/>
    <x v="0"/>
    <x v="723"/>
    <d v="2014-01-01T00:00:00"/>
    <x v="0"/>
    <s v="KL-16645"/>
    <s v="Ken Lonsdale"/>
    <x v="0"/>
    <s v="United States"/>
    <s v="Springfield"/>
    <x v="21"/>
    <n v="97477"/>
    <x v="1"/>
    <s v="OFF-EN-10002592"/>
    <x v="1"/>
    <x v="12"/>
    <x v="1702"/>
    <n v="27.792000000000002"/>
    <n v="3"/>
    <x v="2"/>
    <n v="10.422000000000001"/>
  </r>
  <r>
    <n v="7064"/>
    <x v="3504"/>
    <x v="3"/>
    <x v="515"/>
    <d v="2014-09-06T00:00:00"/>
    <x v="1"/>
    <s v="MG-17890"/>
    <s v="Michael Granlund"/>
    <x v="2"/>
    <s v="United States"/>
    <s v="Salem"/>
    <x v="21"/>
    <n v="97301"/>
    <x v="1"/>
    <s v="OFF-SU-10002522"/>
    <x v="1"/>
    <x v="14"/>
    <x v="1544"/>
    <n v="6.2080000000000002"/>
    <n v="2"/>
    <x v="2"/>
    <n v="0.69840000000000002"/>
  </r>
  <r>
    <n v="7065"/>
    <x v="3505"/>
    <x v="3"/>
    <x v="1144"/>
    <d v="2014-02-10T00:00:00"/>
    <x v="1"/>
    <s v="JF-15355"/>
    <s v="Jay Fein"/>
    <x v="0"/>
    <s v="United States"/>
    <s v="Rochester"/>
    <x v="15"/>
    <n v="14609"/>
    <x v="3"/>
    <s v="OFF-AP-10003971"/>
    <x v="1"/>
    <x v="9"/>
    <x v="914"/>
    <n v="32.67"/>
    <n v="3"/>
    <x v="0"/>
    <n v="8.4941999999999993"/>
  </r>
  <r>
    <n v="7066"/>
    <x v="3506"/>
    <x v="2"/>
    <x v="776"/>
    <d v="2011-12-08T00:00:00"/>
    <x v="2"/>
    <s v="RS-19765"/>
    <s v="Roland Schwarz"/>
    <x v="1"/>
    <s v="United States"/>
    <s v="Los Angeles"/>
    <x v="1"/>
    <n v="90008"/>
    <x v="1"/>
    <s v="OFF-ST-10001496"/>
    <x v="1"/>
    <x v="4"/>
    <x v="726"/>
    <n v="1261.33"/>
    <n v="7"/>
    <x v="0"/>
    <n v="327.94580000000002"/>
  </r>
  <r>
    <n v="7067"/>
    <x v="3507"/>
    <x v="0"/>
    <x v="198"/>
    <d v="2013-06-04T00:00:00"/>
    <x v="1"/>
    <s v="NL-18310"/>
    <s v="Nancy Lomonaco"/>
    <x v="2"/>
    <s v="United States"/>
    <s v="Los Angeles"/>
    <x v="1"/>
    <n v="90049"/>
    <x v="1"/>
    <s v="OFF-PA-10004782"/>
    <x v="1"/>
    <x v="10"/>
    <x v="1413"/>
    <n v="38.880000000000003"/>
    <n v="6"/>
    <x v="0"/>
    <n v="18.662400000000002"/>
  </r>
  <r>
    <n v="7068"/>
    <x v="3508"/>
    <x v="0"/>
    <x v="206"/>
    <d v="2013-05-27T00:00:00"/>
    <x v="1"/>
    <s v="AS-10285"/>
    <s v="Alejandro Savely"/>
    <x v="1"/>
    <s v="United States"/>
    <s v="Dallas"/>
    <x v="5"/>
    <n v="75081"/>
    <x v="2"/>
    <s v="OFF-BI-10000343"/>
    <x v="1"/>
    <x v="8"/>
    <x v="184"/>
    <n v="1.964"/>
    <n v="2"/>
    <x v="3"/>
    <n v="-3.2406000000000001"/>
  </r>
  <r>
    <n v="7069"/>
    <x v="3508"/>
    <x v="0"/>
    <x v="206"/>
    <d v="2013-05-27T00:00:00"/>
    <x v="1"/>
    <s v="AS-10285"/>
    <s v="Alejandro Savely"/>
    <x v="1"/>
    <s v="United States"/>
    <s v="Dallas"/>
    <x v="5"/>
    <n v="75081"/>
    <x v="2"/>
    <s v="OFF-PA-10003591"/>
    <x v="1"/>
    <x v="10"/>
    <x v="686"/>
    <n v="82.656000000000006"/>
    <n v="9"/>
    <x v="2"/>
    <n v="30.995999999999999"/>
  </r>
  <r>
    <n v="7070"/>
    <x v="3509"/>
    <x v="2"/>
    <x v="128"/>
    <d v="2011-08-14T00:00:00"/>
    <x v="1"/>
    <s v="GM-14500"/>
    <s v="Gene McClure"/>
    <x v="0"/>
    <s v="United States"/>
    <s v="Fresno"/>
    <x v="1"/>
    <n v="93727"/>
    <x v="1"/>
    <s v="OFF-PA-10001667"/>
    <x v="1"/>
    <x v="10"/>
    <x v="453"/>
    <n v="5.98"/>
    <n v="1"/>
    <x v="0"/>
    <n v="2.6909999999999998"/>
  </r>
  <r>
    <n v="7071"/>
    <x v="3510"/>
    <x v="0"/>
    <x v="64"/>
    <d v="2013-09-11T00:00:00"/>
    <x v="0"/>
    <s v="SU-20665"/>
    <s v="Stephanie Ulpright"/>
    <x v="2"/>
    <s v="United States"/>
    <s v="Chicago"/>
    <x v="10"/>
    <n v="60653"/>
    <x v="2"/>
    <s v="OFF-PA-10004971"/>
    <x v="1"/>
    <x v="10"/>
    <x v="604"/>
    <n v="9.2479999999999993"/>
    <n v="2"/>
    <x v="2"/>
    <n v="3.3523999999999998"/>
  </r>
  <r>
    <n v="7072"/>
    <x v="3511"/>
    <x v="0"/>
    <x v="310"/>
    <d v="2013-07-29T00:00:00"/>
    <x v="1"/>
    <s v="CK-12205"/>
    <s v="Chloris Kastensmidt"/>
    <x v="0"/>
    <s v="United States"/>
    <s v="Mcallen"/>
    <x v="5"/>
    <n v="78501"/>
    <x v="2"/>
    <s v="OFF-AR-10001216"/>
    <x v="1"/>
    <x v="6"/>
    <x v="1455"/>
    <n v="4.4480000000000004"/>
    <n v="2"/>
    <x v="2"/>
    <n v="0.33360000000000001"/>
  </r>
  <r>
    <n v="7073"/>
    <x v="3511"/>
    <x v="0"/>
    <x v="310"/>
    <d v="2013-07-29T00:00:00"/>
    <x v="1"/>
    <s v="CK-12205"/>
    <s v="Chloris Kastensmidt"/>
    <x v="0"/>
    <s v="United States"/>
    <s v="Mcallen"/>
    <x v="5"/>
    <n v="78501"/>
    <x v="2"/>
    <s v="OFF-PA-10004355"/>
    <x v="1"/>
    <x v="10"/>
    <x v="1094"/>
    <n v="5.1840000000000002"/>
    <n v="1"/>
    <x v="2"/>
    <n v="1.8144"/>
  </r>
  <r>
    <n v="7074"/>
    <x v="3511"/>
    <x v="0"/>
    <x v="310"/>
    <d v="2013-07-29T00:00:00"/>
    <x v="1"/>
    <s v="CK-12205"/>
    <s v="Chloris Kastensmidt"/>
    <x v="0"/>
    <s v="United States"/>
    <s v="Mcallen"/>
    <x v="5"/>
    <n v="78501"/>
    <x v="2"/>
    <s v="OFF-AR-10001953"/>
    <x v="1"/>
    <x v="6"/>
    <x v="395"/>
    <n v="175.92"/>
    <n v="5"/>
    <x v="2"/>
    <n v="15.393000000000001"/>
  </r>
  <r>
    <n v="7075"/>
    <x v="3511"/>
    <x v="0"/>
    <x v="310"/>
    <d v="2013-07-29T00:00:00"/>
    <x v="1"/>
    <s v="CK-12205"/>
    <s v="Chloris Kastensmidt"/>
    <x v="0"/>
    <s v="United States"/>
    <s v="Mcallen"/>
    <x v="5"/>
    <n v="78501"/>
    <x v="2"/>
    <s v="OFF-BI-10004364"/>
    <x v="1"/>
    <x v="8"/>
    <x v="302"/>
    <n v="4.7519999999999998"/>
    <n v="4"/>
    <x v="3"/>
    <n v="-8.3160000000000007"/>
  </r>
  <r>
    <n v="7076"/>
    <x v="3511"/>
    <x v="0"/>
    <x v="310"/>
    <d v="2013-07-29T00:00:00"/>
    <x v="1"/>
    <s v="CK-12205"/>
    <s v="Chloris Kastensmidt"/>
    <x v="0"/>
    <s v="United States"/>
    <s v="Mcallen"/>
    <x v="5"/>
    <n v="78501"/>
    <x v="2"/>
    <s v="OFF-SU-10001165"/>
    <x v="1"/>
    <x v="14"/>
    <x v="1039"/>
    <n v="13.343999999999999"/>
    <n v="2"/>
    <x v="2"/>
    <n v="1.0007999999999999"/>
  </r>
  <r>
    <n v="7077"/>
    <x v="3512"/>
    <x v="0"/>
    <x v="536"/>
    <d v="2013-05-18T00:00:00"/>
    <x v="1"/>
    <s v="JM-15580"/>
    <s v="Jill Matthias"/>
    <x v="0"/>
    <s v="United States"/>
    <s v="Seattle"/>
    <x v="4"/>
    <n v="98105"/>
    <x v="1"/>
    <s v="OFF-EN-10001141"/>
    <x v="1"/>
    <x v="12"/>
    <x v="593"/>
    <n v="54.9"/>
    <n v="5"/>
    <x v="0"/>
    <n v="26.901"/>
  </r>
  <r>
    <n v="7078"/>
    <x v="3513"/>
    <x v="0"/>
    <x v="476"/>
    <d v="2013-09-07T00:00:00"/>
    <x v="1"/>
    <s v="JE-15715"/>
    <s v="Joe Elijah"/>
    <x v="0"/>
    <s v="United States"/>
    <s v="Charlotte"/>
    <x v="3"/>
    <n v="28205"/>
    <x v="0"/>
    <s v="OFF-BI-10000014"/>
    <x v="1"/>
    <x v="8"/>
    <x v="628"/>
    <n v="22.911000000000001"/>
    <n v="7"/>
    <x v="6"/>
    <n v="-17.565100000000001"/>
  </r>
  <r>
    <n v="7079"/>
    <x v="3513"/>
    <x v="0"/>
    <x v="476"/>
    <d v="2013-09-07T00:00:00"/>
    <x v="1"/>
    <s v="JE-15715"/>
    <s v="Joe Elijah"/>
    <x v="0"/>
    <s v="United States"/>
    <s v="Charlotte"/>
    <x v="3"/>
    <n v="28205"/>
    <x v="0"/>
    <s v="OFF-AP-10000159"/>
    <x v="1"/>
    <x v="9"/>
    <x v="1407"/>
    <n v="309.45600000000002"/>
    <n v="9"/>
    <x v="2"/>
    <n v="34.813800000000001"/>
  </r>
  <r>
    <n v="7080"/>
    <x v="3513"/>
    <x v="0"/>
    <x v="476"/>
    <d v="2013-09-07T00:00:00"/>
    <x v="1"/>
    <s v="JE-15715"/>
    <s v="Joe Elijah"/>
    <x v="0"/>
    <s v="United States"/>
    <s v="Charlotte"/>
    <x v="3"/>
    <n v="28205"/>
    <x v="0"/>
    <s v="OFF-AR-10003560"/>
    <x v="1"/>
    <x v="6"/>
    <x v="482"/>
    <n v="19.456"/>
    <n v="4"/>
    <x v="2"/>
    <n v="3.4047999999999998"/>
  </r>
  <r>
    <n v="7081"/>
    <x v="3513"/>
    <x v="0"/>
    <x v="476"/>
    <d v="2013-09-07T00:00:00"/>
    <x v="1"/>
    <s v="JE-15715"/>
    <s v="Joe Elijah"/>
    <x v="0"/>
    <s v="United States"/>
    <s v="Charlotte"/>
    <x v="3"/>
    <n v="28205"/>
    <x v="0"/>
    <s v="FUR-TA-10001768"/>
    <x v="0"/>
    <x v="3"/>
    <x v="114"/>
    <n v="472.51799999999997"/>
    <n v="3"/>
    <x v="10"/>
    <n v="-149.63069999999999"/>
  </r>
  <r>
    <n v="7082"/>
    <x v="3513"/>
    <x v="0"/>
    <x v="476"/>
    <d v="2013-09-07T00:00:00"/>
    <x v="1"/>
    <s v="JE-15715"/>
    <s v="Joe Elijah"/>
    <x v="0"/>
    <s v="United States"/>
    <s v="Charlotte"/>
    <x v="3"/>
    <n v="28205"/>
    <x v="0"/>
    <s v="TEC-AC-10002049"/>
    <x v="2"/>
    <x v="11"/>
    <x v="1053"/>
    <n v="1012.68"/>
    <n v="3"/>
    <x v="2"/>
    <n v="303.80399999999997"/>
  </r>
  <r>
    <n v="7083"/>
    <x v="3513"/>
    <x v="0"/>
    <x v="476"/>
    <d v="2013-09-07T00:00:00"/>
    <x v="1"/>
    <s v="JE-15715"/>
    <s v="Joe Elijah"/>
    <x v="0"/>
    <s v="United States"/>
    <s v="Charlotte"/>
    <x v="3"/>
    <n v="28205"/>
    <x v="0"/>
    <s v="OFF-BI-10003166"/>
    <x v="1"/>
    <x v="8"/>
    <x v="1405"/>
    <n v="17.22"/>
    <n v="5"/>
    <x v="6"/>
    <n v="-12.628"/>
  </r>
  <r>
    <n v="7084"/>
    <x v="3514"/>
    <x v="3"/>
    <x v="246"/>
    <d v="2014-07-26T00:00:00"/>
    <x v="0"/>
    <s v="AR-10825"/>
    <s v="Anthony Rawles"/>
    <x v="1"/>
    <s v="United States"/>
    <s v="Concord"/>
    <x v="1"/>
    <n v="94521"/>
    <x v="1"/>
    <s v="OFF-AR-10003469"/>
    <x v="1"/>
    <x v="6"/>
    <x v="1249"/>
    <n v="3.52"/>
    <n v="2"/>
    <x v="0"/>
    <n v="1.6896"/>
  </r>
  <r>
    <n v="7085"/>
    <x v="3514"/>
    <x v="3"/>
    <x v="246"/>
    <d v="2014-07-26T00:00:00"/>
    <x v="0"/>
    <s v="AR-10825"/>
    <s v="Anthony Rawles"/>
    <x v="1"/>
    <s v="United States"/>
    <s v="Concord"/>
    <x v="1"/>
    <n v="94521"/>
    <x v="1"/>
    <s v="TEC-PH-10002549"/>
    <x v="2"/>
    <x v="7"/>
    <x v="928"/>
    <n v="1626.192"/>
    <n v="9"/>
    <x v="2"/>
    <n v="121.9644"/>
  </r>
  <r>
    <n v="7086"/>
    <x v="3515"/>
    <x v="3"/>
    <x v="145"/>
    <d v="2014-09-29T00:00:00"/>
    <x v="2"/>
    <s v="AH-10075"/>
    <s v="Adam Hart"/>
    <x v="1"/>
    <s v="United States"/>
    <s v="Chester"/>
    <x v="9"/>
    <n v="19013"/>
    <x v="3"/>
    <s v="OFF-BI-10003476"/>
    <x v="1"/>
    <x v="8"/>
    <x v="1526"/>
    <n v="8.5950000000000006"/>
    <n v="5"/>
    <x v="6"/>
    <n v="-6.3029999999999999"/>
  </r>
  <r>
    <n v="7087"/>
    <x v="3515"/>
    <x v="3"/>
    <x v="145"/>
    <d v="2014-09-29T00:00:00"/>
    <x v="2"/>
    <s v="AH-10075"/>
    <s v="Adam Hart"/>
    <x v="1"/>
    <s v="United States"/>
    <s v="Chester"/>
    <x v="9"/>
    <n v="19013"/>
    <x v="3"/>
    <s v="OFF-SU-10000157"/>
    <x v="1"/>
    <x v="14"/>
    <x v="1399"/>
    <n v="190.89599999999999"/>
    <n v="2"/>
    <x v="2"/>
    <n v="-42.951599999999999"/>
  </r>
  <r>
    <n v="7088"/>
    <x v="3516"/>
    <x v="3"/>
    <x v="646"/>
    <d v="2014-08-07T00:00:00"/>
    <x v="0"/>
    <s v="GA-14515"/>
    <s v="George Ashbrook"/>
    <x v="0"/>
    <s v="United States"/>
    <s v="Los Angeles"/>
    <x v="1"/>
    <n v="90004"/>
    <x v="1"/>
    <s v="OFF-ST-10003123"/>
    <x v="1"/>
    <x v="4"/>
    <x v="1268"/>
    <n v="99.87"/>
    <n v="3"/>
    <x v="0"/>
    <n v="23.968800000000002"/>
  </r>
  <r>
    <n v="7089"/>
    <x v="3517"/>
    <x v="1"/>
    <x v="969"/>
    <d v="2012-10-27T00:00:00"/>
    <x v="0"/>
    <s v="JF-15415"/>
    <s v="Jennifer Ferguson"/>
    <x v="0"/>
    <s v="United States"/>
    <s v="Sparks"/>
    <x v="33"/>
    <n v="89431"/>
    <x v="1"/>
    <s v="OFF-AR-10001955"/>
    <x v="1"/>
    <x v="6"/>
    <x v="1021"/>
    <n v="79.36"/>
    <n v="4"/>
    <x v="0"/>
    <n v="23.808"/>
  </r>
  <r>
    <n v="7090"/>
    <x v="3518"/>
    <x v="3"/>
    <x v="140"/>
    <d v="2014-06-20T00:00:00"/>
    <x v="0"/>
    <s v="KH-16690"/>
    <s v="Kristen Hastings"/>
    <x v="1"/>
    <s v="United States"/>
    <s v="Los Angeles"/>
    <x v="1"/>
    <n v="90032"/>
    <x v="1"/>
    <s v="TEC-PH-10001809"/>
    <x v="2"/>
    <x v="7"/>
    <x v="1164"/>
    <n v="119.96"/>
    <n v="1"/>
    <x v="2"/>
    <n v="7.4974999999999996"/>
  </r>
  <r>
    <n v="7091"/>
    <x v="3519"/>
    <x v="1"/>
    <x v="1145"/>
    <d v="2012-01-13T00:00:00"/>
    <x v="1"/>
    <s v="CC-12685"/>
    <s v="Craig Carroll"/>
    <x v="0"/>
    <s v="United States"/>
    <s v="Henderson"/>
    <x v="0"/>
    <n v="42420"/>
    <x v="0"/>
    <s v="OFF-PA-10000474"/>
    <x v="1"/>
    <x v="10"/>
    <x v="33"/>
    <n v="106.32"/>
    <n v="3"/>
    <x v="0"/>
    <n v="49.970399999999998"/>
  </r>
  <r>
    <n v="7092"/>
    <x v="3519"/>
    <x v="1"/>
    <x v="1145"/>
    <d v="2012-01-13T00:00:00"/>
    <x v="1"/>
    <s v="CC-12685"/>
    <s v="Craig Carroll"/>
    <x v="0"/>
    <s v="United States"/>
    <s v="Henderson"/>
    <x v="0"/>
    <n v="42420"/>
    <x v="0"/>
    <s v="OFF-AP-10001205"/>
    <x v="1"/>
    <x v="9"/>
    <x v="1285"/>
    <n v="163.44"/>
    <n v="3"/>
    <x v="0"/>
    <n v="45.763199999999998"/>
  </r>
  <r>
    <n v="7093"/>
    <x v="3519"/>
    <x v="1"/>
    <x v="1145"/>
    <d v="2012-01-13T00:00:00"/>
    <x v="1"/>
    <s v="CC-12685"/>
    <s v="Craig Carroll"/>
    <x v="0"/>
    <s v="United States"/>
    <s v="Henderson"/>
    <x v="0"/>
    <n v="42420"/>
    <x v="0"/>
    <s v="OFF-AR-10004691"/>
    <x v="1"/>
    <x v="6"/>
    <x v="1371"/>
    <n v="42.76"/>
    <n v="2"/>
    <x v="0"/>
    <n v="11.117599999999999"/>
  </r>
  <r>
    <n v="7094"/>
    <x v="3519"/>
    <x v="1"/>
    <x v="1145"/>
    <d v="2012-01-13T00:00:00"/>
    <x v="1"/>
    <s v="CC-12685"/>
    <s v="Craig Carroll"/>
    <x v="0"/>
    <s v="United States"/>
    <s v="Henderson"/>
    <x v="0"/>
    <n v="42420"/>
    <x v="0"/>
    <s v="OFF-PA-10004996"/>
    <x v="1"/>
    <x v="10"/>
    <x v="1519"/>
    <n v="51.55"/>
    <n v="5"/>
    <x v="0"/>
    <n v="24.2285"/>
  </r>
  <r>
    <n v="7095"/>
    <x v="3520"/>
    <x v="1"/>
    <x v="97"/>
    <d v="2012-02-13T00:00:00"/>
    <x v="0"/>
    <s v="JF-15565"/>
    <s v="Jill Fjeld"/>
    <x v="0"/>
    <s v="United States"/>
    <s v="Decatur"/>
    <x v="10"/>
    <n v="62521"/>
    <x v="2"/>
    <s v="TEC-AC-10001908"/>
    <x v="2"/>
    <x v="11"/>
    <x v="292"/>
    <n v="479.952"/>
    <n v="6"/>
    <x v="2"/>
    <n v="89.991"/>
  </r>
  <r>
    <n v="7096"/>
    <x v="3521"/>
    <x v="0"/>
    <x v="1146"/>
    <d v="2013-08-21T00:00:00"/>
    <x v="2"/>
    <s v="RP-19390"/>
    <s v="Resi Pölking"/>
    <x v="0"/>
    <s v="United States"/>
    <s v="New York City"/>
    <x v="15"/>
    <n v="10009"/>
    <x v="3"/>
    <s v="OFF-BI-10000666"/>
    <x v="1"/>
    <x v="8"/>
    <x v="980"/>
    <n v="146.68799999999999"/>
    <n v="6"/>
    <x v="2"/>
    <n v="55.008000000000003"/>
  </r>
  <r>
    <n v="7097"/>
    <x v="3521"/>
    <x v="0"/>
    <x v="1146"/>
    <d v="2013-08-21T00:00:00"/>
    <x v="2"/>
    <s v="RP-19390"/>
    <s v="Resi Pölking"/>
    <x v="0"/>
    <s v="United States"/>
    <s v="New York City"/>
    <x v="15"/>
    <n v="10009"/>
    <x v="3"/>
    <s v="OFF-BI-10004318"/>
    <x v="1"/>
    <x v="8"/>
    <x v="1574"/>
    <n v="276.78399999999999"/>
    <n v="2"/>
    <x v="2"/>
    <n v="89.954800000000006"/>
  </r>
  <r>
    <n v="7098"/>
    <x v="3521"/>
    <x v="0"/>
    <x v="1146"/>
    <d v="2013-08-21T00:00:00"/>
    <x v="2"/>
    <s v="RP-19390"/>
    <s v="Resi Pölking"/>
    <x v="0"/>
    <s v="United States"/>
    <s v="New York City"/>
    <x v="15"/>
    <n v="10009"/>
    <x v="3"/>
    <s v="OFF-BI-10003429"/>
    <x v="1"/>
    <x v="8"/>
    <x v="844"/>
    <n v="25.32"/>
    <n v="5"/>
    <x v="2"/>
    <n v="9.1784999999999997"/>
  </r>
  <r>
    <n v="7099"/>
    <x v="3522"/>
    <x v="3"/>
    <x v="44"/>
    <d v="2014-11-11T00:00:00"/>
    <x v="1"/>
    <s v="CD-11980"/>
    <s v="Carol Darley"/>
    <x v="0"/>
    <s v="United States"/>
    <s v="New York City"/>
    <x v="15"/>
    <n v="10011"/>
    <x v="3"/>
    <s v="OFF-PA-10003302"/>
    <x v="1"/>
    <x v="10"/>
    <x v="1712"/>
    <n v="318.95999999999998"/>
    <n v="9"/>
    <x v="0"/>
    <n v="149.91120000000001"/>
  </r>
  <r>
    <n v="7100"/>
    <x v="3523"/>
    <x v="1"/>
    <x v="207"/>
    <d v="2012-12-30T00:00:00"/>
    <x v="0"/>
    <s v="DF-13135"/>
    <s v="David Flashing"/>
    <x v="0"/>
    <s v="United States"/>
    <s v="New York City"/>
    <x v="15"/>
    <n v="10009"/>
    <x v="3"/>
    <s v="OFF-PA-10003302"/>
    <x v="1"/>
    <x v="10"/>
    <x v="1712"/>
    <n v="212.64"/>
    <n v="6"/>
    <x v="0"/>
    <n v="99.940799999999996"/>
  </r>
  <r>
    <n v="7101"/>
    <x v="3524"/>
    <x v="2"/>
    <x v="533"/>
    <d v="2011-11-28T00:00:00"/>
    <x v="1"/>
    <s v="SM-20005"/>
    <s v="Sally Matthias"/>
    <x v="0"/>
    <s v="United States"/>
    <s v="Scottsdale"/>
    <x v="16"/>
    <n v="85254"/>
    <x v="1"/>
    <s v="OFF-EN-10002621"/>
    <x v="1"/>
    <x v="12"/>
    <x v="33"/>
    <n v="23.472000000000001"/>
    <n v="3"/>
    <x v="2"/>
    <n v="8.8019999999999996"/>
  </r>
  <r>
    <n v="7102"/>
    <x v="3525"/>
    <x v="0"/>
    <x v="1147"/>
    <d v="2013-08-06T00:00:00"/>
    <x v="0"/>
    <s v="SG-20890"/>
    <s v="Susan Gilcrest"/>
    <x v="1"/>
    <s v="United States"/>
    <s v="Amarillo"/>
    <x v="5"/>
    <n v="79109"/>
    <x v="2"/>
    <s v="OFF-PA-10000249"/>
    <x v="1"/>
    <x v="10"/>
    <x v="33"/>
    <n v="19.648"/>
    <n v="2"/>
    <x v="2"/>
    <n v="6.6311999999999998"/>
  </r>
  <r>
    <n v="7103"/>
    <x v="3526"/>
    <x v="2"/>
    <x v="158"/>
    <d v="2011-09-24T00:00:00"/>
    <x v="2"/>
    <s v="LH-16750"/>
    <s v="Larry Hughes"/>
    <x v="0"/>
    <s v="United States"/>
    <s v="Philadelphia"/>
    <x v="9"/>
    <n v="19140"/>
    <x v="3"/>
    <s v="OFF-BI-10000050"/>
    <x v="1"/>
    <x v="8"/>
    <x v="343"/>
    <n v="6.57"/>
    <n v="3"/>
    <x v="6"/>
    <n v="-5.0369999999999999"/>
  </r>
  <r>
    <n v="7104"/>
    <x v="3527"/>
    <x v="3"/>
    <x v="507"/>
    <d v="2014-09-09T00:00:00"/>
    <x v="1"/>
    <s v="EJ-14155"/>
    <s v="Eva Jacobs"/>
    <x v="0"/>
    <s v="United States"/>
    <s v="Santa Ana"/>
    <x v="1"/>
    <n v="92704"/>
    <x v="1"/>
    <s v="OFF-ST-10003805"/>
    <x v="1"/>
    <x v="4"/>
    <x v="1651"/>
    <n v="421.1"/>
    <n v="2"/>
    <x v="0"/>
    <n v="105.27500000000001"/>
  </r>
  <r>
    <n v="7105"/>
    <x v="3528"/>
    <x v="3"/>
    <x v="249"/>
    <d v="2014-06-22T00:00:00"/>
    <x v="0"/>
    <s v="KH-16330"/>
    <s v="Katharine Harms"/>
    <x v="1"/>
    <s v="United States"/>
    <s v="Newark"/>
    <x v="24"/>
    <n v="43055"/>
    <x v="3"/>
    <s v="FUR-CH-10000785"/>
    <x v="0"/>
    <x v="1"/>
    <x v="320"/>
    <n v="760.11599999999999"/>
    <n v="6"/>
    <x v="4"/>
    <n v="-43.435200000000002"/>
  </r>
  <r>
    <n v="7106"/>
    <x v="3528"/>
    <x v="3"/>
    <x v="249"/>
    <d v="2014-06-22T00:00:00"/>
    <x v="0"/>
    <s v="KH-16330"/>
    <s v="Katharine Harms"/>
    <x v="1"/>
    <s v="United States"/>
    <s v="Newark"/>
    <x v="24"/>
    <n v="43055"/>
    <x v="3"/>
    <s v="FUR-FU-10004909"/>
    <x v="0"/>
    <x v="5"/>
    <x v="1348"/>
    <n v="38.783999999999999"/>
    <n v="3"/>
    <x v="2"/>
    <n v="7.2720000000000002"/>
  </r>
  <r>
    <n v="7107"/>
    <x v="3528"/>
    <x v="3"/>
    <x v="249"/>
    <d v="2014-06-22T00:00:00"/>
    <x v="0"/>
    <s v="KH-16330"/>
    <s v="Katharine Harms"/>
    <x v="1"/>
    <s v="United States"/>
    <s v="Newark"/>
    <x v="24"/>
    <n v="43055"/>
    <x v="3"/>
    <s v="TEC-AC-10001553"/>
    <x v="2"/>
    <x v="11"/>
    <x v="1599"/>
    <n v="122.328"/>
    <n v="9"/>
    <x v="2"/>
    <n v="1.5290999999999999"/>
  </r>
  <r>
    <n v="7108"/>
    <x v="3529"/>
    <x v="0"/>
    <x v="475"/>
    <d v="2013-04-27T00:00:00"/>
    <x v="1"/>
    <s v="KM-16720"/>
    <s v="Kunst Miller"/>
    <x v="0"/>
    <s v="United States"/>
    <s v="New York City"/>
    <x v="15"/>
    <n v="10035"/>
    <x v="3"/>
    <s v="TEC-PH-10004774"/>
    <x v="2"/>
    <x v="7"/>
    <x v="706"/>
    <n v="25.98"/>
    <n v="2"/>
    <x v="0"/>
    <n v="0.77939999999999998"/>
  </r>
  <r>
    <n v="7109"/>
    <x v="3529"/>
    <x v="0"/>
    <x v="475"/>
    <d v="2013-04-27T00:00:00"/>
    <x v="1"/>
    <s v="KM-16720"/>
    <s v="Kunst Miller"/>
    <x v="0"/>
    <s v="United States"/>
    <s v="New York City"/>
    <x v="15"/>
    <n v="10035"/>
    <x v="3"/>
    <s v="OFF-AR-10004582"/>
    <x v="1"/>
    <x v="6"/>
    <x v="1175"/>
    <n v="3.28"/>
    <n v="2"/>
    <x v="0"/>
    <n v="1.476"/>
  </r>
  <r>
    <n v="7110"/>
    <x v="3529"/>
    <x v="0"/>
    <x v="475"/>
    <d v="2013-04-27T00:00:00"/>
    <x v="1"/>
    <s v="KM-16720"/>
    <s v="Kunst Miller"/>
    <x v="0"/>
    <s v="United States"/>
    <s v="New York City"/>
    <x v="15"/>
    <n v="10035"/>
    <x v="3"/>
    <s v="OFF-ST-10000991"/>
    <x v="1"/>
    <x v="4"/>
    <x v="155"/>
    <n v="459.88"/>
    <n v="4"/>
    <x v="0"/>
    <n v="13.7964"/>
  </r>
  <r>
    <n v="7111"/>
    <x v="3529"/>
    <x v="0"/>
    <x v="475"/>
    <d v="2013-04-27T00:00:00"/>
    <x v="1"/>
    <s v="KM-16720"/>
    <s v="Kunst Miller"/>
    <x v="0"/>
    <s v="United States"/>
    <s v="New York City"/>
    <x v="15"/>
    <n v="10035"/>
    <x v="3"/>
    <s v="OFF-SU-10002522"/>
    <x v="1"/>
    <x v="14"/>
    <x v="1544"/>
    <n v="7.76"/>
    <n v="2"/>
    <x v="0"/>
    <n v="2.2504"/>
  </r>
  <r>
    <n v="7112"/>
    <x v="3529"/>
    <x v="0"/>
    <x v="475"/>
    <d v="2013-04-27T00:00:00"/>
    <x v="1"/>
    <s v="KM-16720"/>
    <s v="Kunst Miller"/>
    <x v="0"/>
    <s v="United States"/>
    <s v="New York City"/>
    <x v="15"/>
    <n v="10035"/>
    <x v="3"/>
    <s v="OFF-AR-10004022"/>
    <x v="1"/>
    <x v="6"/>
    <x v="898"/>
    <n v="71.959999999999994"/>
    <n v="2"/>
    <x v="0"/>
    <n v="17.989999999999998"/>
  </r>
  <r>
    <n v="7113"/>
    <x v="3529"/>
    <x v="0"/>
    <x v="475"/>
    <d v="2013-04-27T00:00:00"/>
    <x v="1"/>
    <s v="KM-16720"/>
    <s v="Kunst Miller"/>
    <x v="0"/>
    <s v="United States"/>
    <s v="New York City"/>
    <x v="15"/>
    <n v="10035"/>
    <x v="3"/>
    <s v="OFF-SU-10001218"/>
    <x v="1"/>
    <x v="14"/>
    <x v="133"/>
    <n v="54.9"/>
    <n v="5"/>
    <x v="0"/>
    <n v="15.372"/>
  </r>
  <r>
    <n v="7114"/>
    <x v="3529"/>
    <x v="0"/>
    <x v="475"/>
    <d v="2013-04-27T00:00:00"/>
    <x v="1"/>
    <s v="KM-16720"/>
    <s v="Kunst Miller"/>
    <x v="0"/>
    <s v="United States"/>
    <s v="New York City"/>
    <x v="15"/>
    <n v="10035"/>
    <x v="3"/>
    <s v="OFF-BI-10000174"/>
    <x v="1"/>
    <x v="8"/>
    <x v="1435"/>
    <n v="9.2799999999999994"/>
    <n v="2"/>
    <x v="2"/>
    <n v="3.2480000000000002"/>
  </r>
  <r>
    <n v="7115"/>
    <x v="3530"/>
    <x v="0"/>
    <x v="465"/>
    <d v="2013-05-07T00:00:00"/>
    <x v="2"/>
    <s v="LW-16990"/>
    <s v="Lindsay Williams"/>
    <x v="1"/>
    <s v="United States"/>
    <s v="Henderson"/>
    <x v="33"/>
    <n v="89015"/>
    <x v="1"/>
    <s v="FUR-TA-10003392"/>
    <x v="0"/>
    <x v="3"/>
    <x v="1639"/>
    <n v="1685.88"/>
    <n v="6"/>
    <x v="0"/>
    <n v="320.31720000000001"/>
  </r>
  <r>
    <n v="7116"/>
    <x v="3530"/>
    <x v="0"/>
    <x v="465"/>
    <d v="2013-05-07T00:00:00"/>
    <x v="2"/>
    <s v="LW-16990"/>
    <s v="Lindsay Williams"/>
    <x v="1"/>
    <s v="United States"/>
    <s v="Henderson"/>
    <x v="33"/>
    <n v="89015"/>
    <x v="1"/>
    <s v="OFF-BI-10001890"/>
    <x v="1"/>
    <x v="8"/>
    <x v="174"/>
    <n v="5.7279999999999998"/>
    <n v="2"/>
    <x v="2"/>
    <n v="2.0047999999999999"/>
  </r>
  <r>
    <n v="7117"/>
    <x v="3531"/>
    <x v="2"/>
    <x v="638"/>
    <d v="2011-10-23T00:00:00"/>
    <x v="0"/>
    <s v="IG-15085"/>
    <s v="Ivan Gibson"/>
    <x v="0"/>
    <s v="United States"/>
    <s v="Seattle"/>
    <x v="4"/>
    <n v="98103"/>
    <x v="1"/>
    <s v="OFF-PA-10000167"/>
    <x v="1"/>
    <x v="10"/>
    <x v="1071"/>
    <n v="61.96"/>
    <n v="2"/>
    <x v="0"/>
    <n v="27.882000000000001"/>
  </r>
  <r>
    <n v="7118"/>
    <x v="3531"/>
    <x v="2"/>
    <x v="638"/>
    <d v="2011-10-23T00:00:00"/>
    <x v="0"/>
    <s v="IG-15085"/>
    <s v="Ivan Gibson"/>
    <x v="0"/>
    <s v="United States"/>
    <s v="Seattle"/>
    <x v="4"/>
    <n v="98103"/>
    <x v="1"/>
    <s v="OFF-BI-10003784"/>
    <x v="1"/>
    <x v="8"/>
    <x v="1314"/>
    <n v="1.3440000000000001"/>
    <n v="1"/>
    <x v="2"/>
    <n v="0.47039999999999998"/>
  </r>
  <r>
    <n v="7119"/>
    <x v="3532"/>
    <x v="3"/>
    <x v="778"/>
    <d v="2014-02-18T00:00:00"/>
    <x v="1"/>
    <s v="JP-15460"/>
    <s v="Jennifer Patt"/>
    <x v="1"/>
    <s v="United States"/>
    <s v="New York City"/>
    <x v="15"/>
    <n v="10009"/>
    <x v="3"/>
    <s v="OFF-PA-10001184"/>
    <x v="1"/>
    <x v="10"/>
    <x v="1307"/>
    <n v="17.940000000000001"/>
    <n v="3"/>
    <x v="0"/>
    <n v="8.7905999999999995"/>
  </r>
  <r>
    <n v="7120"/>
    <x v="3533"/>
    <x v="3"/>
    <x v="701"/>
    <d v="2014-11-25T00:00:00"/>
    <x v="1"/>
    <s v="GG-14650"/>
    <s v="Greg Guthrie"/>
    <x v="1"/>
    <s v="United States"/>
    <s v="Seattle"/>
    <x v="4"/>
    <n v="98103"/>
    <x v="1"/>
    <s v="OFF-BI-10002103"/>
    <x v="1"/>
    <x v="8"/>
    <x v="525"/>
    <n v="13.904"/>
    <n v="2"/>
    <x v="2"/>
    <n v="4.5187999999999997"/>
  </r>
  <r>
    <n v="7121"/>
    <x v="3534"/>
    <x v="2"/>
    <x v="407"/>
    <d v="2011-01-27T00:00:00"/>
    <x v="1"/>
    <s v="MM-18280"/>
    <s v="Muhammed MacIntyre"/>
    <x v="1"/>
    <s v="United States"/>
    <s v="Smyrna"/>
    <x v="18"/>
    <n v="37167"/>
    <x v="0"/>
    <s v="OFF-BI-10003091"/>
    <x v="1"/>
    <x v="8"/>
    <x v="1165"/>
    <n v="67.194000000000003"/>
    <n v="1"/>
    <x v="6"/>
    <n v="-51.5154"/>
  </r>
  <r>
    <n v="7122"/>
    <x v="3535"/>
    <x v="3"/>
    <x v="96"/>
    <d v="2014-12-09T00:00:00"/>
    <x v="1"/>
    <s v="SO-20335"/>
    <s v="Sean O'Donnell"/>
    <x v="0"/>
    <s v="United States"/>
    <s v="Seattle"/>
    <x v="4"/>
    <n v="98105"/>
    <x v="1"/>
    <s v="OFF-PA-10001593"/>
    <x v="1"/>
    <x v="10"/>
    <x v="1755"/>
    <n v="41.86"/>
    <n v="7"/>
    <x v="0"/>
    <n v="18.837"/>
  </r>
  <r>
    <n v="7123"/>
    <x v="3535"/>
    <x v="3"/>
    <x v="96"/>
    <d v="2014-12-09T00:00:00"/>
    <x v="1"/>
    <s v="SO-20335"/>
    <s v="Sean O'Donnell"/>
    <x v="0"/>
    <s v="United States"/>
    <s v="Seattle"/>
    <x v="4"/>
    <n v="98105"/>
    <x v="1"/>
    <s v="FUR-BO-10002598"/>
    <x v="0"/>
    <x v="0"/>
    <x v="1509"/>
    <n v="141.96"/>
    <n v="2"/>
    <x v="0"/>
    <n v="41.168399999999998"/>
  </r>
  <r>
    <n v="7124"/>
    <x v="3536"/>
    <x v="1"/>
    <x v="101"/>
    <d v="2012-08-16T00:00:00"/>
    <x v="1"/>
    <s v="MF-18250"/>
    <s v="Monica Federle"/>
    <x v="1"/>
    <s v="United States"/>
    <s v="New York City"/>
    <x v="15"/>
    <n v="10035"/>
    <x v="3"/>
    <s v="FUR-FU-10000320"/>
    <x v="0"/>
    <x v="5"/>
    <x v="1512"/>
    <n v="10.02"/>
    <n v="3"/>
    <x v="0"/>
    <n v="4.4088000000000003"/>
  </r>
  <r>
    <n v="7125"/>
    <x v="3536"/>
    <x v="1"/>
    <x v="101"/>
    <d v="2012-08-16T00:00:00"/>
    <x v="1"/>
    <s v="MF-18250"/>
    <s v="Monica Federle"/>
    <x v="1"/>
    <s v="United States"/>
    <s v="New York City"/>
    <x v="15"/>
    <n v="10035"/>
    <x v="3"/>
    <s v="OFF-PA-10001815"/>
    <x v="1"/>
    <x v="10"/>
    <x v="1393"/>
    <n v="144.12"/>
    <n v="3"/>
    <x v="0"/>
    <n v="69.177599999999998"/>
  </r>
  <r>
    <n v="7126"/>
    <x v="3537"/>
    <x v="0"/>
    <x v="720"/>
    <d v="2013-09-30T00:00:00"/>
    <x v="0"/>
    <s v="JG-15160"/>
    <s v="James Galang"/>
    <x v="0"/>
    <s v="United States"/>
    <s v="Atlanta"/>
    <x v="32"/>
    <n v="30318"/>
    <x v="0"/>
    <s v="OFF-PA-10003971"/>
    <x v="1"/>
    <x v="10"/>
    <x v="1272"/>
    <n v="17.940000000000001"/>
    <n v="3"/>
    <x v="0"/>
    <n v="8.7905999999999995"/>
  </r>
  <r>
    <n v="7127"/>
    <x v="3537"/>
    <x v="0"/>
    <x v="720"/>
    <d v="2013-09-30T00:00:00"/>
    <x v="0"/>
    <s v="JG-15160"/>
    <s v="James Galang"/>
    <x v="0"/>
    <s v="United States"/>
    <s v="Atlanta"/>
    <x v="32"/>
    <n v="30318"/>
    <x v="0"/>
    <s v="OFF-AR-10004685"/>
    <x v="1"/>
    <x v="6"/>
    <x v="181"/>
    <n v="13.89"/>
    <n v="3"/>
    <x v="0"/>
    <n v="4.5837000000000003"/>
  </r>
  <r>
    <n v="7128"/>
    <x v="3538"/>
    <x v="0"/>
    <x v="696"/>
    <d v="2013-11-21T00:00:00"/>
    <x v="1"/>
    <s v="JM-16195"/>
    <s v="Justin MacKendrick"/>
    <x v="0"/>
    <s v="United States"/>
    <s v="Newark"/>
    <x v="13"/>
    <n v="19711"/>
    <x v="3"/>
    <s v="OFF-PA-10001609"/>
    <x v="1"/>
    <x v="10"/>
    <x v="1107"/>
    <n v="16.45"/>
    <n v="5"/>
    <x v="0"/>
    <n v="7.5670000000000002"/>
  </r>
  <r>
    <n v="7129"/>
    <x v="3538"/>
    <x v="0"/>
    <x v="696"/>
    <d v="2013-11-21T00:00:00"/>
    <x v="1"/>
    <s v="JM-16195"/>
    <s v="Justin MacKendrick"/>
    <x v="0"/>
    <s v="United States"/>
    <s v="Newark"/>
    <x v="13"/>
    <n v="19711"/>
    <x v="3"/>
    <s v="FUR-FU-10000550"/>
    <x v="0"/>
    <x v="5"/>
    <x v="1445"/>
    <n v="19.920000000000002"/>
    <n v="4"/>
    <x v="0"/>
    <n v="6.5735999999999999"/>
  </r>
  <r>
    <n v="7130"/>
    <x v="3539"/>
    <x v="0"/>
    <x v="947"/>
    <d v="2013-04-23T00:00:00"/>
    <x v="1"/>
    <s v="PK-19075"/>
    <s v="Pete Kriz"/>
    <x v="0"/>
    <s v="United States"/>
    <s v="Nashville"/>
    <x v="18"/>
    <n v="37211"/>
    <x v="0"/>
    <s v="TEC-AC-10004209"/>
    <x v="2"/>
    <x v="11"/>
    <x v="899"/>
    <n v="35.167999999999999"/>
    <n v="4"/>
    <x v="2"/>
    <n v="8.3523999999999994"/>
  </r>
  <r>
    <n v="7131"/>
    <x v="3539"/>
    <x v="0"/>
    <x v="947"/>
    <d v="2013-04-23T00:00:00"/>
    <x v="1"/>
    <s v="PK-19075"/>
    <s v="Pete Kriz"/>
    <x v="0"/>
    <s v="United States"/>
    <s v="Nashville"/>
    <x v="18"/>
    <n v="37211"/>
    <x v="0"/>
    <s v="OFF-PA-10003022"/>
    <x v="1"/>
    <x v="10"/>
    <x v="1714"/>
    <n v="123.08799999999999"/>
    <n v="7"/>
    <x v="2"/>
    <n v="40.003599999999999"/>
  </r>
  <r>
    <n v="7132"/>
    <x v="3540"/>
    <x v="3"/>
    <x v="200"/>
    <d v="2014-12-02T00:00:00"/>
    <x v="1"/>
    <s v="TT-21460"/>
    <s v="Tonja Turnell"/>
    <x v="2"/>
    <s v="United States"/>
    <s v="Richmond"/>
    <x v="14"/>
    <n v="47374"/>
    <x v="2"/>
    <s v="FUR-TA-10001039"/>
    <x v="0"/>
    <x v="3"/>
    <x v="824"/>
    <n v="257.94"/>
    <n v="3"/>
    <x v="0"/>
    <n v="67.064400000000006"/>
  </r>
  <r>
    <n v="7133"/>
    <x v="3540"/>
    <x v="3"/>
    <x v="200"/>
    <d v="2014-12-02T00:00:00"/>
    <x v="1"/>
    <s v="TT-21460"/>
    <s v="Tonja Turnell"/>
    <x v="2"/>
    <s v="United States"/>
    <s v="Richmond"/>
    <x v="14"/>
    <n v="47374"/>
    <x v="2"/>
    <s v="TEC-PH-10002624"/>
    <x v="2"/>
    <x v="7"/>
    <x v="1126"/>
    <n v="1879.96"/>
    <n v="4"/>
    <x v="0"/>
    <n v="545.1884"/>
  </r>
  <r>
    <n v="7134"/>
    <x v="3540"/>
    <x v="3"/>
    <x v="200"/>
    <d v="2014-12-02T00:00:00"/>
    <x v="1"/>
    <s v="TT-21460"/>
    <s v="Tonja Turnell"/>
    <x v="2"/>
    <s v="United States"/>
    <s v="Richmond"/>
    <x v="14"/>
    <n v="47374"/>
    <x v="2"/>
    <s v="FUR-FU-10001473"/>
    <x v="0"/>
    <x v="5"/>
    <x v="984"/>
    <n v="27.46"/>
    <n v="2"/>
    <x v="0"/>
    <n v="9.8856000000000002"/>
  </r>
  <r>
    <n v="7135"/>
    <x v="3540"/>
    <x v="3"/>
    <x v="200"/>
    <d v="2014-12-02T00:00:00"/>
    <x v="1"/>
    <s v="TT-21460"/>
    <s v="Tonja Turnell"/>
    <x v="2"/>
    <s v="United States"/>
    <s v="Richmond"/>
    <x v="14"/>
    <n v="47374"/>
    <x v="2"/>
    <s v="TEC-PH-10001819"/>
    <x v="2"/>
    <x v="7"/>
    <x v="805"/>
    <n v="89.98"/>
    <n v="2"/>
    <x v="0"/>
    <n v="43.190399999999997"/>
  </r>
  <r>
    <n v="7136"/>
    <x v="3540"/>
    <x v="3"/>
    <x v="200"/>
    <d v="2014-12-02T00:00:00"/>
    <x v="1"/>
    <s v="TT-21460"/>
    <s v="Tonja Turnell"/>
    <x v="2"/>
    <s v="United States"/>
    <s v="Richmond"/>
    <x v="14"/>
    <n v="47374"/>
    <x v="2"/>
    <s v="FUR-CH-10004287"/>
    <x v="0"/>
    <x v="1"/>
    <x v="156"/>
    <n v="828.6"/>
    <n v="3"/>
    <x v="0"/>
    <n v="240.29400000000001"/>
  </r>
  <r>
    <n v="7137"/>
    <x v="3541"/>
    <x v="1"/>
    <x v="312"/>
    <d v="2012-11-27T00:00:00"/>
    <x v="1"/>
    <s v="SS-20875"/>
    <s v="Sung Shariari"/>
    <x v="0"/>
    <s v="United States"/>
    <s v="Miami"/>
    <x v="2"/>
    <n v="33180"/>
    <x v="0"/>
    <s v="OFF-BI-10004728"/>
    <x v="1"/>
    <x v="8"/>
    <x v="539"/>
    <n v="7.23"/>
    <n v="5"/>
    <x v="6"/>
    <n v="-5.7839999999999998"/>
  </r>
  <r>
    <n v="7138"/>
    <x v="3541"/>
    <x v="1"/>
    <x v="312"/>
    <d v="2012-11-27T00:00:00"/>
    <x v="1"/>
    <s v="SS-20875"/>
    <s v="Sung Shariari"/>
    <x v="0"/>
    <s v="United States"/>
    <s v="Miami"/>
    <x v="2"/>
    <n v="33180"/>
    <x v="0"/>
    <s v="OFF-ST-10000918"/>
    <x v="1"/>
    <x v="4"/>
    <x v="372"/>
    <n v="17.440000000000001"/>
    <n v="2"/>
    <x v="2"/>
    <n v="1.3080000000000001"/>
  </r>
  <r>
    <n v="7139"/>
    <x v="3541"/>
    <x v="1"/>
    <x v="312"/>
    <d v="2012-11-27T00:00:00"/>
    <x v="1"/>
    <s v="SS-20875"/>
    <s v="Sung Shariari"/>
    <x v="0"/>
    <s v="United States"/>
    <s v="Miami"/>
    <x v="2"/>
    <n v="33180"/>
    <x v="0"/>
    <s v="OFF-BI-10004593"/>
    <x v="1"/>
    <x v="8"/>
    <x v="267"/>
    <n v="62.88"/>
    <n v="4"/>
    <x v="6"/>
    <n v="-50.304000000000002"/>
  </r>
  <r>
    <n v="7140"/>
    <x v="3541"/>
    <x v="1"/>
    <x v="312"/>
    <d v="2012-11-27T00:00:00"/>
    <x v="1"/>
    <s v="SS-20875"/>
    <s v="Sung Shariari"/>
    <x v="0"/>
    <s v="United States"/>
    <s v="Miami"/>
    <x v="2"/>
    <n v="33180"/>
    <x v="0"/>
    <s v="FUR-BO-10001337"/>
    <x v="0"/>
    <x v="0"/>
    <x v="425"/>
    <n v="290.35199999999998"/>
    <n v="3"/>
    <x v="2"/>
    <n v="-36.293999999999997"/>
  </r>
  <r>
    <n v="7141"/>
    <x v="3542"/>
    <x v="3"/>
    <x v="210"/>
    <d v="2014-09-08T00:00:00"/>
    <x v="3"/>
    <s v="TG-21640"/>
    <s v="Trudy Glocke"/>
    <x v="0"/>
    <s v="United States"/>
    <s v="Saint Charles"/>
    <x v="25"/>
    <n v="63301"/>
    <x v="2"/>
    <s v="TEC-AC-10002473"/>
    <x v="2"/>
    <x v="11"/>
    <x v="713"/>
    <n v="113.52"/>
    <n v="4"/>
    <x v="0"/>
    <n v="46.543199999999999"/>
  </r>
  <r>
    <n v="7142"/>
    <x v="3542"/>
    <x v="3"/>
    <x v="210"/>
    <d v="2014-09-08T00:00:00"/>
    <x v="3"/>
    <s v="TG-21640"/>
    <s v="Trudy Glocke"/>
    <x v="0"/>
    <s v="United States"/>
    <s v="Saint Charles"/>
    <x v="25"/>
    <n v="63301"/>
    <x v="2"/>
    <s v="FUR-FU-10003623"/>
    <x v="0"/>
    <x v="5"/>
    <x v="1226"/>
    <n v="135.30000000000001"/>
    <n v="5"/>
    <x v="0"/>
    <n v="37.884"/>
  </r>
  <r>
    <n v="7143"/>
    <x v="3543"/>
    <x v="2"/>
    <x v="156"/>
    <d v="2011-11-29T00:00:00"/>
    <x v="1"/>
    <s v="HP-14815"/>
    <s v="Harold Pawlan"/>
    <x v="2"/>
    <s v="United States"/>
    <s v="Virginia Beach"/>
    <x v="17"/>
    <n v="23464"/>
    <x v="0"/>
    <s v="FUR-FU-10002045"/>
    <x v="0"/>
    <x v="5"/>
    <x v="1356"/>
    <n v="111.15"/>
    <n v="5"/>
    <x v="0"/>
    <n v="48.905999999999999"/>
  </r>
  <r>
    <n v="7144"/>
    <x v="3544"/>
    <x v="3"/>
    <x v="825"/>
    <d v="2014-03-17T00:00:00"/>
    <x v="1"/>
    <s v="MH-17290"/>
    <s v="Marc Harrigan"/>
    <x v="2"/>
    <s v="United States"/>
    <s v="Philadelphia"/>
    <x v="9"/>
    <n v="19140"/>
    <x v="3"/>
    <s v="TEC-PH-10002555"/>
    <x v="2"/>
    <x v="7"/>
    <x v="1343"/>
    <n v="776.85"/>
    <n v="5"/>
    <x v="10"/>
    <n v="-181.26499999999999"/>
  </r>
  <r>
    <n v="7145"/>
    <x v="3544"/>
    <x v="3"/>
    <x v="825"/>
    <d v="2014-03-17T00:00:00"/>
    <x v="1"/>
    <s v="MH-17290"/>
    <s v="Marc Harrigan"/>
    <x v="2"/>
    <s v="United States"/>
    <s v="Philadelphia"/>
    <x v="9"/>
    <n v="19140"/>
    <x v="3"/>
    <s v="OFF-BI-10002794"/>
    <x v="1"/>
    <x v="8"/>
    <x v="102"/>
    <n v="12.294"/>
    <n v="1"/>
    <x v="6"/>
    <n v="-8.6058000000000003"/>
  </r>
  <r>
    <n v="7146"/>
    <x v="3544"/>
    <x v="3"/>
    <x v="825"/>
    <d v="2014-03-17T00:00:00"/>
    <x v="1"/>
    <s v="MH-17290"/>
    <s v="Marc Harrigan"/>
    <x v="2"/>
    <s v="United States"/>
    <s v="Philadelphia"/>
    <x v="9"/>
    <n v="19140"/>
    <x v="3"/>
    <s v="FUR-TA-10004086"/>
    <x v="0"/>
    <x v="3"/>
    <x v="824"/>
    <n v="154.76400000000001"/>
    <n v="3"/>
    <x v="10"/>
    <n v="-46.429200000000002"/>
  </r>
  <r>
    <n v="7147"/>
    <x v="3544"/>
    <x v="3"/>
    <x v="825"/>
    <d v="2014-03-17T00:00:00"/>
    <x v="1"/>
    <s v="MH-17290"/>
    <s v="Marc Harrigan"/>
    <x v="2"/>
    <s v="United States"/>
    <s v="Philadelphia"/>
    <x v="9"/>
    <n v="19140"/>
    <x v="3"/>
    <s v="OFF-ST-10004946"/>
    <x v="1"/>
    <x v="4"/>
    <x v="1770"/>
    <n v="43.28"/>
    <n v="1"/>
    <x v="2"/>
    <n v="3.246"/>
  </r>
  <r>
    <n v="7148"/>
    <x v="3545"/>
    <x v="0"/>
    <x v="1"/>
    <d v="2013-06-18T00:00:00"/>
    <x v="1"/>
    <s v="CB-12415"/>
    <s v="Christy Brittain"/>
    <x v="0"/>
    <s v="United States"/>
    <s v="Long Beach"/>
    <x v="15"/>
    <n v="11561"/>
    <x v="3"/>
    <s v="OFF-PA-10000241"/>
    <x v="1"/>
    <x v="10"/>
    <x v="1151"/>
    <n v="92.94"/>
    <n v="3"/>
    <x v="0"/>
    <n v="41.823"/>
  </r>
  <r>
    <n v="7149"/>
    <x v="3545"/>
    <x v="0"/>
    <x v="1"/>
    <d v="2013-06-18T00:00:00"/>
    <x v="1"/>
    <s v="CB-12415"/>
    <s v="Christy Brittain"/>
    <x v="0"/>
    <s v="United States"/>
    <s v="Long Beach"/>
    <x v="15"/>
    <n v="11561"/>
    <x v="3"/>
    <s v="OFF-AP-10004036"/>
    <x v="1"/>
    <x v="9"/>
    <x v="1273"/>
    <n v="52.56"/>
    <n v="3"/>
    <x v="0"/>
    <n v="18.396000000000001"/>
  </r>
  <r>
    <n v="7150"/>
    <x v="3546"/>
    <x v="1"/>
    <x v="153"/>
    <d v="2012-06-30T00:00:00"/>
    <x v="1"/>
    <s v="VD-21670"/>
    <s v="Valerie Dominguez"/>
    <x v="0"/>
    <s v="United States"/>
    <s v="Houston"/>
    <x v="5"/>
    <n v="77070"/>
    <x v="2"/>
    <s v="TEC-PH-10001578"/>
    <x v="2"/>
    <x v="7"/>
    <x v="1221"/>
    <n v="971.88"/>
    <n v="3"/>
    <x v="2"/>
    <n v="109.3365"/>
  </r>
  <r>
    <n v="7151"/>
    <x v="3547"/>
    <x v="3"/>
    <x v="66"/>
    <d v="2014-12-27T00:00:00"/>
    <x v="1"/>
    <s v="SR-20425"/>
    <s v="Sharelle Roach"/>
    <x v="2"/>
    <s v="United States"/>
    <s v="Tuscaloosa"/>
    <x v="19"/>
    <n v="35401"/>
    <x v="0"/>
    <s v="FUR-CH-10002647"/>
    <x v="0"/>
    <x v="1"/>
    <x v="470"/>
    <n v="141.96"/>
    <n v="2"/>
    <x v="0"/>
    <n v="35.49"/>
  </r>
  <r>
    <n v="7152"/>
    <x v="3548"/>
    <x v="3"/>
    <x v="66"/>
    <d v="2014-12-26T00:00:00"/>
    <x v="0"/>
    <s v="AG-10330"/>
    <s v="Alex Grayson"/>
    <x v="0"/>
    <s v="United States"/>
    <s v="Mesa"/>
    <x v="16"/>
    <n v="85204"/>
    <x v="1"/>
    <s v="FUR-TA-10003008"/>
    <x v="0"/>
    <x v="3"/>
    <x v="946"/>
    <n v="182.55"/>
    <n v="2"/>
    <x v="5"/>
    <n v="-135.08699999999999"/>
  </r>
  <r>
    <n v="7153"/>
    <x v="3549"/>
    <x v="2"/>
    <x v="1148"/>
    <d v="2011-10-15T00:00:00"/>
    <x v="1"/>
    <s v="BP-11095"/>
    <s v="Bart Pistole"/>
    <x v="1"/>
    <s v="United States"/>
    <s v="Jacksonville"/>
    <x v="3"/>
    <n v="28540"/>
    <x v="0"/>
    <s v="OFF-PA-10004071"/>
    <x v="1"/>
    <x v="10"/>
    <x v="412"/>
    <n v="88.768000000000001"/>
    <n v="2"/>
    <x v="2"/>
    <n v="31.0688"/>
  </r>
  <r>
    <n v="7154"/>
    <x v="3550"/>
    <x v="1"/>
    <x v="895"/>
    <d v="2012-12-15T00:00:00"/>
    <x v="1"/>
    <s v="JW-16075"/>
    <s v="Julia West"/>
    <x v="0"/>
    <s v="United States"/>
    <s v="Chicago"/>
    <x v="10"/>
    <n v="60610"/>
    <x v="2"/>
    <s v="OFF-AP-10004980"/>
    <x v="1"/>
    <x v="9"/>
    <x v="967"/>
    <n v="53.088000000000001"/>
    <n v="7"/>
    <x v="3"/>
    <n v="-108.8304"/>
  </r>
  <r>
    <n v="7155"/>
    <x v="3551"/>
    <x v="1"/>
    <x v="707"/>
    <d v="2012-12-27T00:00:00"/>
    <x v="0"/>
    <s v="LH-16900"/>
    <s v="Lena Hernandez"/>
    <x v="0"/>
    <s v="United States"/>
    <s v="Columbus"/>
    <x v="32"/>
    <n v="31907"/>
    <x v="0"/>
    <s v="FUR-FU-10000747"/>
    <x v="0"/>
    <x v="5"/>
    <x v="1742"/>
    <n v="275.88"/>
    <n v="6"/>
    <x v="0"/>
    <n v="46.8996"/>
  </r>
  <r>
    <n v="7156"/>
    <x v="3551"/>
    <x v="1"/>
    <x v="707"/>
    <d v="2012-12-27T00:00:00"/>
    <x v="0"/>
    <s v="LH-16900"/>
    <s v="Lena Hernandez"/>
    <x v="0"/>
    <s v="United States"/>
    <s v="Columbus"/>
    <x v="32"/>
    <n v="31907"/>
    <x v="0"/>
    <s v="OFF-BI-10004492"/>
    <x v="1"/>
    <x v="8"/>
    <x v="347"/>
    <n v="157.9"/>
    <n v="5"/>
    <x v="0"/>
    <n v="74.212999999999994"/>
  </r>
  <r>
    <n v="7157"/>
    <x v="3552"/>
    <x v="3"/>
    <x v="568"/>
    <d v="2014-05-05T00:00:00"/>
    <x v="1"/>
    <s v="KT-16480"/>
    <s v="Kean Thornton"/>
    <x v="0"/>
    <s v="United States"/>
    <s v="Orange"/>
    <x v="30"/>
    <n v="7050"/>
    <x v="3"/>
    <s v="OFF-LA-10004055"/>
    <x v="1"/>
    <x v="2"/>
    <x v="737"/>
    <n v="4.91"/>
    <n v="1"/>
    <x v="0"/>
    <n v="2.4058999999999999"/>
  </r>
  <r>
    <n v="7158"/>
    <x v="3553"/>
    <x v="0"/>
    <x v="463"/>
    <d v="2013-04-01T00:00:00"/>
    <x v="0"/>
    <s v="CC-12220"/>
    <s v="Chris Cortes"/>
    <x v="0"/>
    <s v="United States"/>
    <s v="Los Angeles"/>
    <x v="1"/>
    <n v="90032"/>
    <x v="1"/>
    <s v="OFF-ST-10002485"/>
    <x v="1"/>
    <x v="4"/>
    <x v="209"/>
    <n v="87.92"/>
    <n v="4"/>
    <x v="0"/>
    <n v="0.87919999999999998"/>
  </r>
  <r>
    <n v="7159"/>
    <x v="3553"/>
    <x v="0"/>
    <x v="463"/>
    <d v="2013-04-01T00:00:00"/>
    <x v="0"/>
    <s v="CC-12220"/>
    <s v="Chris Cortes"/>
    <x v="0"/>
    <s v="United States"/>
    <s v="Los Angeles"/>
    <x v="1"/>
    <n v="90032"/>
    <x v="1"/>
    <s v="OFF-PA-10001243"/>
    <x v="1"/>
    <x v="10"/>
    <x v="1794"/>
    <n v="5.98"/>
    <n v="1"/>
    <x v="0"/>
    <n v="2.9302000000000001"/>
  </r>
  <r>
    <n v="7160"/>
    <x v="3554"/>
    <x v="1"/>
    <x v="1149"/>
    <d v="2012-05-18T00:00:00"/>
    <x v="0"/>
    <s v="BF-11170"/>
    <s v="Ben Ferrer"/>
    <x v="2"/>
    <s v="United States"/>
    <s v="Chicago"/>
    <x v="10"/>
    <n v="60623"/>
    <x v="2"/>
    <s v="TEC-PH-10004447"/>
    <x v="2"/>
    <x v="7"/>
    <x v="857"/>
    <n v="222.38399999999999"/>
    <n v="2"/>
    <x v="2"/>
    <n v="16.678799999999999"/>
  </r>
  <r>
    <n v="7161"/>
    <x v="3554"/>
    <x v="1"/>
    <x v="1149"/>
    <d v="2012-05-18T00:00:00"/>
    <x v="0"/>
    <s v="BF-11170"/>
    <s v="Ben Ferrer"/>
    <x v="2"/>
    <s v="United States"/>
    <s v="Chicago"/>
    <x v="10"/>
    <n v="60623"/>
    <x v="2"/>
    <s v="OFF-FA-10002280"/>
    <x v="1"/>
    <x v="13"/>
    <x v="653"/>
    <n v="16"/>
    <n v="4"/>
    <x v="2"/>
    <n v="5.6"/>
  </r>
  <r>
    <n v="7162"/>
    <x v="3555"/>
    <x v="2"/>
    <x v="1129"/>
    <d v="2011-07-09T00:00:00"/>
    <x v="1"/>
    <s v="MS-17770"/>
    <s v="Maxwell Schwartz"/>
    <x v="0"/>
    <s v="United States"/>
    <s v="Richmond"/>
    <x v="17"/>
    <n v="23223"/>
    <x v="0"/>
    <s v="OFF-PA-10004734"/>
    <x v="1"/>
    <x v="10"/>
    <x v="335"/>
    <n v="21.84"/>
    <n v="3"/>
    <x v="0"/>
    <n v="10.92"/>
  </r>
  <r>
    <n v="7163"/>
    <x v="3555"/>
    <x v="2"/>
    <x v="1129"/>
    <d v="2011-07-09T00:00:00"/>
    <x v="1"/>
    <s v="MS-17770"/>
    <s v="Maxwell Schwartz"/>
    <x v="0"/>
    <s v="United States"/>
    <s v="Richmond"/>
    <x v="17"/>
    <n v="23223"/>
    <x v="0"/>
    <s v="OFF-BI-10000145"/>
    <x v="1"/>
    <x v="8"/>
    <x v="735"/>
    <n v="15.6"/>
    <n v="5"/>
    <x v="0"/>
    <n v="7.6440000000000001"/>
  </r>
  <r>
    <n v="7164"/>
    <x v="3556"/>
    <x v="2"/>
    <x v="1150"/>
    <d v="2011-04-24T00:00:00"/>
    <x v="0"/>
    <s v="AH-10030"/>
    <s v="Aaron Hawkins"/>
    <x v="1"/>
    <s v="United States"/>
    <s v="Troy"/>
    <x v="15"/>
    <n v="12180"/>
    <x v="3"/>
    <s v="OFF-EN-10004773"/>
    <x v="1"/>
    <x v="12"/>
    <x v="33"/>
    <n v="247.84"/>
    <n v="8"/>
    <x v="0"/>
    <n v="121.44159999999999"/>
  </r>
  <r>
    <n v="7165"/>
    <x v="3556"/>
    <x v="2"/>
    <x v="1150"/>
    <d v="2011-04-24T00:00:00"/>
    <x v="0"/>
    <s v="AH-10030"/>
    <s v="Aaron Hawkins"/>
    <x v="1"/>
    <s v="United States"/>
    <s v="Troy"/>
    <x v="15"/>
    <n v="12180"/>
    <x v="3"/>
    <s v="OFF-BI-10004970"/>
    <x v="1"/>
    <x v="8"/>
    <x v="908"/>
    <n v="9.9120000000000008"/>
    <n v="3"/>
    <x v="2"/>
    <n v="3.3452999999999999"/>
  </r>
  <r>
    <n v="7166"/>
    <x v="3557"/>
    <x v="0"/>
    <x v="251"/>
    <d v="2013-09-23T00:00:00"/>
    <x v="2"/>
    <s v="CK-12595"/>
    <s v="Clytie Kelty"/>
    <x v="0"/>
    <s v="United States"/>
    <s v="Providence"/>
    <x v="34"/>
    <n v="2908"/>
    <x v="3"/>
    <s v="OFF-ST-10000604"/>
    <x v="1"/>
    <x v="4"/>
    <x v="54"/>
    <n v="69.52"/>
    <n v="2"/>
    <x v="0"/>
    <n v="17.38"/>
  </r>
  <r>
    <n v="7167"/>
    <x v="3558"/>
    <x v="2"/>
    <x v="192"/>
    <d v="2011-07-24T00:00:00"/>
    <x v="0"/>
    <s v="NP-18325"/>
    <s v="Naresj Patel"/>
    <x v="0"/>
    <s v="United States"/>
    <s v="San Francisco"/>
    <x v="1"/>
    <n v="94122"/>
    <x v="1"/>
    <s v="OFF-AR-10003190"/>
    <x v="1"/>
    <x v="6"/>
    <x v="643"/>
    <n v="11.52"/>
    <n v="4"/>
    <x v="0"/>
    <n v="3.2256"/>
  </r>
  <r>
    <n v="7168"/>
    <x v="3558"/>
    <x v="2"/>
    <x v="192"/>
    <d v="2011-07-24T00:00:00"/>
    <x v="0"/>
    <s v="NP-18325"/>
    <s v="Naresj Patel"/>
    <x v="0"/>
    <s v="United States"/>
    <s v="San Francisco"/>
    <x v="1"/>
    <n v="94122"/>
    <x v="1"/>
    <s v="FUR-CH-10000155"/>
    <x v="0"/>
    <x v="1"/>
    <x v="1157"/>
    <n v="717.72"/>
    <n v="3"/>
    <x v="2"/>
    <n v="71.772000000000006"/>
  </r>
  <r>
    <n v="7169"/>
    <x v="3558"/>
    <x v="2"/>
    <x v="192"/>
    <d v="2011-07-24T00:00:00"/>
    <x v="0"/>
    <s v="NP-18325"/>
    <s v="Naresj Patel"/>
    <x v="0"/>
    <s v="United States"/>
    <s v="San Francisco"/>
    <x v="1"/>
    <n v="94122"/>
    <x v="1"/>
    <s v="OFF-ST-10003058"/>
    <x v="1"/>
    <x v="4"/>
    <x v="388"/>
    <n v="236.5"/>
    <n v="10"/>
    <x v="0"/>
    <n v="68.584999999999994"/>
  </r>
  <r>
    <n v="7170"/>
    <x v="3558"/>
    <x v="2"/>
    <x v="192"/>
    <d v="2011-07-24T00:00:00"/>
    <x v="0"/>
    <s v="NP-18325"/>
    <s v="Naresj Patel"/>
    <x v="0"/>
    <s v="United States"/>
    <s v="San Francisco"/>
    <x v="1"/>
    <n v="94122"/>
    <x v="1"/>
    <s v="FUR-TA-10004767"/>
    <x v="0"/>
    <x v="3"/>
    <x v="1147"/>
    <n v="170.352"/>
    <n v="3"/>
    <x v="2"/>
    <n v="19.1646"/>
  </r>
  <r>
    <n v="7171"/>
    <x v="3559"/>
    <x v="3"/>
    <x v="1048"/>
    <d v="2014-10-15T00:00:00"/>
    <x v="1"/>
    <s v="GM-14440"/>
    <s v="Gary McGarr"/>
    <x v="0"/>
    <s v="United States"/>
    <s v="New York City"/>
    <x v="15"/>
    <n v="10009"/>
    <x v="3"/>
    <s v="FUR-CH-10002372"/>
    <x v="0"/>
    <x v="1"/>
    <x v="390"/>
    <n v="145.76400000000001"/>
    <n v="2"/>
    <x v="9"/>
    <n v="3.2391999999999999"/>
  </r>
  <r>
    <n v="7172"/>
    <x v="3560"/>
    <x v="3"/>
    <x v="1016"/>
    <d v="2014-04-28T00:00:00"/>
    <x v="0"/>
    <s v="SG-20605"/>
    <s v="Speros Goranitis"/>
    <x v="0"/>
    <s v="United States"/>
    <s v="San Francisco"/>
    <x v="1"/>
    <n v="94109"/>
    <x v="1"/>
    <s v="TEC-AC-10000158"/>
    <x v="2"/>
    <x v="11"/>
    <x v="353"/>
    <n v="107.97"/>
    <n v="3"/>
    <x v="0"/>
    <n v="22.6737"/>
  </r>
  <r>
    <n v="7173"/>
    <x v="3561"/>
    <x v="3"/>
    <x v="606"/>
    <d v="2014-03-31T00:00:00"/>
    <x v="1"/>
    <s v="HK-14890"/>
    <s v="Heather Kirkland"/>
    <x v="1"/>
    <s v="United States"/>
    <s v="Houston"/>
    <x v="5"/>
    <n v="77070"/>
    <x v="2"/>
    <s v="TEC-AC-10000158"/>
    <x v="2"/>
    <x v="11"/>
    <x v="353"/>
    <n v="143.96"/>
    <n v="5"/>
    <x v="2"/>
    <n v="1.7995000000000001"/>
  </r>
  <r>
    <n v="7174"/>
    <x v="3561"/>
    <x v="3"/>
    <x v="606"/>
    <d v="2014-03-31T00:00:00"/>
    <x v="1"/>
    <s v="HK-14890"/>
    <s v="Heather Kirkland"/>
    <x v="1"/>
    <s v="United States"/>
    <s v="Houston"/>
    <x v="5"/>
    <n v="77070"/>
    <x v="2"/>
    <s v="TEC-CO-10002313"/>
    <x v="2"/>
    <x v="16"/>
    <x v="345"/>
    <n v="2399.96"/>
    <n v="5"/>
    <x v="2"/>
    <n v="569.9905"/>
  </r>
  <r>
    <n v="7175"/>
    <x v="3561"/>
    <x v="3"/>
    <x v="606"/>
    <d v="2014-03-31T00:00:00"/>
    <x v="1"/>
    <s v="HK-14890"/>
    <s v="Heather Kirkland"/>
    <x v="1"/>
    <s v="United States"/>
    <s v="Houston"/>
    <x v="5"/>
    <n v="77070"/>
    <x v="2"/>
    <s v="OFF-PA-10002581"/>
    <x v="1"/>
    <x v="10"/>
    <x v="1300"/>
    <n v="74.352000000000004"/>
    <n v="3"/>
    <x v="2"/>
    <n v="23.234999999999999"/>
  </r>
  <r>
    <n v="7176"/>
    <x v="3561"/>
    <x v="3"/>
    <x v="606"/>
    <d v="2014-03-31T00:00:00"/>
    <x v="1"/>
    <s v="HK-14890"/>
    <s v="Heather Kirkland"/>
    <x v="1"/>
    <s v="United States"/>
    <s v="Houston"/>
    <x v="5"/>
    <n v="77070"/>
    <x v="2"/>
    <s v="OFF-AP-10001205"/>
    <x v="1"/>
    <x v="9"/>
    <x v="1285"/>
    <n v="87.168000000000006"/>
    <n v="8"/>
    <x v="3"/>
    <n v="-226.63679999999999"/>
  </r>
  <r>
    <n v="7177"/>
    <x v="3561"/>
    <x v="3"/>
    <x v="606"/>
    <d v="2014-03-31T00:00:00"/>
    <x v="1"/>
    <s v="HK-14890"/>
    <s v="Heather Kirkland"/>
    <x v="1"/>
    <s v="United States"/>
    <s v="Houston"/>
    <x v="5"/>
    <n v="77070"/>
    <x v="2"/>
    <s v="OFF-ST-10000344"/>
    <x v="1"/>
    <x v="4"/>
    <x v="1013"/>
    <n v="32.231999999999999"/>
    <n v="3"/>
    <x v="2"/>
    <n v="2.4174000000000002"/>
  </r>
  <r>
    <n v="7178"/>
    <x v="3562"/>
    <x v="3"/>
    <x v="464"/>
    <d v="2014-05-11T00:00:00"/>
    <x v="1"/>
    <s v="MY-18295"/>
    <s v="Muhammed Yedwab"/>
    <x v="1"/>
    <s v="United States"/>
    <s v="Philadelphia"/>
    <x v="9"/>
    <n v="19140"/>
    <x v="3"/>
    <s v="OFF-BI-10002897"/>
    <x v="1"/>
    <x v="8"/>
    <x v="1793"/>
    <n v="2.202"/>
    <n v="2"/>
    <x v="6"/>
    <n v="-1.5414000000000001"/>
  </r>
  <r>
    <n v="7179"/>
    <x v="3562"/>
    <x v="3"/>
    <x v="464"/>
    <d v="2014-05-11T00:00:00"/>
    <x v="1"/>
    <s v="MY-18295"/>
    <s v="Muhammed Yedwab"/>
    <x v="1"/>
    <s v="United States"/>
    <s v="Philadelphia"/>
    <x v="9"/>
    <n v="19140"/>
    <x v="3"/>
    <s v="OFF-BI-10003694"/>
    <x v="1"/>
    <x v="8"/>
    <x v="850"/>
    <n v="9.3960000000000008"/>
    <n v="3"/>
    <x v="6"/>
    <n v="-7.5167999999999999"/>
  </r>
  <r>
    <n v="7180"/>
    <x v="3563"/>
    <x v="0"/>
    <x v="696"/>
    <d v="2013-11-19T00:00:00"/>
    <x v="1"/>
    <s v="RC-19960"/>
    <s v="Ryan Crowe"/>
    <x v="0"/>
    <s v="United States"/>
    <s v="Baltimore"/>
    <x v="39"/>
    <n v="21215"/>
    <x v="3"/>
    <s v="TEC-PH-10001644"/>
    <x v="2"/>
    <x v="7"/>
    <x v="1485"/>
    <n v="89.97"/>
    <n v="3"/>
    <x v="0"/>
    <n v="25.191600000000001"/>
  </r>
  <r>
    <n v="7181"/>
    <x v="3564"/>
    <x v="2"/>
    <x v="1037"/>
    <d v="2011-01-08T00:00:00"/>
    <x v="2"/>
    <s v="JO-15145"/>
    <s v="Jack O'Briant"/>
    <x v="1"/>
    <s v="United States"/>
    <s v="Athens"/>
    <x v="32"/>
    <n v="30605"/>
    <x v="0"/>
    <s v="OFF-AR-10002399"/>
    <x v="1"/>
    <x v="6"/>
    <x v="316"/>
    <n v="12.78"/>
    <n v="3"/>
    <x v="0"/>
    <n v="5.2397999999999998"/>
  </r>
  <r>
    <n v="7182"/>
    <x v="3565"/>
    <x v="0"/>
    <x v="797"/>
    <d v="2013-12-31T00:00:00"/>
    <x v="0"/>
    <s v="MW-18220"/>
    <s v="Mitch Webber"/>
    <x v="0"/>
    <s v="United States"/>
    <s v="Lancaster"/>
    <x v="24"/>
    <n v="43130"/>
    <x v="3"/>
    <s v="TEC-AC-10003063"/>
    <x v="2"/>
    <x v="11"/>
    <x v="1052"/>
    <n v="40"/>
    <n v="2"/>
    <x v="2"/>
    <n v="0.5"/>
  </r>
  <r>
    <n v="7183"/>
    <x v="3566"/>
    <x v="3"/>
    <x v="504"/>
    <d v="2014-05-05T00:00:00"/>
    <x v="1"/>
    <s v="NZ-18565"/>
    <s v="Nick Zandusky"/>
    <x v="2"/>
    <s v="United States"/>
    <s v="Los Angeles"/>
    <x v="1"/>
    <n v="90032"/>
    <x v="1"/>
    <s v="OFF-BI-10002071"/>
    <x v="1"/>
    <x v="8"/>
    <x v="692"/>
    <n v="23.24"/>
    <n v="5"/>
    <x v="2"/>
    <n v="7.5529999999999999"/>
  </r>
  <r>
    <n v="7184"/>
    <x v="3567"/>
    <x v="3"/>
    <x v="81"/>
    <d v="2014-04-24T00:00:00"/>
    <x v="2"/>
    <s v="JM-15250"/>
    <s v="Janet Martin"/>
    <x v="0"/>
    <s v="United States"/>
    <s v="Baltimore"/>
    <x v="39"/>
    <n v="21215"/>
    <x v="3"/>
    <s v="FUR-CH-10004218"/>
    <x v="0"/>
    <x v="1"/>
    <x v="38"/>
    <n v="908.82"/>
    <n v="9"/>
    <x v="0"/>
    <n v="227.20500000000001"/>
  </r>
  <r>
    <n v="7185"/>
    <x v="3568"/>
    <x v="3"/>
    <x v="629"/>
    <d v="2014-08-25T00:00:00"/>
    <x v="1"/>
    <s v="ED-13885"/>
    <s v="Emily Ducich"/>
    <x v="2"/>
    <s v="United States"/>
    <s v="Houston"/>
    <x v="5"/>
    <n v="77095"/>
    <x v="2"/>
    <s v="OFF-SU-10000432"/>
    <x v="1"/>
    <x v="14"/>
    <x v="1549"/>
    <n v="5.5519999999999996"/>
    <n v="2"/>
    <x v="2"/>
    <n v="-1.0409999999999999"/>
  </r>
  <r>
    <n v="7186"/>
    <x v="3568"/>
    <x v="3"/>
    <x v="629"/>
    <d v="2014-08-25T00:00:00"/>
    <x v="1"/>
    <s v="ED-13885"/>
    <s v="Emily Ducich"/>
    <x v="2"/>
    <s v="United States"/>
    <s v="Houston"/>
    <x v="5"/>
    <n v="77095"/>
    <x v="2"/>
    <s v="OFF-AR-10003183"/>
    <x v="1"/>
    <x v="6"/>
    <x v="1390"/>
    <n v="8.016"/>
    <n v="3"/>
    <x v="2"/>
    <n v="1.002"/>
  </r>
  <r>
    <n v="7187"/>
    <x v="3568"/>
    <x v="3"/>
    <x v="629"/>
    <d v="2014-08-25T00:00:00"/>
    <x v="1"/>
    <s v="ED-13885"/>
    <s v="Emily Ducich"/>
    <x v="2"/>
    <s v="United States"/>
    <s v="Houston"/>
    <x v="5"/>
    <n v="77095"/>
    <x v="2"/>
    <s v="FUR-CH-10002017"/>
    <x v="0"/>
    <x v="1"/>
    <x v="1368"/>
    <n v="74.591999999999999"/>
    <n v="4"/>
    <x v="4"/>
    <n v="-2.1312000000000002"/>
  </r>
  <r>
    <n v="7188"/>
    <x v="3568"/>
    <x v="3"/>
    <x v="629"/>
    <d v="2014-08-25T00:00:00"/>
    <x v="1"/>
    <s v="ED-13885"/>
    <s v="Emily Ducich"/>
    <x v="2"/>
    <s v="United States"/>
    <s v="Houston"/>
    <x v="5"/>
    <n v="77095"/>
    <x v="2"/>
    <s v="FUR-FU-10003247"/>
    <x v="0"/>
    <x v="5"/>
    <x v="1456"/>
    <n v="16.783999999999999"/>
    <n v="2"/>
    <x v="7"/>
    <n v="-22.238800000000001"/>
  </r>
  <r>
    <n v="7189"/>
    <x v="3568"/>
    <x v="3"/>
    <x v="629"/>
    <d v="2014-08-25T00:00:00"/>
    <x v="1"/>
    <s v="ED-13885"/>
    <s v="Emily Ducich"/>
    <x v="2"/>
    <s v="United States"/>
    <s v="Houston"/>
    <x v="5"/>
    <n v="77095"/>
    <x v="2"/>
    <s v="OFF-AP-10001563"/>
    <x v="1"/>
    <x v="9"/>
    <x v="530"/>
    <n v="38.863999999999997"/>
    <n v="4"/>
    <x v="3"/>
    <n v="-99.103200000000001"/>
  </r>
  <r>
    <n v="7190"/>
    <x v="3569"/>
    <x v="0"/>
    <x v="396"/>
    <d v="2013-11-16T00:00:00"/>
    <x v="2"/>
    <s v="DW-13480"/>
    <s v="Dianna Wilson"/>
    <x v="2"/>
    <s v="United States"/>
    <s v="San Diego"/>
    <x v="1"/>
    <n v="92024"/>
    <x v="1"/>
    <s v="TEC-PH-10004908"/>
    <x v="2"/>
    <x v="7"/>
    <x v="1474"/>
    <n v="203.976"/>
    <n v="3"/>
    <x v="2"/>
    <n v="25.497"/>
  </r>
  <r>
    <n v="7191"/>
    <x v="3569"/>
    <x v="0"/>
    <x v="396"/>
    <d v="2013-11-16T00:00:00"/>
    <x v="2"/>
    <s v="DW-13480"/>
    <s v="Dianna Wilson"/>
    <x v="2"/>
    <s v="United States"/>
    <s v="San Diego"/>
    <x v="1"/>
    <n v="92024"/>
    <x v="1"/>
    <s v="FUR-TA-10003392"/>
    <x v="0"/>
    <x v="3"/>
    <x v="1639"/>
    <n v="674.35199999999998"/>
    <n v="3"/>
    <x v="2"/>
    <n v="-8.4293999999999993"/>
  </r>
  <r>
    <n v="7192"/>
    <x v="3570"/>
    <x v="0"/>
    <x v="393"/>
    <d v="2013-10-07T00:00:00"/>
    <x v="0"/>
    <s v="JK-15205"/>
    <s v="Jamie Kunitz"/>
    <x v="0"/>
    <s v="United States"/>
    <s v="Hialeah"/>
    <x v="2"/>
    <n v="33012"/>
    <x v="0"/>
    <s v="OFF-BI-10004140"/>
    <x v="1"/>
    <x v="8"/>
    <x v="304"/>
    <n v="5.3879999999999999"/>
    <n v="4"/>
    <x v="6"/>
    <n v="-4.49"/>
  </r>
  <r>
    <n v="7193"/>
    <x v="3570"/>
    <x v="0"/>
    <x v="393"/>
    <d v="2013-10-07T00:00:00"/>
    <x v="0"/>
    <s v="JK-15205"/>
    <s v="Jamie Kunitz"/>
    <x v="0"/>
    <s v="United States"/>
    <s v="Hialeah"/>
    <x v="2"/>
    <n v="33012"/>
    <x v="0"/>
    <s v="OFF-AR-10003631"/>
    <x v="1"/>
    <x v="6"/>
    <x v="33"/>
    <n v="30.975999999999999"/>
    <n v="8"/>
    <x v="2"/>
    <n v="5.0335999999999999"/>
  </r>
  <r>
    <n v="7194"/>
    <x v="3571"/>
    <x v="0"/>
    <x v="1151"/>
    <d v="2013-02-14T00:00:00"/>
    <x v="2"/>
    <s v="JS-15880"/>
    <s v="John Stevenson"/>
    <x v="0"/>
    <s v="United States"/>
    <s v="Atlanta"/>
    <x v="32"/>
    <n v="30318"/>
    <x v="0"/>
    <s v="OFF-ST-10003716"/>
    <x v="1"/>
    <x v="4"/>
    <x v="889"/>
    <n v="1350.12"/>
    <n v="6"/>
    <x v="0"/>
    <n v="175.51560000000001"/>
  </r>
  <r>
    <n v="7195"/>
    <x v="3571"/>
    <x v="0"/>
    <x v="1151"/>
    <d v="2013-02-14T00:00:00"/>
    <x v="2"/>
    <s v="JS-15880"/>
    <s v="John Stevenson"/>
    <x v="0"/>
    <s v="United States"/>
    <s v="Atlanta"/>
    <x v="32"/>
    <n v="30318"/>
    <x v="0"/>
    <s v="OFF-BI-10003274"/>
    <x v="1"/>
    <x v="8"/>
    <x v="122"/>
    <n v="15.92"/>
    <n v="4"/>
    <x v="0"/>
    <n v="7.4824000000000002"/>
  </r>
  <r>
    <n v="7196"/>
    <x v="3572"/>
    <x v="0"/>
    <x v="373"/>
    <d v="2013-11-18T00:00:00"/>
    <x v="1"/>
    <s v="PO-19180"/>
    <s v="Philisse Overcash"/>
    <x v="2"/>
    <s v="United States"/>
    <s v="Seattle"/>
    <x v="4"/>
    <n v="98103"/>
    <x v="1"/>
    <s v="FUR-FU-10004848"/>
    <x v="0"/>
    <x v="5"/>
    <x v="1301"/>
    <n v="19.54"/>
    <n v="2"/>
    <x v="0"/>
    <n v="7.2298"/>
  </r>
  <r>
    <n v="7197"/>
    <x v="3573"/>
    <x v="2"/>
    <x v="759"/>
    <d v="2011-04-30T00:00:00"/>
    <x v="1"/>
    <s v="MH-17290"/>
    <s v="Marc Harrigan"/>
    <x v="2"/>
    <s v="United States"/>
    <s v="Los Angeles"/>
    <x v="1"/>
    <n v="90036"/>
    <x v="1"/>
    <s v="OFF-AR-10003504"/>
    <x v="1"/>
    <x v="6"/>
    <x v="1026"/>
    <n v="21.4"/>
    <n v="5"/>
    <x v="0"/>
    <n v="6.2060000000000004"/>
  </r>
  <r>
    <n v="7198"/>
    <x v="3573"/>
    <x v="2"/>
    <x v="759"/>
    <d v="2011-04-30T00:00:00"/>
    <x v="1"/>
    <s v="MH-17290"/>
    <s v="Marc Harrigan"/>
    <x v="2"/>
    <s v="United States"/>
    <s v="Los Angeles"/>
    <x v="1"/>
    <n v="90036"/>
    <x v="1"/>
    <s v="OFF-LA-10000305"/>
    <x v="1"/>
    <x v="2"/>
    <x v="1707"/>
    <n v="12.6"/>
    <n v="2"/>
    <x v="0"/>
    <n v="5.7960000000000003"/>
  </r>
  <r>
    <n v="7199"/>
    <x v="3574"/>
    <x v="1"/>
    <x v="1067"/>
    <d v="2012-08-15T00:00:00"/>
    <x v="1"/>
    <s v="PO-19180"/>
    <s v="Philisse Overcash"/>
    <x v="2"/>
    <s v="United States"/>
    <s v="New York City"/>
    <x v="15"/>
    <n v="10035"/>
    <x v="3"/>
    <s v="OFF-AR-10001427"/>
    <x v="1"/>
    <x v="6"/>
    <x v="248"/>
    <n v="11.96"/>
    <n v="2"/>
    <x v="0"/>
    <n v="3.1095999999999999"/>
  </r>
  <r>
    <n v="7200"/>
    <x v="3574"/>
    <x v="1"/>
    <x v="1067"/>
    <d v="2012-08-15T00:00:00"/>
    <x v="1"/>
    <s v="PO-19180"/>
    <s v="Philisse Overcash"/>
    <x v="2"/>
    <s v="United States"/>
    <s v="New York City"/>
    <x v="15"/>
    <n v="10035"/>
    <x v="3"/>
    <s v="TEC-PH-10004614"/>
    <x v="2"/>
    <x v="7"/>
    <x v="299"/>
    <n v="138"/>
    <n v="2"/>
    <x v="0"/>
    <n v="34.5"/>
  </r>
  <r>
    <n v="7201"/>
    <x v="3575"/>
    <x v="0"/>
    <x v="581"/>
    <d v="2013-12-04T00:00:00"/>
    <x v="1"/>
    <s v="HF-14995"/>
    <s v="Herbert Flentye"/>
    <x v="0"/>
    <s v="United States"/>
    <s v="Fort Lauderdale"/>
    <x v="2"/>
    <n v="33311"/>
    <x v="0"/>
    <s v="TEC-PH-10001944"/>
    <x v="2"/>
    <x v="7"/>
    <x v="1262"/>
    <n v="116.76"/>
    <n v="1"/>
    <x v="2"/>
    <n v="14.595000000000001"/>
  </r>
  <r>
    <n v="7202"/>
    <x v="3575"/>
    <x v="0"/>
    <x v="581"/>
    <d v="2013-12-04T00:00:00"/>
    <x v="1"/>
    <s v="HF-14995"/>
    <s v="Herbert Flentye"/>
    <x v="0"/>
    <s v="United States"/>
    <s v="Fort Lauderdale"/>
    <x v="2"/>
    <n v="33311"/>
    <x v="0"/>
    <s v="FUR-TA-10001039"/>
    <x v="0"/>
    <x v="3"/>
    <x v="824"/>
    <n v="331.02300000000002"/>
    <n v="7"/>
    <x v="1"/>
    <n v="-114.35339999999999"/>
  </r>
  <r>
    <n v="7203"/>
    <x v="3576"/>
    <x v="0"/>
    <x v="99"/>
    <d v="2013-10-29T00:00:00"/>
    <x v="3"/>
    <s v="VB-21745"/>
    <s v="Victoria Brennan"/>
    <x v="1"/>
    <s v="United States"/>
    <s v="Rochester"/>
    <x v="15"/>
    <n v="14609"/>
    <x v="3"/>
    <s v="FUR-FU-10003806"/>
    <x v="0"/>
    <x v="5"/>
    <x v="1795"/>
    <n v="756.8"/>
    <n v="5"/>
    <x v="0"/>
    <n v="75.680000000000007"/>
  </r>
  <r>
    <n v="7204"/>
    <x v="3577"/>
    <x v="2"/>
    <x v="282"/>
    <d v="2012-01-02T00:00:00"/>
    <x v="1"/>
    <s v="MG-17890"/>
    <s v="Michael Granlund"/>
    <x v="2"/>
    <s v="United States"/>
    <s v="Saint Charles"/>
    <x v="10"/>
    <n v="60174"/>
    <x v="2"/>
    <s v="FUR-FU-10002111"/>
    <x v="0"/>
    <x v="5"/>
    <x v="1656"/>
    <n v="8.7360000000000007"/>
    <n v="3"/>
    <x v="7"/>
    <n v="-4.8048000000000002"/>
  </r>
  <r>
    <n v="7205"/>
    <x v="3578"/>
    <x v="1"/>
    <x v="229"/>
    <d v="2012-09-17T00:00:00"/>
    <x v="1"/>
    <s v="BO-11425"/>
    <s v="Bobby Odegard"/>
    <x v="0"/>
    <s v="United States"/>
    <s v="New York City"/>
    <x v="15"/>
    <n v="10024"/>
    <x v="3"/>
    <s v="OFF-AR-10000817"/>
    <x v="1"/>
    <x v="6"/>
    <x v="1255"/>
    <n v="6.08"/>
    <n v="2"/>
    <x v="0"/>
    <n v="2.0672000000000001"/>
  </r>
  <r>
    <n v="7206"/>
    <x v="3579"/>
    <x v="3"/>
    <x v="280"/>
    <d v="2014-10-07T00:00:00"/>
    <x v="1"/>
    <s v="CM-12115"/>
    <s v="Chad McGuire"/>
    <x v="0"/>
    <s v="United States"/>
    <s v="San Francisco"/>
    <x v="1"/>
    <n v="94109"/>
    <x v="1"/>
    <s v="FUR-FU-10001424"/>
    <x v="0"/>
    <x v="5"/>
    <x v="691"/>
    <n v="17.46"/>
    <n v="2"/>
    <x v="0"/>
    <n v="5.9363999999999999"/>
  </r>
  <r>
    <n v="7207"/>
    <x v="3579"/>
    <x v="3"/>
    <x v="280"/>
    <d v="2014-10-07T00:00:00"/>
    <x v="1"/>
    <s v="CM-12115"/>
    <s v="Chad McGuire"/>
    <x v="0"/>
    <s v="United States"/>
    <s v="San Francisco"/>
    <x v="1"/>
    <n v="94109"/>
    <x v="1"/>
    <s v="TEC-MA-10002930"/>
    <x v="2"/>
    <x v="15"/>
    <x v="1775"/>
    <n v="369.16"/>
    <n v="11"/>
    <x v="2"/>
    <n v="32.301499999999997"/>
  </r>
  <r>
    <n v="7208"/>
    <x v="3580"/>
    <x v="0"/>
    <x v="108"/>
    <d v="2013-09-14T00:00:00"/>
    <x v="2"/>
    <s v="LC-16930"/>
    <s v="Linda Cazamias"/>
    <x v="1"/>
    <s v="United States"/>
    <s v="Phoenix"/>
    <x v="16"/>
    <n v="85023"/>
    <x v="1"/>
    <s v="OFF-AR-10003759"/>
    <x v="1"/>
    <x v="6"/>
    <x v="838"/>
    <n v="2.9119999999999999"/>
    <n v="2"/>
    <x v="2"/>
    <n v="0.91"/>
  </r>
  <r>
    <n v="7209"/>
    <x v="3580"/>
    <x v="0"/>
    <x v="108"/>
    <d v="2013-09-14T00:00:00"/>
    <x v="2"/>
    <s v="LC-16930"/>
    <s v="Linda Cazamias"/>
    <x v="1"/>
    <s v="United States"/>
    <s v="Phoenix"/>
    <x v="16"/>
    <n v="85023"/>
    <x v="1"/>
    <s v="OFF-PA-10001837"/>
    <x v="1"/>
    <x v="10"/>
    <x v="1791"/>
    <n v="20.736000000000001"/>
    <n v="4"/>
    <x v="2"/>
    <n v="7.2576000000000001"/>
  </r>
  <r>
    <n v="7210"/>
    <x v="3580"/>
    <x v="0"/>
    <x v="108"/>
    <d v="2013-09-14T00:00:00"/>
    <x v="2"/>
    <s v="LC-16930"/>
    <s v="Linda Cazamias"/>
    <x v="1"/>
    <s v="United States"/>
    <s v="Phoenix"/>
    <x v="16"/>
    <n v="85023"/>
    <x v="1"/>
    <s v="OFF-PA-10001667"/>
    <x v="1"/>
    <x v="10"/>
    <x v="453"/>
    <n v="9.5679999999999996"/>
    <n v="2"/>
    <x v="2"/>
    <n v="2.99"/>
  </r>
  <r>
    <n v="7211"/>
    <x v="3581"/>
    <x v="0"/>
    <x v="799"/>
    <d v="2013-06-07T00:00:00"/>
    <x v="1"/>
    <s v="EH-13765"/>
    <s v="Edward Hooks"/>
    <x v="1"/>
    <s v="United States"/>
    <s v="Seattle"/>
    <x v="4"/>
    <n v="98115"/>
    <x v="1"/>
    <s v="OFF-PA-10000246"/>
    <x v="1"/>
    <x v="10"/>
    <x v="1586"/>
    <n v="30.18"/>
    <n v="3"/>
    <x v="0"/>
    <n v="13.8828"/>
  </r>
  <r>
    <n v="7212"/>
    <x v="3581"/>
    <x v="0"/>
    <x v="799"/>
    <d v="2013-06-07T00:00:00"/>
    <x v="1"/>
    <s v="EH-13765"/>
    <s v="Edward Hooks"/>
    <x v="1"/>
    <s v="United States"/>
    <s v="Seattle"/>
    <x v="4"/>
    <n v="98115"/>
    <x v="1"/>
    <s v="OFF-BI-10001078"/>
    <x v="1"/>
    <x v="8"/>
    <x v="61"/>
    <n v="51.648000000000003"/>
    <n v="12"/>
    <x v="2"/>
    <n v="18.7224"/>
  </r>
  <r>
    <n v="7213"/>
    <x v="3581"/>
    <x v="0"/>
    <x v="799"/>
    <d v="2013-06-07T00:00:00"/>
    <x v="1"/>
    <s v="EH-13765"/>
    <s v="Edward Hooks"/>
    <x v="1"/>
    <s v="United States"/>
    <s v="Seattle"/>
    <x v="4"/>
    <n v="98115"/>
    <x v="1"/>
    <s v="OFF-BI-10000138"/>
    <x v="1"/>
    <x v="8"/>
    <x v="600"/>
    <n v="11.231999999999999"/>
    <n v="3"/>
    <x v="2"/>
    <n v="3.9312"/>
  </r>
  <r>
    <n v="7214"/>
    <x v="3582"/>
    <x v="3"/>
    <x v="453"/>
    <d v="2014-10-20T00:00:00"/>
    <x v="1"/>
    <s v="MC-17275"/>
    <s v="Marc Crier"/>
    <x v="0"/>
    <s v="United States"/>
    <s v="Camarillo"/>
    <x v="1"/>
    <n v="93010"/>
    <x v="1"/>
    <s v="OFF-LA-10002034"/>
    <x v="1"/>
    <x v="2"/>
    <x v="1102"/>
    <n v="14.73"/>
    <n v="3"/>
    <x v="0"/>
    <n v="7.2176999999999998"/>
  </r>
  <r>
    <n v="7215"/>
    <x v="3583"/>
    <x v="1"/>
    <x v="874"/>
    <d v="2012-09-30T00:00:00"/>
    <x v="0"/>
    <s v="HW-14935"/>
    <s v="Helen Wasserman"/>
    <x v="1"/>
    <s v="United States"/>
    <s v="Detroit"/>
    <x v="12"/>
    <n v="48205"/>
    <x v="2"/>
    <s v="OFF-AR-10000127"/>
    <x v="1"/>
    <x v="6"/>
    <x v="1186"/>
    <n v="16.399999999999999"/>
    <n v="5"/>
    <x v="0"/>
    <n v="4.7560000000000002"/>
  </r>
  <r>
    <n v="7216"/>
    <x v="3583"/>
    <x v="1"/>
    <x v="874"/>
    <d v="2012-09-30T00:00:00"/>
    <x v="0"/>
    <s v="HW-14935"/>
    <s v="Helen Wasserman"/>
    <x v="1"/>
    <s v="United States"/>
    <s v="Detroit"/>
    <x v="12"/>
    <n v="48205"/>
    <x v="2"/>
    <s v="OFF-PA-10003172"/>
    <x v="1"/>
    <x v="10"/>
    <x v="846"/>
    <n v="25.92"/>
    <n v="4"/>
    <x v="0"/>
    <n v="12.441599999999999"/>
  </r>
  <r>
    <n v="7217"/>
    <x v="3584"/>
    <x v="1"/>
    <x v="910"/>
    <d v="2012-05-06T00:00:00"/>
    <x v="2"/>
    <s v="LC-16870"/>
    <s v="Lena Cacioppo"/>
    <x v="0"/>
    <s v="United States"/>
    <s v="San Francisco"/>
    <x v="1"/>
    <n v="94109"/>
    <x v="1"/>
    <s v="OFF-AR-10001246"/>
    <x v="1"/>
    <x v="6"/>
    <x v="450"/>
    <n v="8.82"/>
    <n v="3"/>
    <x v="0"/>
    <n v="2.5577999999999999"/>
  </r>
  <r>
    <n v="7218"/>
    <x v="3584"/>
    <x v="1"/>
    <x v="910"/>
    <d v="2012-05-06T00:00:00"/>
    <x v="2"/>
    <s v="LC-16870"/>
    <s v="Lena Cacioppo"/>
    <x v="0"/>
    <s v="United States"/>
    <s v="San Francisco"/>
    <x v="1"/>
    <n v="94109"/>
    <x v="1"/>
    <s v="OFF-BI-10002026"/>
    <x v="1"/>
    <x v="8"/>
    <x v="1749"/>
    <n v="62.496000000000002"/>
    <n v="2"/>
    <x v="2"/>
    <n v="21.8736"/>
  </r>
  <r>
    <n v="7219"/>
    <x v="3584"/>
    <x v="1"/>
    <x v="910"/>
    <d v="2012-05-06T00:00:00"/>
    <x v="2"/>
    <s v="LC-16870"/>
    <s v="Lena Cacioppo"/>
    <x v="0"/>
    <s v="United States"/>
    <s v="San Francisco"/>
    <x v="1"/>
    <n v="94109"/>
    <x v="1"/>
    <s v="TEC-AC-10000844"/>
    <x v="2"/>
    <x v="11"/>
    <x v="106"/>
    <n v="339.96"/>
    <n v="4"/>
    <x v="0"/>
    <n v="122.3856"/>
  </r>
  <r>
    <n v="7220"/>
    <x v="3584"/>
    <x v="1"/>
    <x v="910"/>
    <d v="2012-05-06T00:00:00"/>
    <x v="2"/>
    <s v="LC-16870"/>
    <s v="Lena Cacioppo"/>
    <x v="0"/>
    <s v="United States"/>
    <s v="San Francisco"/>
    <x v="1"/>
    <n v="94109"/>
    <x v="1"/>
    <s v="OFF-BI-10001575"/>
    <x v="1"/>
    <x v="8"/>
    <x v="577"/>
    <n v="49.567999999999998"/>
    <n v="2"/>
    <x v="2"/>
    <n v="17.348800000000001"/>
  </r>
  <r>
    <n v="7221"/>
    <x v="3585"/>
    <x v="3"/>
    <x v="1152"/>
    <d v="2014-01-14T00:00:00"/>
    <x v="1"/>
    <s v="BP-11290"/>
    <s v="Beth Paige"/>
    <x v="0"/>
    <s v="United States"/>
    <s v="Philadelphia"/>
    <x v="9"/>
    <n v="19140"/>
    <x v="3"/>
    <s v="OFF-BI-10004632"/>
    <x v="1"/>
    <x v="8"/>
    <x v="564"/>
    <n v="274.49099999999999"/>
    <n v="3"/>
    <x v="6"/>
    <n v="-228.74250000000001"/>
  </r>
  <r>
    <n v="7222"/>
    <x v="3586"/>
    <x v="3"/>
    <x v="678"/>
    <d v="2014-02-01T00:00:00"/>
    <x v="1"/>
    <s v="TG-21310"/>
    <s v="Toby Gnade"/>
    <x v="0"/>
    <s v="United States"/>
    <s v="New York City"/>
    <x v="15"/>
    <n v="10035"/>
    <x v="3"/>
    <s v="TEC-PH-10000193"/>
    <x v="2"/>
    <x v="7"/>
    <x v="1655"/>
    <n v="137.94"/>
    <n v="3"/>
    <x v="0"/>
    <n v="35.864400000000003"/>
  </r>
  <r>
    <n v="7223"/>
    <x v="3587"/>
    <x v="3"/>
    <x v="264"/>
    <d v="2014-09-07T00:00:00"/>
    <x v="1"/>
    <s v="MC-18100"/>
    <s v="Mick Crebagga"/>
    <x v="0"/>
    <s v="United States"/>
    <s v="Chicago"/>
    <x v="10"/>
    <n v="60623"/>
    <x v="2"/>
    <s v="TEC-AC-10003441"/>
    <x v="2"/>
    <x v="11"/>
    <x v="652"/>
    <n v="40.68"/>
    <n v="3"/>
    <x v="2"/>
    <n v="-7.1189999999999998"/>
  </r>
  <r>
    <n v="7224"/>
    <x v="3588"/>
    <x v="0"/>
    <x v="216"/>
    <d v="2013-07-19T00:00:00"/>
    <x v="1"/>
    <s v="RB-19360"/>
    <s v="Raymond Buch"/>
    <x v="0"/>
    <s v="United States"/>
    <s v="San Francisco"/>
    <x v="1"/>
    <n v="94122"/>
    <x v="1"/>
    <s v="TEC-PH-10004093"/>
    <x v="2"/>
    <x v="7"/>
    <x v="40"/>
    <n v="110.376"/>
    <n v="3"/>
    <x v="2"/>
    <n v="12.417299999999999"/>
  </r>
  <r>
    <n v="7225"/>
    <x v="3588"/>
    <x v="0"/>
    <x v="216"/>
    <d v="2013-07-19T00:00:00"/>
    <x v="1"/>
    <s v="RB-19360"/>
    <s v="Raymond Buch"/>
    <x v="0"/>
    <s v="United States"/>
    <s v="San Francisco"/>
    <x v="1"/>
    <n v="94122"/>
    <x v="1"/>
    <s v="OFF-AP-10002998"/>
    <x v="1"/>
    <x v="9"/>
    <x v="1635"/>
    <n v="151.62"/>
    <n v="7"/>
    <x v="0"/>
    <n v="50.034599999999998"/>
  </r>
  <r>
    <n v="7226"/>
    <x v="3588"/>
    <x v="0"/>
    <x v="216"/>
    <d v="2013-07-19T00:00:00"/>
    <x v="1"/>
    <s v="RB-19360"/>
    <s v="Raymond Buch"/>
    <x v="0"/>
    <s v="United States"/>
    <s v="San Francisco"/>
    <x v="1"/>
    <n v="94122"/>
    <x v="1"/>
    <s v="FUR-FU-10000073"/>
    <x v="0"/>
    <x v="5"/>
    <x v="437"/>
    <n v="30.8"/>
    <n v="4"/>
    <x v="0"/>
    <n v="10.164"/>
  </r>
  <r>
    <n v="7227"/>
    <x v="3589"/>
    <x v="3"/>
    <x v="642"/>
    <d v="2014-03-01T00:00:00"/>
    <x v="1"/>
    <s v="ES-14080"/>
    <s v="Erin Smith"/>
    <x v="1"/>
    <s v="United States"/>
    <s v="Philadelphia"/>
    <x v="9"/>
    <n v="19134"/>
    <x v="3"/>
    <s v="OFF-PA-10001125"/>
    <x v="1"/>
    <x v="10"/>
    <x v="1012"/>
    <n v="123.92"/>
    <n v="5"/>
    <x v="2"/>
    <n v="38.725000000000001"/>
  </r>
  <r>
    <n v="7228"/>
    <x v="3589"/>
    <x v="3"/>
    <x v="642"/>
    <d v="2014-03-01T00:00:00"/>
    <x v="1"/>
    <s v="ES-14080"/>
    <s v="Erin Smith"/>
    <x v="1"/>
    <s v="United States"/>
    <s v="Philadelphia"/>
    <x v="9"/>
    <n v="19134"/>
    <x v="3"/>
    <s v="TEC-AC-10003033"/>
    <x v="2"/>
    <x v="11"/>
    <x v="756"/>
    <n v="1319.8"/>
    <n v="5"/>
    <x v="2"/>
    <n v="214.4675"/>
  </r>
  <r>
    <n v="7229"/>
    <x v="3590"/>
    <x v="2"/>
    <x v="836"/>
    <d v="2011-07-22T00:00:00"/>
    <x v="2"/>
    <s v="RD-19720"/>
    <s v="Roger Demir"/>
    <x v="0"/>
    <s v="United States"/>
    <s v="San Francisco"/>
    <x v="1"/>
    <n v="94122"/>
    <x v="1"/>
    <s v="OFF-BI-10002498"/>
    <x v="1"/>
    <x v="8"/>
    <x v="435"/>
    <n v="89.712000000000003"/>
    <n v="6"/>
    <x v="2"/>
    <n v="30.277799999999999"/>
  </r>
  <r>
    <n v="7230"/>
    <x v="3590"/>
    <x v="2"/>
    <x v="836"/>
    <d v="2011-07-22T00:00:00"/>
    <x v="2"/>
    <s v="RD-19720"/>
    <s v="Roger Demir"/>
    <x v="0"/>
    <s v="United States"/>
    <s v="San Francisco"/>
    <x v="1"/>
    <n v="94122"/>
    <x v="1"/>
    <s v="OFF-PA-10004569"/>
    <x v="1"/>
    <x v="10"/>
    <x v="227"/>
    <n v="22.83"/>
    <n v="3"/>
    <x v="0"/>
    <n v="10.7301"/>
  </r>
  <r>
    <n v="7231"/>
    <x v="3591"/>
    <x v="3"/>
    <x v="677"/>
    <d v="2014-03-16T00:00:00"/>
    <x v="2"/>
    <s v="SC-20380"/>
    <s v="Shahid Collister"/>
    <x v="0"/>
    <s v="United States"/>
    <s v="Fairfield"/>
    <x v="29"/>
    <n v="6824"/>
    <x v="3"/>
    <s v="OFF-BI-10002353"/>
    <x v="1"/>
    <x v="8"/>
    <x v="1068"/>
    <n v="30.88"/>
    <n v="2"/>
    <x v="0"/>
    <n v="15.44"/>
  </r>
  <r>
    <n v="7232"/>
    <x v="3591"/>
    <x v="3"/>
    <x v="677"/>
    <d v="2014-03-16T00:00:00"/>
    <x v="2"/>
    <s v="SC-20380"/>
    <s v="Shahid Collister"/>
    <x v="0"/>
    <s v="United States"/>
    <s v="Fairfield"/>
    <x v="29"/>
    <n v="6824"/>
    <x v="3"/>
    <s v="OFF-AP-10001564"/>
    <x v="1"/>
    <x v="9"/>
    <x v="1759"/>
    <n v="465.16"/>
    <n v="2"/>
    <x v="0"/>
    <n v="120.94159999999999"/>
  </r>
  <r>
    <n v="7233"/>
    <x v="3591"/>
    <x v="3"/>
    <x v="677"/>
    <d v="2014-03-16T00:00:00"/>
    <x v="2"/>
    <s v="SC-20380"/>
    <s v="Shahid Collister"/>
    <x v="0"/>
    <s v="United States"/>
    <s v="Fairfield"/>
    <x v="29"/>
    <n v="6824"/>
    <x v="3"/>
    <s v="OFF-PA-10003673"/>
    <x v="1"/>
    <x v="10"/>
    <x v="971"/>
    <n v="27.12"/>
    <n v="4"/>
    <x v="0"/>
    <n v="12.475199999999999"/>
  </r>
  <r>
    <n v="7234"/>
    <x v="3592"/>
    <x v="0"/>
    <x v="387"/>
    <d v="2013-03-13T00:00:00"/>
    <x v="1"/>
    <s v="GB-14575"/>
    <s v="Giulietta Baptist"/>
    <x v="0"/>
    <s v="United States"/>
    <s v="New York City"/>
    <x v="15"/>
    <n v="10011"/>
    <x v="3"/>
    <s v="FUR-FU-10003347"/>
    <x v="0"/>
    <x v="5"/>
    <x v="374"/>
    <n v="113.6"/>
    <n v="8"/>
    <x v="0"/>
    <n v="44.304000000000002"/>
  </r>
  <r>
    <n v="7235"/>
    <x v="3592"/>
    <x v="0"/>
    <x v="387"/>
    <d v="2013-03-13T00:00:00"/>
    <x v="1"/>
    <s v="GB-14575"/>
    <s v="Giulietta Baptist"/>
    <x v="0"/>
    <s v="United States"/>
    <s v="New York City"/>
    <x v="15"/>
    <n v="10011"/>
    <x v="3"/>
    <s v="OFF-PA-10001934"/>
    <x v="1"/>
    <x v="10"/>
    <x v="543"/>
    <n v="12.96"/>
    <n v="2"/>
    <x v="0"/>
    <n v="6.3503999999999996"/>
  </r>
  <r>
    <n v="7236"/>
    <x v="3592"/>
    <x v="0"/>
    <x v="387"/>
    <d v="2013-03-13T00:00:00"/>
    <x v="1"/>
    <s v="GB-14575"/>
    <s v="Giulietta Baptist"/>
    <x v="0"/>
    <s v="United States"/>
    <s v="New York City"/>
    <x v="15"/>
    <n v="10011"/>
    <x v="3"/>
    <s v="OFF-BI-10000632"/>
    <x v="1"/>
    <x v="8"/>
    <x v="1288"/>
    <n v="69.456000000000003"/>
    <n v="2"/>
    <x v="2"/>
    <n v="22.5732"/>
  </r>
  <r>
    <n v="7237"/>
    <x v="3593"/>
    <x v="2"/>
    <x v="1035"/>
    <d v="2011-12-10T00:00:00"/>
    <x v="2"/>
    <s v="FP-14320"/>
    <s v="Frank Preis"/>
    <x v="0"/>
    <s v="United States"/>
    <s v="Los Angeles"/>
    <x v="1"/>
    <n v="90049"/>
    <x v="1"/>
    <s v="OFF-AR-10003190"/>
    <x v="1"/>
    <x v="6"/>
    <x v="643"/>
    <n v="8.64"/>
    <n v="3"/>
    <x v="0"/>
    <n v="2.4192"/>
  </r>
  <r>
    <n v="7238"/>
    <x v="3594"/>
    <x v="0"/>
    <x v="212"/>
    <d v="2013-07-11T00:00:00"/>
    <x v="3"/>
    <s v="EA-14035"/>
    <s v="Erin Ashbrook"/>
    <x v="1"/>
    <s v="United States"/>
    <s v="Philadelphia"/>
    <x v="9"/>
    <n v="19143"/>
    <x v="3"/>
    <s v="TEC-MA-10000904"/>
    <x v="2"/>
    <x v="15"/>
    <x v="1796"/>
    <n v="341.99099999999999"/>
    <n v="3"/>
    <x v="6"/>
    <n v="-319.19159999999999"/>
  </r>
  <r>
    <n v="7239"/>
    <x v="3595"/>
    <x v="0"/>
    <x v="435"/>
    <d v="2013-12-31T00:00:00"/>
    <x v="1"/>
    <s v="SC-20305"/>
    <s v="Sean Christensen"/>
    <x v="0"/>
    <s v="United States"/>
    <s v="San Jose"/>
    <x v="1"/>
    <n v="95123"/>
    <x v="1"/>
    <s v="FUR-FU-10000771"/>
    <x v="0"/>
    <x v="5"/>
    <x v="1426"/>
    <n v="43.96"/>
    <n v="7"/>
    <x v="0"/>
    <n v="18.463200000000001"/>
  </r>
  <r>
    <n v="7240"/>
    <x v="3595"/>
    <x v="0"/>
    <x v="435"/>
    <d v="2013-12-31T00:00:00"/>
    <x v="1"/>
    <s v="SC-20305"/>
    <s v="Sean Christensen"/>
    <x v="0"/>
    <s v="United States"/>
    <s v="San Jose"/>
    <x v="1"/>
    <n v="95123"/>
    <x v="1"/>
    <s v="OFF-EN-10001990"/>
    <x v="1"/>
    <x v="12"/>
    <x v="33"/>
    <n v="39.76"/>
    <n v="7"/>
    <x v="0"/>
    <n v="18.687200000000001"/>
  </r>
  <r>
    <n v="7241"/>
    <x v="3596"/>
    <x v="3"/>
    <x v="756"/>
    <d v="2014-04-26T00:00:00"/>
    <x v="0"/>
    <s v="JF-15355"/>
    <s v="Jay Fein"/>
    <x v="0"/>
    <s v="United States"/>
    <s v="Pasadena"/>
    <x v="1"/>
    <n v="91104"/>
    <x v="1"/>
    <s v="FUR-FU-10002445"/>
    <x v="0"/>
    <x v="5"/>
    <x v="1439"/>
    <n v="66.36"/>
    <n v="7"/>
    <x v="0"/>
    <n v="26.544"/>
  </r>
  <r>
    <n v="7242"/>
    <x v="3596"/>
    <x v="3"/>
    <x v="756"/>
    <d v="2014-04-26T00:00:00"/>
    <x v="0"/>
    <s v="JF-15355"/>
    <s v="Jay Fein"/>
    <x v="0"/>
    <s v="United States"/>
    <s v="Pasadena"/>
    <x v="1"/>
    <n v="91104"/>
    <x v="1"/>
    <s v="OFF-BI-10003638"/>
    <x v="1"/>
    <x v="8"/>
    <x v="607"/>
    <n v="92.88"/>
    <n v="6"/>
    <x v="2"/>
    <n v="30.186"/>
  </r>
  <r>
    <n v="7243"/>
    <x v="3596"/>
    <x v="3"/>
    <x v="756"/>
    <d v="2014-04-26T00:00:00"/>
    <x v="0"/>
    <s v="JF-15355"/>
    <s v="Jay Fein"/>
    <x v="0"/>
    <s v="United States"/>
    <s v="Pasadena"/>
    <x v="1"/>
    <n v="91104"/>
    <x v="1"/>
    <s v="FUR-FU-10004864"/>
    <x v="0"/>
    <x v="5"/>
    <x v="1710"/>
    <n v="24.14"/>
    <n v="2"/>
    <x v="0"/>
    <n v="7.9661999999999997"/>
  </r>
  <r>
    <n v="7244"/>
    <x v="3597"/>
    <x v="3"/>
    <x v="629"/>
    <d v="2014-08-23T00:00:00"/>
    <x v="0"/>
    <s v="TP-21415"/>
    <s v="Tom Prescott"/>
    <x v="0"/>
    <s v="United States"/>
    <s v="Philadelphia"/>
    <x v="9"/>
    <n v="19134"/>
    <x v="3"/>
    <s v="FUR-CH-10002024"/>
    <x v="0"/>
    <x v="1"/>
    <x v="478"/>
    <n v="4416.174"/>
    <n v="9"/>
    <x v="4"/>
    <n v="-630.88199999999995"/>
  </r>
  <r>
    <n v="7245"/>
    <x v="3598"/>
    <x v="3"/>
    <x v="1053"/>
    <d v="2014-05-26T00:00:00"/>
    <x v="2"/>
    <s v="RL-19615"/>
    <s v="Rob Lucas"/>
    <x v="0"/>
    <s v="United States"/>
    <s v="Los Angeles"/>
    <x v="1"/>
    <n v="90049"/>
    <x v="1"/>
    <s v="OFF-AR-10002445"/>
    <x v="1"/>
    <x v="6"/>
    <x v="1637"/>
    <n v="49.56"/>
    <n v="7"/>
    <x v="0"/>
    <n v="18.832799999999999"/>
  </r>
  <r>
    <n v="7246"/>
    <x v="3599"/>
    <x v="3"/>
    <x v="839"/>
    <d v="2014-02-14T00:00:00"/>
    <x v="1"/>
    <s v="SB-20170"/>
    <s v="Sarah Bern"/>
    <x v="0"/>
    <s v="United States"/>
    <s v="Los Angeles"/>
    <x v="1"/>
    <n v="90032"/>
    <x v="1"/>
    <s v="OFF-ST-10001370"/>
    <x v="1"/>
    <x v="4"/>
    <x v="1023"/>
    <n v="354.9"/>
    <n v="5"/>
    <x v="0"/>
    <n v="17.745000000000001"/>
  </r>
  <r>
    <n v="7247"/>
    <x v="3600"/>
    <x v="2"/>
    <x v="223"/>
    <d v="2011-03-08T00:00:00"/>
    <x v="1"/>
    <s v="JS-15595"/>
    <s v="Jill Stevenson"/>
    <x v="1"/>
    <s v="United States"/>
    <s v="Columbus"/>
    <x v="24"/>
    <n v="43229"/>
    <x v="3"/>
    <s v="OFF-LA-10000305"/>
    <x v="1"/>
    <x v="2"/>
    <x v="1707"/>
    <n v="15.12"/>
    <n v="3"/>
    <x v="2"/>
    <n v="4.9139999999999997"/>
  </r>
  <r>
    <n v="7248"/>
    <x v="3600"/>
    <x v="2"/>
    <x v="223"/>
    <d v="2011-03-08T00:00:00"/>
    <x v="1"/>
    <s v="JS-15595"/>
    <s v="Jill Stevenson"/>
    <x v="1"/>
    <s v="United States"/>
    <s v="Columbus"/>
    <x v="24"/>
    <n v="43229"/>
    <x v="3"/>
    <s v="FUR-BO-10001972"/>
    <x v="0"/>
    <x v="0"/>
    <x v="362"/>
    <n v="302.45"/>
    <n v="5"/>
    <x v="5"/>
    <n v="-199.61699999999999"/>
  </r>
  <r>
    <n v="7249"/>
    <x v="3600"/>
    <x v="2"/>
    <x v="223"/>
    <d v="2011-03-08T00:00:00"/>
    <x v="1"/>
    <s v="JS-15595"/>
    <s v="Jill Stevenson"/>
    <x v="1"/>
    <s v="United States"/>
    <s v="Columbus"/>
    <x v="24"/>
    <n v="43229"/>
    <x v="3"/>
    <s v="OFF-ST-10002486"/>
    <x v="1"/>
    <x v="4"/>
    <x v="693"/>
    <n v="44.671999999999997"/>
    <n v="8"/>
    <x v="2"/>
    <n v="-10.0512"/>
  </r>
  <r>
    <n v="7250"/>
    <x v="3601"/>
    <x v="1"/>
    <x v="593"/>
    <d v="2012-06-09T00:00:00"/>
    <x v="0"/>
    <s v="BP-11155"/>
    <s v="Becky Pak"/>
    <x v="0"/>
    <s v="United States"/>
    <s v="Los Angeles"/>
    <x v="1"/>
    <n v="90008"/>
    <x v="1"/>
    <s v="TEC-AC-10001874"/>
    <x v="2"/>
    <x v="11"/>
    <x v="1562"/>
    <n v="119.98"/>
    <n v="2"/>
    <x v="0"/>
    <n v="35.994"/>
  </r>
  <r>
    <n v="7251"/>
    <x v="3601"/>
    <x v="1"/>
    <x v="593"/>
    <d v="2012-06-09T00:00:00"/>
    <x v="0"/>
    <s v="BP-11155"/>
    <s v="Becky Pak"/>
    <x v="0"/>
    <s v="United States"/>
    <s v="Los Angeles"/>
    <x v="1"/>
    <n v="90008"/>
    <x v="1"/>
    <s v="TEC-AC-10003870"/>
    <x v="2"/>
    <x v="11"/>
    <x v="1718"/>
    <n v="989.97"/>
    <n v="3"/>
    <x v="0"/>
    <n v="395.988"/>
  </r>
  <r>
    <n v="7252"/>
    <x v="3602"/>
    <x v="0"/>
    <x v="278"/>
    <d v="2013-09-03T00:00:00"/>
    <x v="1"/>
    <s v="EM-13825"/>
    <s v="Elizabeth Moffitt"/>
    <x v="1"/>
    <s v="United States"/>
    <s v="Hollywood"/>
    <x v="2"/>
    <n v="33021"/>
    <x v="0"/>
    <s v="OFF-LA-10002473"/>
    <x v="1"/>
    <x v="2"/>
    <x v="1797"/>
    <n v="9.2159999999999993"/>
    <n v="4"/>
    <x v="2"/>
    <n v="3.3408000000000002"/>
  </r>
  <r>
    <n v="7253"/>
    <x v="3603"/>
    <x v="0"/>
    <x v="126"/>
    <d v="2013-09-19T00:00:00"/>
    <x v="1"/>
    <s v="SC-20695"/>
    <s v="Steve Chapman"/>
    <x v="1"/>
    <s v="United States"/>
    <s v="Roseville"/>
    <x v="12"/>
    <n v="48066"/>
    <x v="2"/>
    <s v="OFF-PA-10003790"/>
    <x v="1"/>
    <x v="10"/>
    <x v="1250"/>
    <n v="68.52"/>
    <n v="3"/>
    <x v="0"/>
    <n v="31.519200000000001"/>
  </r>
  <r>
    <n v="7254"/>
    <x v="3604"/>
    <x v="0"/>
    <x v="198"/>
    <d v="2013-06-05T00:00:00"/>
    <x v="1"/>
    <s v="EM-14140"/>
    <s v="Eugene Moren"/>
    <x v="2"/>
    <s v="United States"/>
    <s v="Superior"/>
    <x v="6"/>
    <n v="54880"/>
    <x v="2"/>
    <s v="OFF-AP-10002684"/>
    <x v="1"/>
    <x v="9"/>
    <x v="165"/>
    <n v="364.74"/>
    <n v="3"/>
    <x v="0"/>
    <n v="109.422"/>
  </r>
  <r>
    <n v="7255"/>
    <x v="3604"/>
    <x v="0"/>
    <x v="198"/>
    <d v="2013-06-05T00:00:00"/>
    <x v="1"/>
    <s v="EM-14140"/>
    <s v="Eugene Moren"/>
    <x v="2"/>
    <s v="United States"/>
    <s v="Superior"/>
    <x v="6"/>
    <n v="54880"/>
    <x v="2"/>
    <s v="FUR-FU-10001037"/>
    <x v="0"/>
    <x v="5"/>
    <x v="1160"/>
    <n v="47.4"/>
    <n v="5"/>
    <x v="0"/>
    <n v="21.33"/>
  </r>
  <r>
    <n v="7256"/>
    <x v="3604"/>
    <x v="0"/>
    <x v="198"/>
    <d v="2013-06-05T00:00:00"/>
    <x v="1"/>
    <s v="EM-14140"/>
    <s v="Eugene Moren"/>
    <x v="2"/>
    <s v="United States"/>
    <s v="Superior"/>
    <x v="6"/>
    <n v="54880"/>
    <x v="2"/>
    <s v="OFF-ST-10000876"/>
    <x v="1"/>
    <x v="4"/>
    <x v="251"/>
    <n v="49.76"/>
    <n v="4"/>
    <x v="0"/>
    <n v="13.9328"/>
  </r>
  <r>
    <n v="7257"/>
    <x v="3604"/>
    <x v="0"/>
    <x v="198"/>
    <d v="2013-06-05T00:00:00"/>
    <x v="1"/>
    <s v="EM-14140"/>
    <s v="Eugene Moren"/>
    <x v="2"/>
    <s v="United States"/>
    <s v="Superior"/>
    <x v="6"/>
    <n v="54880"/>
    <x v="2"/>
    <s v="OFF-AR-10003732"/>
    <x v="1"/>
    <x v="6"/>
    <x v="321"/>
    <n v="5.56"/>
    <n v="2"/>
    <x v="0"/>
    <n v="1.4456"/>
  </r>
  <r>
    <n v="7258"/>
    <x v="3604"/>
    <x v="0"/>
    <x v="198"/>
    <d v="2013-06-05T00:00:00"/>
    <x v="1"/>
    <s v="EM-14140"/>
    <s v="Eugene Moren"/>
    <x v="2"/>
    <s v="United States"/>
    <s v="Superior"/>
    <x v="6"/>
    <n v="54880"/>
    <x v="2"/>
    <s v="OFF-PA-10000994"/>
    <x v="1"/>
    <x v="10"/>
    <x v="904"/>
    <n v="629.1"/>
    <n v="6"/>
    <x v="0"/>
    <n v="301.96800000000002"/>
  </r>
  <r>
    <n v="7259"/>
    <x v="3604"/>
    <x v="0"/>
    <x v="198"/>
    <d v="2013-06-05T00:00:00"/>
    <x v="1"/>
    <s v="EM-14140"/>
    <s v="Eugene Moren"/>
    <x v="2"/>
    <s v="United States"/>
    <s v="Superior"/>
    <x v="6"/>
    <n v="54880"/>
    <x v="2"/>
    <s v="OFF-AR-10000940"/>
    <x v="1"/>
    <x v="6"/>
    <x v="134"/>
    <n v="14.7"/>
    <n v="5"/>
    <x v="0"/>
    <n v="3.9689999999999999"/>
  </r>
  <r>
    <n v="7260"/>
    <x v="3604"/>
    <x v="0"/>
    <x v="198"/>
    <d v="2013-06-05T00:00:00"/>
    <x v="1"/>
    <s v="EM-14140"/>
    <s v="Eugene Moren"/>
    <x v="2"/>
    <s v="United States"/>
    <s v="Superior"/>
    <x v="6"/>
    <n v="54880"/>
    <x v="2"/>
    <s v="OFF-PA-10004888"/>
    <x v="1"/>
    <x v="10"/>
    <x v="959"/>
    <n v="45.36"/>
    <n v="7"/>
    <x v="0"/>
    <n v="21.7728"/>
  </r>
  <r>
    <n v="7261"/>
    <x v="3604"/>
    <x v="0"/>
    <x v="198"/>
    <d v="2013-06-05T00:00:00"/>
    <x v="1"/>
    <s v="EM-14140"/>
    <s v="Eugene Moren"/>
    <x v="2"/>
    <s v="United States"/>
    <s v="Superior"/>
    <x v="6"/>
    <n v="54880"/>
    <x v="2"/>
    <s v="TEC-PH-10000441"/>
    <x v="2"/>
    <x v="7"/>
    <x v="1046"/>
    <n v="125.99"/>
    <n v="1"/>
    <x v="0"/>
    <n v="35.277200000000001"/>
  </r>
  <r>
    <n v="7262"/>
    <x v="3605"/>
    <x v="3"/>
    <x v="193"/>
    <d v="2014-06-14T00:00:00"/>
    <x v="0"/>
    <s v="GZ-14545"/>
    <s v="George Zrebassa"/>
    <x v="1"/>
    <s v="United States"/>
    <s v="Thousand Oaks"/>
    <x v="1"/>
    <n v="91360"/>
    <x v="1"/>
    <s v="OFF-AR-10001231"/>
    <x v="1"/>
    <x v="6"/>
    <x v="1686"/>
    <n v="14.7"/>
    <n v="7"/>
    <x v="0"/>
    <n v="4.1159999999999997"/>
  </r>
  <r>
    <n v="7263"/>
    <x v="3606"/>
    <x v="3"/>
    <x v="760"/>
    <d v="2014-10-29T00:00:00"/>
    <x v="1"/>
    <s v="ML-17395"/>
    <s v="Marina Lichtenstein"/>
    <x v="1"/>
    <s v="United States"/>
    <s v="Philadelphia"/>
    <x v="9"/>
    <n v="19134"/>
    <x v="3"/>
    <s v="TEC-PH-10003988"/>
    <x v="2"/>
    <x v="7"/>
    <x v="47"/>
    <n v="32.700000000000003"/>
    <n v="5"/>
    <x v="10"/>
    <n v="-6.54"/>
  </r>
  <r>
    <n v="7264"/>
    <x v="3606"/>
    <x v="3"/>
    <x v="760"/>
    <d v="2014-10-29T00:00:00"/>
    <x v="1"/>
    <s v="ML-17395"/>
    <s v="Marina Lichtenstein"/>
    <x v="1"/>
    <s v="United States"/>
    <s v="Philadelphia"/>
    <x v="9"/>
    <n v="19134"/>
    <x v="3"/>
    <s v="OFF-EN-10003068"/>
    <x v="1"/>
    <x v="12"/>
    <x v="1632"/>
    <n v="31.68"/>
    <n v="4"/>
    <x v="2"/>
    <n v="11.087999999999999"/>
  </r>
  <r>
    <n v="7265"/>
    <x v="3607"/>
    <x v="3"/>
    <x v="487"/>
    <d v="2014-06-18T00:00:00"/>
    <x v="1"/>
    <s v="PG-18895"/>
    <s v="Paul Gonzalez"/>
    <x v="0"/>
    <s v="United States"/>
    <s v="Springfield"/>
    <x v="17"/>
    <n v="22153"/>
    <x v="0"/>
    <s v="OFF-AR-10004260"/>
    <x v="1"/>
    <x v="6"/>
    <x v="1481"/>
    <n v="181.86"/>
    <n v="7"/>
    <x v="0"/>
    <n v="50.9208"/>
  </r>
  <r>
    <n v="7266"/>
    <x v="3608"/>
    <x v="2"/>
    <x v="533"/>
    <d v="2011-11-26T00:00:00"/>
    <x v="0"/>
    <s v="DK-12835"/>
    <s v="Damala Kotsonis"/>
    <x v="1"/>
    <s v="United States"/>
    <s v="Houston"/>
    <x v="5"/>
    <n v="77095"/>
    <x v="2"/>
    <s v="FUR-CH-10001973"/>
    <x v="0"/>
    <x v="1"/>
    <x v="896"/>
    <n v="155.37200000000001"/>
    <n v="2"/>
    <x v="4"/>
    <n v="-35.513599999999997"/>
  </r>
  <r>
    <n v="7267"/>
    <x v="3609"/>
    <x v="3"/>
    <x v="1153"/>
    <d v="2014-08-17T00:00:00"/>
    <x v="3"/>
    <s v="SJ-20215"/>
    <s v="Sarah Jordon"/>
    <x v="0"/>
    <s v="United States"/>
    <s v="Columbia"/>
    <x v="18"/>
    <n v="38401"/>
    <x v="0"/>
    <s v="OFF-BI-10002824"/>
    <x v="1"/>
    <x v="8"/>
    <x v="523"/>
    <n v="13.428000000000001"/>
    <n v="3"/>
    <x v="6"/>
    <n v="-11.19"/>
  </r>
  <r>
    <n v="7268"/>
    <x v="3609"/>
    <x v="3"/>
    <x v="1153"/>
    <d v="2014-08-17T00:00:00"/>
    <x v="3"/>
    <s v="SJ-20215"/>
    <s v="Sarah Jordon"/>
    <x v="0"/>
    <s v="United States"/>
    <s v="Columbia"/>
    <x v="18"/>
    <n v="38401"/>
    <x v="0"/>
    <s v="OFF-ST-10004950"/>
    <x v="1"/>
    <x v="4"/>
    <x v="1000"/>
    <n v="67.135999999999996"/>
    <n v="4"/>
    <x v="2"/>
    <n v="-0.83919999999999995"/>
  </r>
  <r>
    <n v="7269"/>
    <x v="3610"/>
    <x v="0"/>
    <x v="1154"/>
    <d v="2013-01-20T00:00:00"/>
    <x v="1"/>
    <s v="AG-10675"/>
    <s v="Anna Gayman"/>
    <x v="0"/>
    <s v="United States"/>
    <s v="Concord"/>
    <x v="3"/>
    <n v="28027"/>
    <x v="0"/>
    <s v="OFF-PA-10004039"/>
    <x v="1"/>
    <x v="10"/>
    <x v="1538"/>
    <n v="89.567999999999998"/>
    <n v="2"/>
    <x v="2"/>
    <n v="32.468400000000003"/>
  </r>
  <r>
    <n v="7270"/>
    <x v="3610"/>
    <x v="0"/>
    <x v="1154"/>
    <d v="2013-01-20T00:00:00"/>
    <x v="1"/>
    <s v="AG-10675"/>
    <s v="Anna Gayman"/>
    <x v="0"/>
    <s v="United States"/>
    <s v="Concord"/>
    <x v="3"/>
    <n v="28027"/>
    <x v="0"/>
    <s v="FUR-FU-10003374"/>
    <x v="0"/>
    <x v="5"/>
    <x v="1798"/>
    <n v="315.77600000000001"/>
    <n v="8"/>
    <x v="2"/>
    <n v="31.5776"/>
  </r>
  <r>
    <n v="7271"/>
    <x v="3611"/>
    <x v="0"/>
    <x v="1142"/>
    <d v="2013-09-23T00:00:00"/>
    <x v="1"/>
    <s v="KD-16495"/>
    <s v="Keith Dawkins"/>
    <x v="1"/>
    <s v="United States"/>
    <s v="San Jose"/>
    <x v="1"/>
    <n v="95123"/>
    <x v="1"/>
    <s v="FUR-BO-10001918"/>
    <x v="0"/>
    <x v="0"/>
    <x v="1140"/>
    <n v="273.666"/>
    <n v="2"/>
    <x v="11"/>
    <n v="-12.878399999999999"/>
  </r>
  <r>
    <n v="7272"/>
    <x v="3611"/>
    <x v="0"/>
    <x v="1142"/>
    <d v="2013-09-23T00:00:00"/>
    <x v="1"/>
    <s v="KD-16495"/>
    <s v="Keith Dawkins"/>
    <x v="1"/>
    <s v="United States"/>
    <s v="San Jose"/>
    <x v="1"/>
    <n v="95123"/>
    <x v="1"/>
    <s v="OFF-AP-10002287"/>
    <x v="1"/>
    <x v="9"/>
    <x v="1274"/>
    <n v="17.48"/>
    <n v="4"/>
    <x v="0"/>
    <n v="4.5448000000000004"/>
  </r>
  <r>
    <n v="7273"/>
    <x v="3612"/>
    <x v="0"/>
    <x v="1155"/>
    <d v="2013-10-15T00:00:00"/>
    <x v="1"/>
    <s v="EB-13975"/>
    <s v="Erica Bern"/>
    <x v="1"/>
    <s v="United States"/>
    <s v="Greensboro"/>
    <x v="3"/>
    <n v="27405"/>
    <x v="0"/>
    <s v="OFF-SU-10004498"/>
    <x v="1"/>
    <x v="14"/>
    <x v="500"/>
    <n v="20.608000000000001"/>
    <n v="2"/>
    <x v="2"/>
    <n v="-4.3792"/>
  </r>
  <r>
    <n v="7274"/>
    <x v="3612"/>
    <x v="0"/>
    <x v="1155"/>
    <d v="2013-10-15T00:00:00"/>
    <x v="1"/>
    <s v="EB-13975"/>
    <s v="Erica Bern"/>
    <x v="1"/>
    <s v="United States"/>
    <s v="Greensboro"/>
    <x v="3"/>
    <n v="27405"/>
    <x v="0"/>
    <s v="OFF-BI-10002557"/>
    <x v="1"/>
    <x v="8"/>
    <x v="246"/>
    <n v="4.0949999999999998"/>
    <n v="3"/>
    <x v="6"/>
    <n v="-2.73"/>
  </r>
  <r>
    <n v="7275"/>
    <x v="3613"/>
    <x v="1"/>
    <x v="50"/>
    <d v="2012-11-17T00:00:00"/>
    <x v="1"/>
    <s v="AW-10930"/>
    <s v="Arthur Wiediger"/>
    <x v="2"/>
    <s v="United States"/>
    <s v="Helena"/>
    <x v="37"/>
    <n v="59601"/>
    <x v="1"/>
    <s v="TEC-PH-10004908"/>
    <x v="2"/>
    <x v="7"/>
    <x v="1474"/>
    <n v="339.96"/>
    <n v="5"/>
    <x v="2"/>
    <n v="42.494999999999997"/>
  </r>
  <r>
    <n v="7276"/>
    <x v="3613"/>
    <x v="1"/>
    <x v="50"/>
    <d v="2012-11-17T00:00:00"/>
    <x v="1"/>
    <s v="AW-10930"/>
    <s v="Arthur Wiediger"/>
    <x v="2"/>
    <s v="United States"/>
    <s v="Helena"/>
    <x v="37"/>
    <n v="59601"/>
    <x v="1"/>
    <s v="FUR-FU-10000794"/>
    <x v="0"/>
    <x v="5"/>
    <x v="639"/>
    <n v="63.98"/>
    <n v="7"/>
    <x v="0"/>
    <n v="21.7532"/>
  </r>
  <r>
    <n v="7277"/>
    <x v="3614"/>
    <x v="2"/>
    <x v="981"/>
    <d v="2011-11-06T00:00:00"/>
    <x v="1"/>
    <s v="JK-16120"/>
    <s v="Julie Kriz"/>
    <x v="2"/>
    <s v="United States"/>
    <s v="Fort Lauderdale"/>
    <x v="2"/>
    <n v="33311"/>
    <x v="0"/>
    <s v="TEC-AC-10004171"/>
    <x v="2"/>
    <x v="11"/>
    <x v="1312"/>
    <n v="799.92"/>
    <n v="10"/>
    <x v="2"/>
    <n v="239.976"/>
  </r>
  <r>
    <n v="7278"/>
    <x v="3615"/>
    <x v="0"/>
    <x v="1080"/>
    <d v="2013-07-22T00:00:00"/>
    <x v="2"/>
    <s v="TC-21535"/>
    <s v="Tracy Collins"/>
    <x v="2"/>
    <s v="United States"/>
    <s v="San Francisco"/>
    <x v="1"/>
    <n v="94110"/>
    <x v="1"/>
    <s v="TEC-PH-10002070"/>
    <x v="2"/>
    <x v="7"/>
    <x v="1785"/>
    <n v="35.984000000000002"/>
    <n v="2"/>
    <x v="2"/>
    <n v="4.4980000000000002"/>
  </r>
  <r>
    <n v="7279"/>
    <x v="3615"/>
    <x v="0"/>
    <x v="1080"/>
    <d v="2013-07-22T00:00:00"/>
    <x v="2"/>
    <s v="TC-21535"/>
    <s v="Tracy Collins"/>
    <x v="2"/>
    <s v="United States"/>
    <s v="San Francisco"/>
    <x v="1"/>
    <n v="94110"/>
    <x v="1"/>
    <s v="TEC-AC-10003095"/>
    <x v="2"/>
    <x v="11"/>
    <x v="1277"/>
    <n v="389.97"/>
    <n v="3"/>
    <x v="0"/>
    <n v="132.5898"/>
  </r>
  <r>
    <n v="7280"/>
    <x v="3616"/>
    <x v="0"/>
    <x v="675"/>
    <d v="2013-05-15T00:00:00"/>
    <x v="3"/>
    <s v="TH-21235"/>
    <s v="Tiffany House"/>
    <x v="1"/>
    <s v="United States"/>
    <s v="Yuma"/>
    <x v="16"/>
    <n v="85364"/>
    <x v="1"/>
    <s v="TEC-AC-10003832"/>
    <x v="2"/>
    <x v="11"/>
    <x v="458"/>
    <n v="185.52799999999999"/>
    <n v="7"/>
    <x v="2"/>
    <n v="48.701099999999997"/>
  </r>
  <r>
    <n v="7281"/>
    <x v="3617"/>
    <x v="1"/>
    <x v="780"/>
    <d v="2012-02-27T00:00:00"/>
    <x v="1"/>
    <s v="PW-19240"/>
    <s v="Pierre Wener"/>
    <x v="0"/>
    <s v="United States"/>
    <s v="Columbia"/>
    <x v="39"/>
    <n v="21044"/>
    <x v="3"/>
    <s v="OFF-BI-10003527"/>
    <x v="1"/>
    <x v="8"/>
    <x v="446"/>
    <n v="2541.98"/>
    <n v="2"/>
    <x v="0"/>
    <n v="1270.99"/>
  </r>
  <r>
    <n v="7282"/>
    <x v="3618"/>
    <x v="3"/>
    <x v="524"/>
    <d v="2014-10-22T00:00:00"/>
    <x v="1"/>
    <s v="GH-14410"/>
    <s v="Gary Hansen"/>
    <x v="2"/>
    <s v="United States"/>
    <s v="Yuma"/>
    <x v="16"/>
    <n v="85364"/>
    <x v="1"/>
    <s v="TEC-MA-10001148"/>
    <x v="2"/>
    <x v="15"/>
    <x v="205"/>
    <n v="599.98500000000001"/>
    <n v="5"/>
    <x v="6"/>
    <n v="-479.988"/>
  </r>
  <r>
    <n v="7283"/>
    <x v="3619"/>
    <x v="3"/>
    <x v="738"/>
    <d v="2014-06-30T00:00:00"/>
    <x v="1"/>
    <s v="JK-15730"/>
    <s v="Joe Kamberova"/>
    <x v="0"/>
    <s v="United States"/>
    <s v="Chicago"/>
    <x v="10"/>
    <n v="60653"/>
    <x v="2"/>
    <s v="OFF-BI-10002432"/>
    <x v="1"/>
    <x v="8"/>
    <x v="866"/>
    <n v="3.036"/>
    <n v="3"/>
    <x v="3"/>
    <n v="-5.0094000000000003"/>
  </r>
  <r>
    <n v="7284"/>
    <x v="3620"/>
    <x v="3"/>
    <x v="428"/>
    <d v="2014-09-14T00:00:00"/>
    <x v="1"/>
    <s v="LC-17140"/>
    <s v="Logan Currie"/>
    <x v="0"/>
    <s v="United States"/>
    <s v="Cleveland"/>
    <x v="24"/>
    <n v="44105"/>
    <x v="3"/>
    <s v="OFF-AR-10001374"/>
    <x v="1"/>
    <x v="6"/>
    <x v="310"/>
    <n v="25.92"/>
    <n v="5"/>
    <x v="2"/>
    <n v="3.8879999999999999"/>
  </r>
  <r>
    <n v="7285"/>
    <x v="3620"/>
    <x v="3"/>
    <x v="428"/>
    <d v="2014-09-14T00:00:00"/>
    <x v="1"/>
    <s v="LC-17140"/>
    <s v="Logan Currie"/>
    <x v="0"/>
    <s v="United States"/>
    <s v="Cleveland"/>
    <x v="24"/>
    <n v="44105"/>
    <x v="3"/>
    <s v="FUR-FU-10000723"/>
    <x v="0"/>
    <x v="5"/>
    <x v="475"/>
    <n v="66.111999999999995"/>
    <n v="2"/>
    <x v="2"/>
    <n v="-9.0904000000000007"/>
  </r>
  <r>
    <n v="7286"/>
    <x v="3621"/>
    <x v="3"/>
    <x v="336"/>
    <d v="2014-10-20T00:00:00"/>
    <x v="1"/>
    <s v="BK-11260"/>
    <s v="Berenike Kampe"/>
    <x v="0"/>
    <s v="United States"/>
    <s v="San Francisco"/>
    <x v="1"/>
    <n v="94110"/>
    <x v="1"/>
    <s v="TEC-AC-10003614"/>
    <x v="2"/>
    <x v="11"/>
    <x v="562"/>
    <n v="46.36"/>
    <n v="4"/>
    <x v="0"/>
    <n v="15.2988"/>
  </r>
  <r>
    <n v="7287"/>
    <x v="3622"/>
    <x v="0"/>
    <x v="23"/>
    <d v="2013-06-26T00:00:00"/>
    <x v="1"/>
    <s v="BS-11365"/>
    <s v="Bill Shonely"/>
    <x v="1"/>
    <s v="United States"/>
    <s v="Oklahoma City"/>
    <x v="26"/>
    <n v="73120"/>
    <x v="2"/>
    <s v="TEC-AC-10004877"/>
    <x v="2"/>
    <x v="11"/>
    <x v="1670"/>
    <n v="6.9"/>
    <n v="1"/>
    <x v="0"/>
    <n v="0.55200000000000005"/>
  </r>
  <r>
    <n v="7288"/>
    <x v="3622"/>
    <x v="0"/>
    <x v="23"/>
    <d v="2013-06-26T00:00:00"/>
    <x v="1"/>
    <s v="BS-11365"/>
    <s v="Bill Shonely"/>
    <x v="1"/>
    <s v="United States"/>
    <s v="Oklahoma City"/>
    <x v="26"/>
    <n v="73120"/>
    <x v="2"/>
    <s v="FUR-FU-10004270"/>
    <x v="0"/>
    <x v="5"/>
    <x v="1372"/>
    <n v="57.69"/>
    <n v="3"/>
    <x v="0"/>
    <n v="23.652899999999999"/>
  </r>
  <r>
    <n v="7289"/>
    <x v="3623"/>
    <x v="2"/>
    <x v="814"/>
    <d v="2011-09-07T00:00:00"/>
    <x v="1"/>
    <s v="AG-10525"/>
    <s v="Andy Gerbode"/>
    <x v="1"/>
    <s v="United States"/>
    <s v="Houston"/>
    <x v="5"/>
    <n v="77095"/>
    <x v="2"/>
    <s v="TEC-MA-10002210"/>
    <x v="2"/>
    <x v="15"/>
    <x v="1366"/>
    <n v="559.71"/>
    <n v="3"/>
    <x v="10"/>
    <n v="-121.2705"/>
  </r>
  <r>
    <n v="7290"/>
    <x v="3624"/>
    <x v="0"/>
    <x v="806"/>
    <d v="2013-01-31T00:00:00"/>
    <x v="2"/>
    <s v="SC-20725"/>
    <s v="Steven Cartwright"/>
    <x v="0"/>
    <s v="United States"/>
    <s v="San Francisco"/>
    <x v="1"/>
    <n v="94122"/>
    <x v="1"/>
    <s v="OFF-ST-10000675"/>
    <x v="1"/>
    <x v="4"/>
    <x v="295"/>
    <n v="305.01"/>
    <n v="9"/>
    <x v="0"/>
    <n v="76.252499999999998"/>
  </r>
  <r>
    <n v="7291"/>
    <x v="3624"/>
    <x v="0"/>
    <x v="806"/>
    <d v="2013-01-31T00:00:00"/>
    <x v="2"/>
    <s v="SC-20725"/>
    <s v="Steven Cartwright"/>
    <x v="0"/>
    <s v="United States"/>
    <s v="San Francisco"/>
    <x v="1"/>
    <n v="94122"/>
    <x v="1"/>
    <s v="OFF-BI-10004781"/>
    <x v="1"/>
    <x v="8"/>
    <x v="132"/>
    <n v="50.783999999999999"/>
    <n v="2"/>
    <x v="2"/>
    <n v="17.7744"/>
  </r>
  <r>
    <n v="7292"/>
    <x v="3624"/>
    <x v="0"/>
    <x v="806"/>
    <d v="2013-01-31T00:00:00"/>
    <x v="2"/>
    <s v="SC-20725"/>
    <s v="Steven Cartwright"/>
    <x v="0"/>
    <s v="United States"/>
    <s v="San Francisco"/>
    <x v="1"/>
    <n v="94122"/>
    <x v="1"/>
    <s v="OFF-LA-10004689"/>
    <x v="1"/>
    <x v="2"/>
    <x v="261"/>
    <n v="26.01"/>
    <n v="9"/>
    <x v="0"/>
    <n v="12.2247"/>
  </r>
  <r>
    <n v="7293"/>
    <x v="3625"/>
    <x v="3"/>
    <x v="769"/>
    <d v="2014-12-10T00:00:00"/>
    <x v="1"/>
    <s v="LR-16915"/>
    <s v="Lena Radford"/>
    <x v="0"/>
    <s v="United States"/>
    <s v="Nashville"/>
    <x v="18"/>
    <n v="37211"/>
    <x v="0"/>
    <s v="TEC-MA-10001856"/>
    <x v="2"/>
    <x v="15"/>
    <x v="1778"/>
    <n v="649"/>
    <n v="2"/>
    <x v="5"/>
    <n v="-272.58"/>
  </r>
  <r>
    <n v="7294"/>
    <x v="3626"/>
    <x v="0"/>
    <x v="1156"/>
    <d v="2013-01-29T00:00:00"/>
    <x v="1"/>
    <s v="CB-12415"/>
    <s v="Christy Brittain"/>
    <x v="0"/>
    <s v="United States"/>
    <s v="Los Angeles"/>
    <x v="1"/>
    <n v="90036"/>
    <x v="1"/>
    <s v="FUR-FU-10000719"/>
    <x v="0"/>
    <x v="5"/>
    <x v="1664"/>
    <n v="59.99"/>
    <n v="7"/>
    <x v="0"/>
    <n v="21.596399999999999"/>
  </r>
  <r>
    <n v="7295"/>
    <x v="3627"/>
    <x v="1"/>
    <x v="989"/>
    <d v="2012-05-31T00:00:00"/>
    <x v="1"/>
    <s v="RD-19900"/>
    <s v="Ruben Dartt"/>
    <x v="0"/>
    <s v="United States"/>
    <s v="Bellevue"/>
    <x v="4"/>
    <n v="98006"/>
    <x v="1"/>
    <s v="FUR-FU-10003849"/>
    <x v="0"/>
    <x v="5"/>
    <x v="521"/>
    <n v="20.239999999999998"/>
    <n v="1"/>
    <x v="0"/>
    <n v="7.8936000000000002"/>
  </r>
  <r>
    <n v="7296"/>
    <x v="3628"/>
    <x v="2"/>
    <x v="417"/>
    <d v="2011-05-05T00:00:00"/>
    <x v="2"/>
    <s v="NC-18340"/>
    <s v="Nat Carroll"/>
    <x v="0"/>
    <s v="United States"/>
    <s v="Houston"/>
    <x v="5"/>
    <n v="77036"/>
    <x v="2"/>
    <s v="OFF-AR-10001725"/>
    <x v="1"/>
    <x v="6"/>
    <x v="1540"/>
    <n v="37.840000000000003"/>
    <n v="2"/>
    <x v="2"/>
    <n v="2.8380000000000001"/>
  </r>
  <r>
    <n v="7297"/>
    <x v="3628"/>
    <x v="2"/>
    <x v="417"/>
    <d v="2011-05-05T00:00:00"/>
    <x v="2"/>
    <s v="NC-18340"/>
    <s v="Nat Carroll"/>
    <x v="0"/>
    <s v="United States"/>
    <s v="Houston"/>
    <x v="5"/>
    <n v="77036"/>
    <x v="2"/>
    <s v="OFF-FA-10000840"/>
    <x v="1"/>
    <x v="13"/>
    <x v="1685"/>
    <n v="5.4720000000000004"/>
    <n v="6"/>
    <x v="2"/>
    <n v="1.8468"/>
  </r>
  <r>
    <n v="7298"/>
    <x v="3629"/>
    <x v="1"/>
    <x v="1157"/>
    <d v="2012-02-14T00:00:00"/>
    <x v="0"/>
    <s v="NB-18655"/>
    <s v="Nona Balk"/>
    <x v="1"/>
    <s v="United States"/>
    <s v="Philadelphia"/>
    <x v="9"/>
    <n v="19143"/>
    <x v="3"/>
    <s v="OFF-ST-10000943"/>
    <x v="1"/>
    <x v="4"/>
    <x v="1195"/>
    <n v="77.239999999999995"/>
    <n v="5"/>
    <x v="2"/>
    <n v="7.7240000000000002"/>
  </r>
  <r>
    <n v="7299"/>
    <x v="3630"/>
    <x v="2"/>
    <x v="728"/>
    <d v="2011-11-21T00:00:00"/>
    <x v="2"/>
    <s v="JK-15730"/>
    <s v="Joe Kamberova"/>
    <x v="0"/>
    <s v="United States"/>
    <s v="Des Plaines"/>
    <x v="10"/>
    <n v="60016"/>
    <x v="2"/>
    <s v="FUR-TA-10002533"/>
    <x v="0"/>
    <x v="3"/>
    <x v="274"/>
    <n v="292.10000000000002"/>
    <n v="4"/>
    <x v="5"/>
    <n v="-175.26"/>
  </r>
  <r>
    <n v="7300"/>
    <x v="3630"/>
    <x v="2"/>
    <x v="728"/>
    <d v="2011-11-21T00:00:00"/>
    <x v="2"/>
    <s v="JK-15730"/>
    <s v="Joe Kamberova"/>
    <x v="0"/>
    <s v="United States"/>
    <s v="Des Plaines"/>
    <x v="10"/>
    <n v="60016"/>
    <x v="2"/>
    <s v="FUR-FU-10001546"/>
    <x v="0"/>
    <x v="5"/>
    <x v="1423"/>
    <n v="8.5440000000000005"/>
    <n v="2"/>
    <x v="7"/>
    <n v="-7.476"/>
  </r>
  <r>
    <n v="7301"/>
    <x v="3630"/>
    <x v="2"/>
    <x v="728"/>
    <d v="2011-11-21T00:00:00"/>
    <x v="2"/>
    <s v="JK-15730"/>
    <s v="Joe Kamberova"/>
    <x v="0"/>
    <s v="United States"/>
    <s v="Des Plaines"/>
    <x v="10"/>
    <n v="60016"/>
    <x v="2"/>
    <s v="FUR-BO-10003546"/>
    <x v="0"/>
    <x v="0"/>
    <x v="1638"/>
    <n v="424.11599999999999"/>
    <n v="6"/>
    <x v="4"/>
    <n v="-30.294"/>
  </r>
  <r>
    <n v="7302"/>
    <x v="3630"/>
    <x v="2"/>
    <x v="728"/>
    <d v="2011-11-21T00:00:00"/>
    <x v="2"/>
    <s v="JK-15730"/>
    <s v="Joe Kamberova"/>
    <x v="0"/>
    <s v="United States"/>
    <s v="Des Plaines"/>
    <x v="10"/>
    <n v="60016"/>
    <x v="2"/>
    <s v="OFF-BI-10004728"/>
    <x v="1"/>
    <x v="8"/>
    <x v="539"/>
    <n v="2.8919999999999999"/>
    <n v="3"/>
    <x v="3"/>
    <n v="-4.9164000000000003"/>
  </r>
  <r>
    <n v="7303"/>
    <x v="3630"/>
    <x v="2"/>
    <x v="728"/>
    <d v="2011-11-21T00:00:00"/>
    <x v="2"/>
    <s v="JK-15730"/>
    <s v="Joe Kamberova"/>
    <x v="0"/>
    <s v="United States"/>
    <s v="Des Plaines"/>
    <x v="10"/>
    <n v="60016"/>
    <x v="2"/>
    <s v="OFF-ST-10000025"/>
    <x v="1"/>
    <x v="4"/>
    <x v="615"/>
    <n v="381.72"/>
    <n v="5"/>
    <x v="2"/>
    <n v="-66.801000000000002"/>
  </r>
  <r>
    <n v="7304"/>
    <x v="3631"/>
    <x v="3"/>
    <x v="507"/>
    <d v="2014-09-09T00:00:00"/>
    <x v="1"/>
    <s v="DO-13645"/>
    <s v="Doug O'Connell"/>
    <x v="0"/>
    <s v="United States"/>
    <s v="Boynton Beach"/>
    <x v="2"/>
    <n v="33437"/>
    <x v="0"/>
    <s v="FUR-CH-10003817"/>
    <x v="0"/>
    <x v="1"/>
    <x v="162"/>
    <n v="97.183999999999997"/>
    <n v="2"/>
    <x v="2"/>
    <n v="6.0739999999999998"/>
  </r>
  <r>
    <n v="7305"/>
    <x v="3631"/>
    <x v="3"/>
    <x v="507"/>
    <d v="2014-09-09T00:00:00"/>
    <x v="1"/>
    <s v="DO-13645"/>
    <s v="Doug O'Connell"/>
    <x v="0"/>
    <s v="United States"/>
    <s v="Boynton Beach"/>
    <x v="2"/>
    <n v="33437"/>
    <x v="0"/>
    <s v="OFF-PA-10000289"/>
    <x v="1"/>
    <x v="10"/>
    <x v="722"/>
    <n v="10.368"/>
    <n v="2"/>
    <x v="2"/>
    <n v="3.6288"/>
  </r>
  <r>
    <n v="7306"/>
    <x v="3632"/>
    <x v="2"/>
    <x v="1158"/>
    <d v="2011-04-02T00:00:00"/>
    <x v="1"/>
    <s v="MG-18145"/>
    <s v="Mike Gockenbach"/>
    <x v="0"/>
    <s v="United States"/>
    <s v="Plano"/>
    <x v="5"/>
    <n v="75023"/>
    <x v="2"/>
    <s v="FUR-TA-10001889"/>
    <x v="0"/>
    <x v="3"/>
    <x v="406"/>
    <n v="890.84100000000001"/>
    <n v="3"/>
    <x v="4"/>
    <n v="-152.71559999999999"/>
  </r>
  <r>
    <n v="7307"/>
    <x v="3633"/>
    <x v="0"/>
    <x v="732"/>
    <d v="2013-11-08T00:00:00"/>
    <x v="0"/>
    <s v="LH-17155"/>
    <s v="Logan Haushalter"/>
    <x v="0"/>
    <s v="United States"/>
    <s v="San Jose"/>
    <x v="1"/>
    <n v="95123"/>
    <x v="1"/>
    <s v="TEC-AC-10002305"/>
    <x v="2"/>
    <x v="11"/>
    <x v="1521"/>
    <n v="72"/>
    <n v="4"/>
    <x v="0"/>
    <n v="12.96"/>
  </r>
  <r>
    <n v="7308"/>
    <x v="3633"/>
    <x v="0"/>
    <x v="732"/>
    <d v="2013-11-08T00:00:00"/>
    <x v="0"/>
    <s v="LH-17155"/>
    <s v="Logan Haushalter"/>
    <x v="0"/>
    <s v="United States"/>
    <s v="San Jose"/>
    <x v="1"/>
    <n v="95123"/>
    <x v="1"/>
    <s v="FUR-CH-10004875"/>
    <x v="0"/>
    <x v="1"/>
    <x v="1436"/>
    <n v="113.88800000000001"/>
    <n v="2"/>
    <x v="2"/>
    <n v="9.9651999999999994"/>
  </r>
  <r>
    <n v="7309"/>
    <x v="3633"/>
    <x v="0"/>
    <x v="732"/>
    <d v="2013-11-08T00:00:00"/>
    <x v="0"/>
    <s v="LH-17155"/>
    <s v="Logan Haushalter"/>
    <x v="0"/>
    <s v="United States"/>
    <s v="San Jose"/>
    <x v="1"/>
    <n v="95123"/>
    <x v="1"/>
    <s v="OFF-EN-10001434"/>
    <x v="1"/>
    <x v="12"/>
    <x v="434"/>
    <n v="158.13"/>
    <n v="3"/>
    <x v="0"/>
    <n v="77.483699999999999"/>
  </r>
  <r>
    <n v="7310"/>
    <x v="3634"/>
    <x v="3"/>
    <x v="193"/>
    <d v="2014-06-15T00:00:00"/>
    <x v="0"/>
    <s v="MM-18280"/>
    <s v="Muhammed MacIntyre"/>
    <x v="1"/>
    <s v="United States"/>
    <s v="New York City"/>
    <x v="15"/>
    <n v="10024"/>
    <x v="3"/>
    <s v="OFF-FA-10004395"/>
    <x v="1"/>
    <x v="13"/>
    <x v="1192"/>
    <n v="14.13"/>
    <n v="3"/>
    <x v="0"/>
    <n v="0.70650000000000002"/>
  </r>
  <r>
    <n v="7311"/>
    <x v="3635"/>
    <x v="1"/>
    <x v="544"/>
    <d v="2012-08-14T00:00:00"/>
    <x v="1"/>
    <s v="BD-11320"/>
    <s v="Bill Donatelli"/>
    <x v="0"/>
    <s v="United States"/>
    <s v="Detroit"/>
    <x v="12"/>
    <n v="48227"/>
    <x v="2"/>
    <s v="OFF-BI-10004632"/>
    <x v="1"/>
    <x v="8"/>
    <x v="910"/>
    <n v="64.75"/>
    <n v="5"/>
    <x v="0"/>
    <n v="29.137499999999999"/>
  </r>
  <r>
    <n v="7312"/>
    <x v="3636"/>
    <x v="1"/>
    <x v="330"/>
    <d v="2012-10-13T00:00:00"/>
    <x v="1"/>
    <s v="SC-20575"/>
    <s v="Sonia Cooley"/>
    <x v="0"/>
    <s v="United States"/>
    <s v="Miami"/>
    <x v="2"/>
    <n v="33178"/>
    <x v="0"/>
    <s v="OFF-BI-10000145"/>
    <x v="1"/>
    <x v="8"/>
    <x v="735"/>
    <n v="1.8720000000000001"/>
    <n v="2"/>
    <x v="6"/>
    <n v="-1.3104"/>
  </r>
  <r>
    <n v="7313"/>
    <x v="3636"/>
    <x v="1"/>
    <x v="330"/>
    <d v="2012-10-13T00:00:00"/>
    <x v="1"/>
    <s v="SC-20575"/>
    <s v="Sonia Cooley"/>
    <x v="0"/>
    <s v="United States"/>
    <s v="Miami"/>
    <x v="2"/>
    <n v="33178"/>
    <x v="0"/>
    <s v="OFF-BI-10002498"/>
    <x v="1"/>
    <x v="8"/>
    <x v="435"/>
    <n v="11.214"/>
    <n v="2"/>
    <x v="6"/>
    <n v="-8.5974000000000004"/>
  </r>
  <r>
    <n v="7314"/>
    <x v="3636"/>
    <x v="1"/>
    <x v="330"/>
    <d v="2012-10-13T00:00:00"/>
    <x v="1"/>
    <s v="SC-20575"/>
    <s v="Sonia Cooley"/>
    <x v="0"/>
    <s v="United States"/>
    <s v="Miami"/>
    <x v="2"/>
    <n v="33178"/>
    <x v="0"/>
    <s v="OFF-AR-10001761"/>
    <x v="1"/>
    <x v="6"/>
    <x v="1642"/>
    <n v="37.375999999999998"/>
    <n v="8"/>
    <x v="2"/>
    <n v="7.4752000000000001"/>
  </r>
  <r>
    <n v="7315"/>
    <x v="3637"/>
    <x v="0"/>
    <x v="316"/>
    <d v="2013-06-03T00:00:00"/>
    <x v="1"/>
    <s v="TN-21040"/>
    <s v="Tanja Norvell"/>
    <x v="2"/>
    <s v="United States"/>
    <s v="Park Ridge"/>
    <x v="10"/>
    <n v="60068"/>
    <x v="2"/>
    <s v="TEC-PH-10001817"/>
    <x v="2"/>
    <x v="7"/>
    <x v="1097"/>
    <n v="286.39999999999998"/>
    <n v="1"/>
    <x v="2"/>
    <n v="25.06"/>
  </r>
  <r>
    <n v="7316"/>
    <x v="3638"/>
    <x v="3"/>
    <x v="943"/>
    <d v="2014-05-17T00:00:00"/>
    <x v="0"/>
    <s v="ZC-21910"/>
    <s v="Zuschuss Carroll"/>
    <x v="0"/>
    <s v="United States"/>
    <s v="New York City"/>
    <x v="15"/>
    <n v="10024"/>
    <x v="3"/>
    <s v="OFF-AR-10004456"/>
    <x v="1"/>
    <x v="6"/>
    <x v="1044"/>
    <n v="43.92"/>
    <n v="3"/>
    <x v="0"/>
    <n v="12.736800000000001"/>
  </r>
  <r>
    <n v="7317"/>
    <x v="3639"/>
    <x v="0"/>
    <x v="1159"/>
    <d v="2013-10-21T00:00:00"/>
    <x v="1"/>
    <s v="NB-18655"/>
    <s v="Nona Balk"/>
    <x v="1"/>
    <s v="United States"/>
    <s v="New York City"/>
    <x v="15"/>
    <n v="10011"/>
    <x v="3"/>
    <s v="FUR-TA-10001539"/>
    <x v="0"/>
    <x v="3"/>
    <x v="10"/>
    <n v="142.18199999999999"/>
    <n v="1"/>
    <x v="10"/>
    <n v="-37.915199999999999"/>
  </r>
  <r>
    <n v="7318"/>
    <x v="3640"/>
    <x v="3"/>
    <x v="701"/>
    <d v="2014-11-22T00:00:00"/>
    <x v="1"/>
    <s v="KH-16330"/>
    <s v="Katharine Harms"/>
    <x v="1"/>
    <s v="United States"/>
    <s v="Hillsboro"/>
    <x v="21"/>
    <n v="97123"/>
    <x v="1"/>
    <s v="OFF-PA-10003205"/>
    <x v="1"/>
    <x v="10"/>
    <x v="1776"/>
    <n v="19.608000000000001"/>
    <n v="3"/>
    <x v="2"/>
    <n v="6.6177000000000001"/>
  </r>
  <r>
    <n v="7319"/>
    <x v="3640"/>
    <x v="3"/>
    <x v="701"/>
    <d v="2014-11-22T00:00:00"/>
    <x v="1"/>
    <s v="KH-16330"/>
    <s v="Katharine Harms"/>
    <x v="1"/>
    <s v="United States"/>
    <s v="Hillsboro"/>
    <x v="21"/>
    <n v="97123"/>
    <x v="1"/>
    <s v="OFF-BI-10002813"/>
    <x v="1"/>
    <x v="8"/>
    <x v="905"/>
    <n v="4.1580000000000004"/>
    <n v="7"/>
    <x v="6"/>
    <n v="-3.4649999999999999"/>
  </r>
  <r>
    <n v="7320"/>
    <x v="3641"/>
    <x v="3"/>
    <x v="200"/>
    <d v="2014-11-30T00:00:00"/>
    <x v="0"/>
    <s v="MN-17935"/>
    <s v="Michael Nguyen"/>
    <x v="0"/>
    <s v="United States"/>
    <s v="New York City"/>
    <x v="15"/>
    <n v="10009"/>
    <x v="3"/>
    <s v="TEC-PH-10002310"/>
    <x v="2"/>
    <x v="7"/>
    <x v="1359"/>
    <n v="979.95"/>
    <n v="5"/>
    <x v="0"/>
    <n v="264.5865"/>
  </r>
  <r>
    <n v="7321"/>
    <x v="3641"/>
    <x v="3"/>
    <x v="200"/>
    <d v="2014-11-30T00:00:00"/>
    <x v="0"/>
    <s v="MN-17935"/>
    <s v="Michael Nguyen"/>
    <x v="0"/>
    <s v="United States"/>
    <s v="New York City"/>
    <x v="15"/>
    <n v="10009"/>
    <x v="3"/>
    <s v="FUR-FU-10003623"/>
    <x v="0"/>
    <x v="5"/>
    <x v="1226"/>
    <n v="135.30000000000001"/>
    <n v="5"/>
    <x v="0"/>
    <n v="37.884"/>
  </r>
  <r>
    <n v="7322"/>
    <x v="3642"/>
    <x v="3"/>
    <x v="213"/>
    <d v="2014-09-08T00:00:00"/>
    <x v="1"/>
    <s v="MY-18295"/>
    <s v="Muhammed Yedwab"/>
    <x v="1"/>
    <s v="United States"/>
    <s v="Chicago"/>
    <x v="10"/>
    <n v="60623"/>
    <x v="2"/>
    <s v="OFF-PA-10003424"/>
    <x v="1"/>
    <x v="10"/>
    <x v="1081"/>
    <n v="8.9039999999999999"/>
    <n v="3"/>
    <x v="2"/>
    <n v="3.339"/>
  </r>
  <r>
    <n v="7323"/>
    <x v="3642"/>
    <x v="3"/>
    <x v="213"/>
    <d v="2014-09-08T00:00:00"/>
    <x v="1"/>
    <s v="MY-18295"/>
    <s v="Muhammed Yedwab"/>
    <x v="1"/>
    <s v="United States"/>
    <s v="Chicago"/>
    <x v="10"/>
    <n v="60623"/>
    <x v="2"/>
    <s v="TEC-AC-10004353"/>
    <x v="2"/>
    <x v="11"/>
    <x v="717"/>
    <n v="100.8"/>
    <n v="2"/>
    <x v="2"/>
    <n v="21.42"/>
  </r>
  <r>
    <n v="7324"/>
    <x v="3643"/>
    <x v="3"/>
    <x v="256"/>
    <d v="2014-12-09T00:00:00"/>
    <x v="2"/>
    <s v="CS-11950"/>
    <s v="Carlos Soltero"/>
    <x v="0"/>
    <s v="United States"/>
    <s v="New York City"/>
    <x v="15"/>
    <n v="10024"/>
    <x v="3"/>
    <s v="FUR-FU-10001934"/>
    <x v="0"/>
    <x v="5"/>
    <x v="107"/>
    <n v="41.96"/>
    <n v="2"/>
    <x v="0"/>
    <n v="10.909599999999999"/>
  </r>
  <r>
    <n v="7325"/>
    <x v="3643"/>
    <x v="3"/>
    <x v="256"/>
    <d v="2014-12-09T00:00:00"/>
    <x v="2"/>
    <s v="CS-11950"/>
    <s v="Carlos Soltero"/>
    <x v="0"/>
    <s v="United States"/>
    <s v="New York City"/>
    <x v="15"/>
    <n v="10024"/>
    <x v="3"/>
    <s v="OFF-LA-10003766"/>
    <x v="1"/>
    <x v="2"/>
    <x v="360"/>
    <n v="9.4499999999999993"/>
    <n v="3"/>
    <x v="0"/>
    <n v="4.5359999999999996"/>
  </r>
  <r>
    <n v="7326"/>
    <x v="3644"/>
    <x v="3"/>
    <x v="468"/>
    <d v="2014-11-18T00:00:00"/>
    <x v="1"/>
    <s v="MC-17845"/>
    <s v="Michael Chen"/>
    <x v="0"/>
    <s v="United States"/>
    <s v="Pasco"/>
    <x v="4"/>
    <n v="99301"/>
    <x v="1"/>
    <s v="OFF-AP-10004540"/>
    <x v="1"/>
    <x v="9"/>
    <x v="1294"/>
    <n v="400.8"/>
    <n v="5"/>
    <x v="0"/>
    <n v="112.224"/>
  </r>
  <r>
    <n v="7327"/>
    <x v="3644"/>
    <x v="3"/>
    <x v="468"/>
    <d v="2014-11-18T00:00:00"/>
    <x v="1"/>
    <s v="MC-17845"/>
    <s v="Michael Chen"/>
    <x v="0"/>
    <s v="United States"/>
    <s v="Pasco"/>
    <x v="4"/>
    <n v="99301"/>
    <x v="1"/>
    <s v="OFF-BI-10001543"/>
    <x v="1"/>
    <x v="8"/>
    <x v="375"/>
    <n v="28.792000000000002"/>
    <n v="1"/>
    <x v="2"/>
    <n v="10.077199999999999"/>
  </r>
  <r>
    <n v="7328"/>
    <x v="3645"/>
    <x v="2"/>
    <x v="772"/>
    <d v="2011-03-24T00:00:00"/>
    <x v="1"/>
    <s v="SC-20050"/>
    <s v="Sample Company A"/>
    <x v="2"/>
    <s v="United States"/>
    <s v="Burbank"/>
    <x v="1"/>
    <n v="91505"/>
    <x v="1"/>
    <s v="FUR-FU-10004597"/>
    <x v="0"/>
    <x v="5"/>
    <x v="1257"/>
    <n v="111"/>
    <n v="2"/>
    <x v="0"/>
    <n v="14.43"/>
  </r>
  <r>
    <n v="7329"/>
    <x v="3645"/>
    <x v="2"/>
    <x v="772"/>
    <d v="2011-03-24T00:00:00"/>
    <x v="1"/>
    <s v="SC-20050"/>
    <s v="Sample Company A"/>
    <x v="2"/>
    <s v="United States"/>
    <s v="Burbank"/>
    <x v="1"/>
    <n v="91505"/>
    <x v="1"/>
    <s v="TEC-MA-10001148"/>
    <x v="2"/>
    <x v="15"/>
    <x v="205"/>
    <n v="1279.9680000000001"/>
    <n v="4"/>
    <x v="2"/>
    <n v="415.9896"/>
  </r>
  <r>
    <n v="7330"/>
    <x v="3645"/>
    <x v="2"/>
    <x v="772"/>
    <d v="2011-03-24T00:00:00"/>
    <x v="1"/>
    <s v="SC-20050"/>
    <s v="Sample Company A"/>
    <x v="2"/>
    <s v="United States"/>
    <s v="Burbank"/>
    <x v="1"/>
    <n v="91505"/>
    <x v="1"/>
    <s v="OFF-ST-10000078"/>
    <x v="1"/>
    <x v="4"/>
    <x v="1218"/>
    <n v="1856.19"/>
    <n v="7"/>
    <x v="0"/>
    <n v="334.11419999999998"/>
  </r>
  <r>
    <n v="7331"/>
    <x v="3646"/>
    <x v="0"/>
    <x v="396"/>
    <d v="2013-11-14T00:00:00"/>
    <x v="2"/>
    <s v="SP-20650"/>
    <s v="Stephanie Phelps"/>
    <x v="1"/>
    <s v="United States"/>
    <s v="Chicago"/>
    <x v="10"/>
    <n v="60623"/>
    <x v="2"/>
    <s v="FUR-FU-10001037"/>
    <x v="0"/>
    <x v="5"/>
    <x v="1160"/>
    <n v="22.751999999999999"/>
    <n v="6"/>
    <x v="7"/>
    <n v="-8.532"/>
  </r>
  <r>
    <n v="7332"/>
    <x v="3647"/>
    <x v="3"/>
    <x v="40"/>
    <d v="2014-10-31T00:00:00"/>
    <x v="1"/>
    <s v="SC-20440"/>
    <s v="Shaun Chance"/>
    <x v="1"/>
    <s v="United States"/>
    <s v="Lancaster"/>
    <x v="9"/>
    <n v="17602"/>
    <x v="3"/>
    <s v="TEC-PH-10001433"/>
    <x v="2"/>
    <x v="7"/>
    <x v="237"/>
    <n v="61.542000000000002"/>
    <n v="1"/>
    <x v="10"/>
    <n v="-13.334099999999999"/>
  </r>
  <r>
    <n v="7333"/>
    <x v="3647"/>
    <x v="3"/>
    <x v="40"/>
    <d v="2014-10-31T00:00:00"/>
    <x v="1"/>
    <s v="SC-20440"/>
    <s v="Shaun Chance"/>
    <x v="1"/>
    <s v="United States"/>
    <s v="Lancaster"/>
    <x v="9"/>
    <n v="17602"/>
    <x v="3"/>
    <s v="OFF-BI-10003007"/>
    <x v="1"/>
    <x v="8"/>
    <x v="1542"/>
    <n v="81.438000000000002"/>
    <n v="7"/>
    <x v="6"/>
    <n v="-65.150400000000005"/>
  </r>
  <r>
    <n v="7334"/>
    <x v="3648"/>
    <x v="1"/>
    <x v="347"/>
    <d v="2012-04-17T00:00:00"/>
    <x v="1"/>
    <s v="PR-18880"/>
    <s v="Patrick Ryan"/>
    <x v="0"/>
    <s v="United States"/>
    <s v="Tampa"/>
    <x v="2"/>
    <n v="33614"/>
    <x v="0"/>
    <s v="FUR-FU-10001290"/>
    <x v="0"/>
    <x v="5"/>
    <x v="447"/>
    <n v="67.36"/>
    <n v="2"/>
    <x v="2"/>
    <n v="10.103999999999999"/>
  </r>
  <r>
    <n v="7335"/>
    <x v="3648"/>
    <x v="1"/>
    <x v="347"/>
    <d v="2012-04-17T00:00:00"/>
    <x v="1"/>
    <s v="PR-18880"/>
    <s v="Patrick Ryan"/>
    <x v="0"/>
    <s v="United States"/>
    <s v="Tampa"/>
    <x v="2"/>
    <n v="33614"/>
    <x v="0"/>
    <s v="FUR-FU-10000087"/>
    <x v="0"/>
    <x v="5"/>
    <x v="204"/>
    <n v="54.527999999999999"/>
    <n v="3"/>
    <x v="2"/>
    <n v="14.313599999999999"/>
  </r>
  <r>
    <n v="7336"/>
    <x v="3649"/>
    <x v="1"/>
    <x v="707"/>
    <d v="2012-12-30T00:00:00"/>
    <x v="1"/>
    <s v="JK-15625"/>
    <s v="Jim Karlsson"/>
    <x v="0"/>
    <s v="United States"/>
    <s v="New York City"/>
    <x v="15"/>
    <n v="10024"/>
    <x v="3"/>
    <s v="TEC-AC-10002049"/>
    <x v="2"/>
    <x v="11"/>
    <x v="1053"/>
    <n v="843.9"/>
    <n v="2"/>
    <x v="0"/>
    <n v="371.31599999999997"/>
  </r>
  <r>
    <n v="7337"/>
    <x v="3649"/>
    <x v="1"/>
    <x v="707"/>
    <d v="2012-12-30T00:00:00"/>
    <x v="1"/>
    <s v="JK-15625"/>
    <s v="Jim Karlsson"/>
    <x v="0"/>
    <s v="United States"/>
    <s v="New York City"/>
    <x v="15"/>
    <n v="10024"/>
    <x v="3"/>
    <s v="FUR-BO-10002613"/>
    <x v="0"/>
    <x v="0"/>
    <x v="177"/>
    <n v="449.56799999999998"/>
    <n v="2"/>
    <x v="2"/>
    <n v="56.195999999999998"/>
  </r>
  <r>
    <n v="7338"/>
    <x v="3650"/>
    <x v="3"/>
    <x v="296"/>
    <d v="2014-09-24T00:00:00"/>
    <x v="2"/>
    <s v="BM-11575"/>
    <s v="Brendan Murry"/>
    <x v="1"/>
    <s v="United States"/>
    <s v="Los Angeles"/>
    <x v="1"/>
    <n v="90045"/>
    <x v="1"/>
    <s v="OFF-ST-10004950"/>
    <x v="1"/>
    <x v="4"/>
    <x v="1510"/>
    <n v="15.51"/>
    <n v="1"/>
    <x v="0"/>
    <n v="3.8774999999999999"/>
  </r>
  <r>
    <n v="7339"/>
    <x v="3651"/>
    <x v="2"/>
    <x v="414"/>
    <d v="2011-12-23T00:00:00"/>
    <x v="0"/>
    <s v="SM-20950"/>
    <s v="Suzanne McNair"/>
    <x v="1"/>
    <s v="United States"/>
    <s v="New York City"/>
    <x v="15"/>
    <n v="10035"/>
    <x v="3"/>
    <s v="FUR-CH-10004875"/>
    <x v="0"/>
    <x v="1"/>
    <x v="1436"/>
    <n v="192.18600000000001"/>
    <n v="3"/>
    <x v="9"/>
    <n v="36.3018"/>
  </r>
  <r>
    <n v="7340"/>
    <x v="3652"/>
    <x v="1"/>
    <x v="1074"/>
    <d v="2012-07-21T00:00:00"/>
    <x v="2"/>
    <s v="KC-16255"/>
    <s v="Karen Carlisle"/>
    <x v="1"/>
    <s v="United States"/>
    <s v="New York City"/>
    <x v="15"/>
    <n v="10009"/>
    <x v="3"/>
    <s v="OFF-AR-10003190"/>
    <x v="1"/>
    <x v="6"/>
    <x v="643"/>
    <n v="5.76"/>
    <n v="2"/>
    <x v="0"/>
    <n v="1.6128"/>
  </r>
  <r>
    <n v="7341"/>
    <x v="3653"/>
    <x v="2"/>
    <x v="711"/>
    <d v="2011-08-01T00:00:00"/>
    <x v="1"/>
    <s v="SG-20470"/>
    <s v="Sheri Gordon"/>
    <x v="0"/>
    <s v="United States"/>
    <s v="Atlanta"/>
    <x v="32"/>
    <n v="30318"/>
    <x v="0"/>
    <s v="FUR-CH-10000553"/>
    <x v="0"/>
    <x v="1"/>
    <x v="1248"/>
    <n v="67.88"/>
    <n v="2"/>
    <x v="0"/>
    <n v="18.3276"/>
  </r>
  <r>
    <n v="7342"/>
    <x v="3653"/>
    <x v="2"/>
    <x v="711"/>
    <d v="2011-08-01T00:00:00"/>
    <x v="1"/>
    <s v="SG-20470"/>
    <s v="Sheri Gordon"/>
    <x v="0"/>
    <s v="United States"/>
    <s v="Atlanta"/>
    <x v="32"/>
    <n v="30318"/>
    <x v="0"/>
    <s v="OFF-LA-10002762"/>
    <x v="1"/>
    <x v="2"/>
    <x v="49"/>
    <n v="162.88999999999999"/>
    <n v="13"/>
    <x v="0"/>
    <n v="76.558300000000003"/>
  </r>
  <r>
    <n v="7343"/>
    <x v="3653"/>
    <x v="2"/>
    <x v="711"/>
    <d v="2011-08-01T00:00:00"/>
    <x v="1"/>
    <s v="SG-20470"/>
    <s v="Sheri Gordon"/>
    <x v="0"/>
    <s v="United States"/>
    <s v="Atlanta"/>
    <x v="32"/>
    <n v="30318"/>
    <x v="0"/>
    <s v="FUR-FU-10000719"/>
    <x v="0"/>
    <x v="5"/>
    <x v="1664"/>
    <n v="25.71"/>
    <n v="3"/>
    <x v="0"/>
    <n v="9.2555999999999994"/>
  </r>
  <r>
    <n v="7344"/>
    <x v="3654"/>
    <x v="2"/>
    <x v="58"/>
    <d v="2012-01-01T00:00:00"/>
    <x v="1"/>
    <s v="TB-21520"/>
    <s v="Tracy Blumstein"/>
    <x v="0"/>
    <s v="United States"/>
    <s v="New York City"/>
    <x v="15"/>
    <n v="10009"/>
    <x v="3"/>
    <s v="OFF-ST-10000563"/>
    <x v="1"/>
    <x v="4"/>
    <x v="894"/>
    <n v="191.88"/>
    <n v="6"/>
    <x v="0"/>
    <n v="19.187999999999999"/>
  </r>
  <r>
    <n v="7345"/>
    <x v="3655"/>
    <x v="3"/>
    <x v="157"/>
    <d v="2014-12-18T00:00:00"/>
    <x v="1"/>
    <s v="DV-13045"/>
    <s v="Darrin Van Huff"/>
    <x v="1"/>
    <s v="United States"/>
    <s v="Jacksonville"/>
    <x v="2"/>
    <n v="32216"/>
    <x v="0"/>
    <s v="FUR-TA-10004289"/>
    <x v="0"/>
    <x v="3"/>
    <x v="187"/>
    <n v="721.875"/>
    <n v="6"/>
    <x v="1"/>
    <n v="-420"/>
  </r>
  <r>
    <n v="7346"/>
    <x v="3655"/>
    <x v="3"/>
    <x v="157"/>
    <d v="2014-12-18T00:00:00"/>
    <x v="1"/>
    <s v="DV-13045"/>
    <s v="Darrin Van Huff"/>
    <x v="1"/>
    <s v="United States"/>
    <s v="Jacksonville"/>
    <x v="2"/>
    <n v="32216"/>
    <x v="0"/>
    <s v="TEC-PH-10003555"/>
    <x v="2"/>
    <x v="7"/>
    <x v="457"/>
    <n v="73.567999999999998"/>
    <n v="4"/>
    <x v="2"/>
    <n v="-16.552800000000001"/>
  </r>
  <r>
    <n v="7347"/>
    <x v="3655"/>
    <x v="3"/>
    <x v="157"/>
    <d v="2014-12-18T00:00:00"/>
    <x v="1"/>
    <s v="DV-13045"/>
    <s v="Darrin Van Huff"/>
    <x v="1"/>
    <s v="United States"/>
    <s v="Jacksonville"/>
    <x v="2"/>
    <n v="32216"/>
    <x v="0"/>
    <s v="OFF-AR-10001958"/>
    <x v="1"/>
    <x v="6"/>
    <x v="206"/>
    <n v="13.584"/>
    <n v="1"/>
    <x v="2"/>
    <n v="1.3584000000000001"/>
  </r>
  <r>
    <n v="7348"/>
    <x v="3655"/>
    <x v="3"/>
    <x v="157"/>
    <d v="2014-12-18T00:00:00"/>
    <x v="1"/>
    <s v="DV-13045"/>
    <s v="Darrin Van Huff"/>
    <x v="1"/>
    <s v="United States"/>
    <s v="Jacksonville"/>
    <x v="2"/>
    <n v="32216"/>
    <x v="0"/>
    <s v="FUR-CH-10000225"/>
    <x v="0"/>
    <x v="1"/>
    <x v="401"/>
    <n v="64.784000000000006"/>
    <n v="1"/>
    <x v="2"/>
    <n v="-12.147"/>
  </r>
  <r>
    <n v="7349"/>
    <x v="3656"/>
    <x v="2"/>
    <x v="223"/>
    <d v="2011-03-07T00:00:00"/>
    <x v="1"/>
    <s v="SC-20020"/>
    <s v="Sam Craven"/>
    <x v="0"/>
    <s v="United States"/>
    <s v="Houston"/>
    <x v="5"/>
    <n v="77095"/>
    <x v="2"/>
    <s v="OFF-AP-10002534"/>
    <x v="1"/>
    <x v="9"/>
    <x v="1193"/>
    <n v="176.77199999999999"/>
    <n v="3"/>
    <x v="3"/>
    <n v="-459.60719999999998"/>
  </r>
  <r>
    <n v="7350"/>
    <x v="3657"/>
    <x v="3"/>
    <x v="208"/>
    <d v="2014-10-28T00:00:00"/>
    <x v="1"/>
    <s v="JB-15400"/>
    <s v="Jennifer Braxton"/>
    <x v="1"/>
    <s v="United States"/>
    <s v="Milwaukee"/>
    <x v="6"/>
    <n v="53209"/>
    <x v="2"/>
    <s v="OFF-BI-10000301"/>
    <x v="1"/>
    <x v="8"/>
    <x v="619"/>
    <n v="38.82"/>
    <n v="6"/>
    <x v="0"/>
    <n v="19.41"/>
  </r>
  <r>
    <n v="7351"/>
    <x v="3657"/>
    <x v="3"/>
    <x v="208"/>
    <d v="2014-10-28T00:00:00"/>
    <x v="1"/>
    <s v="JB-15400"/>
    <s v="Jennifer Braxton"/>
    <x v="1"/>
    <s v="United States"/>
    <s v="Milwaukee"/>
    <x v="6"/>
    <n v="53209"/>
    <x v="2"/>
    <s v="OFF-BI-10003460"/>
    <x v="1"/>
    <x v="8"/>
    <x v="234"/>
    <n v="21.9"/>
    <n v="5"/>
    <x v="0"/>
    <n v="10.512"/>
  </r>
  <r>
    <n v="7352"/>
    <x v="3658"/>
    <x v="3"/>
    <x v="468"/>
    <d v="2014-11-17T00:00:00"/>
    <x v="1"/>
    <s v="GH-14425"/>
    <s v="Gary Hwang"/>
    <x v="0"/>
    <s v="United States"/>
    <s v="Modesto"/>
    <x v="1"/>
    <n v="95351"/>
    <x v="1"/>
    <s v="TEC-AC-10001772"/>
    <x v="2"/>
    <x v="11"/>
    <x v="400"/>
    <n v="111.79"/>
    <n v="7"/>
    <x v="0"/>
    <n v="43.598100000000002"/>
  </r>
  <r>
    <n v="7353"/>
    <x v="3659"/>
    <x v="3"/>
    <x v="633"/>
    <d v="2014-03-19T00:00:00"/>
    <x v="0"/>
    <s v="MG-17650"/>
    <s v="Matthew Grinstein"/>
    <x v="2"/>
    <s v="United States"/>
    <s v="Lakewood"/>
    <x v="24"/>
    <n v="44107"/>
    <x v="3"/>
    <s v="TEC-PH-10003505"/>
    <x v="2"/>
    <x v="7"/>
    <x v="901"/>
    <n v="445.44"/>
    <n v="8"/>
    <x v="10"/>
    <n v="-81.664000000000001"/>
  </r>
  <r>
    <n v="7354"/>
    <x v="3660"/>
    <x v="0"/>
    <x v="897"/>
    <d v="2013-09-30T00:00:00"/>
    <x v="1"/>
    <s v="RD-19660"/>
    <s v="Robert Dilbeck"/>
    <x v="2"/>
    <s v="United States"/>
    <s v="Philadelphia"/>
    <x v="9"/>
    <n v="19134"/>
    <x v="3"/>
    <s v="OFF-LA-10004484"/>
    <x v="1"/>
    <x v="2"/>
    <x v="612"/>
    <n v="16.52"/>
    <n v="5"/>
    <x v="2"/>
    <n v="5.3689999999999998"/>
  </r>
  <r>
    <n v="7355"/>
    <x v="3661"/>
    <x v="3"/>
    <x v="695"/>
    <d v="2014-02-14T00:00:00"/>
    <x v="1"/>
    <s v="SN-20560"/>
    <s v="Skye Norling"/>
    <x v="2"/>
    <s v="United States"/>
    <s v="San Francisco"/>
    <x v="1"/>
    <n v="94109"/>
    <x v="1"/>
    <s v="OFF-PA-10001593"/>
    <x v="1"/>
    <x v="10"/>
    <x v="1755"/>
    <n v="29.9"/>
    <n v="5"/>
    <x v="0"/>
    <n v="13.455"/>
  </r>
  <r>
    <n v="7356"/>
    <x v="3662"/>
    <x v="1"/>
    <x v="620"/>
    <d v="2013-01-02T00:00:00"/>
    <x v="0"/>
    <s v="AH-10690"/>
    <s v="Anna Häberlin"/>
    <x v="1"/>
    <s v="United States"/>
    <s v="Detroit"/>
    <x v="12"/>
    <n v="48205"/>
    <x v="2"/>
    <s v="OFF-BI-10004139"/>
    <x v="1"/>
    <x v="8"/>
    <x v="923"/>
    <n v="116.4"/>
    <n v="8"/>
    <x v="0"/>
    <n v="52.38"/>
  </r>
  <r>
    <n v="7357"/>
    <x v="3663"/>
    <x v="0"/>
    <x v="790"/>
    <d v="2013-10-15T00:00:00"/>
    <x v="1"/>
    <s v="MZ-17335"/>
    <s v="Maria Zettner"/>
    <x v="2"/>
    <s v="United States"/>
    <s v="Phoenix"/>
    <x v="16"/>
    <n v="85023"/>
    <x v="1"/>
    <s v="OFF-AR-10001315"/>
    <x v="1"/>
    <x v="6"/>
    <x v="1020"/>
    <n v="1.4079999999999999"/>
    <n v="1"/>
    <x v="2"/>
    <n v="0.15840000000000001"/>
  </r>
  <r>
    <n v="7358"/>
    <x v="3663"/>
    <x v="0"/>
    <x v="790"/>
    <d v="2013-10-15T00:00:00"/>
    <x v="1"/>
    <s v="MZ-17335"/>
    <s v="Maria Zettner"/>
    <x v="2"/>
    <s v="United States"/>
    <s v="Phoenix"/>
    <x v="16"/>
    <n v="85023"/>
    <x v="1"/>
    <s v="FUR-FU-10001488"/>
    <x v="0"/>
    <x v="5"/>
    <x v="1040"/>
    <n v="169.56800000000001"/>
    <n v="2"/>
    <x v="2"/>
    <n v="0"/>
  </r>
  <r>
    <n v="7359"/>
    <x v="3664"/>
    <x v="2"/>
    <x v="125"/>
    <d v="2012-01-03T00:00:00"/>
    <x v="0"/>
    <s v="AR-10345"/>
    <s v="Alex Russell"/>
    <x v="1"/>
    <s v="United States"/>
    <s v="Philadelphia"/>
    <x v="9"/>
    <n v="19143"/>
    <x v="3"/>
    <s v="TEC-PH-10002170"/>
    <x v="2"/>
    <x v="7"/>
    <x v="594"/>
    <n v="251.964"/>
    <n v="6"/>
    <x v="10"/>
    <n v="-50.392800000000001"/>
  </r>
  <r>
    <n v="7360"/>
    <x v="3664"/>
    <x v="2"/>
    <x v="125"/>
    <d v="2012-01-03T00:00:00"/>
    <x v="0"/>
    <s v="AR-10345"/>
    <s v="Alex Russell"/>
    <x v="1"/>
    <s v="United States"/>
    <s v="Philadelphia"/>
    <x v="9"/>
    <n v="19143"/>
    <x v="3"/>
    <s v="FUR-TA-10004575"/>
    <x v="0"/>
    <x v="3"/>
    <x v="306"/>
    <n v="523.76400000000001"/>
    <n v="3"/>
    <x v="10"/>
    <n v="-192.04679999999999"/>
  </r>
  <r>
    <n v="7361"/>
    <x v="3665"/>
    <x v="0"/>
    <x v="408"/>
    <d v="2013-04-15T00:00:00"/>
    <x v="2"/>
    <s v="JF-15295"/>
    <s v="Jason Fortune-"/>
    <x v="0"/>
    <s v="United States"/>
    <s v="Los Angeles"/>
    <x v="1"/>
    <n v="90036"/>
    <x v="1"/>
    <s v="OFF-PA-10000809"/>
    <x v="1"/>
    <x v="10"/>
    <x v="1124"/>
    <n v="19.440000000000001"/>
    <n v="3"/>
    <x v="0"/>
    <n v="9.3312000000000008"/>
  </r>
  <r>
    <n v="7362"/>
    <x v="3665"/>
    <x v="0"/>
    <x v="408"/>
    <d v="2013-04-15T00:00:00"/>
    <x v="2"/>
    <s v="JF-15295"/>
    <s v="Jason Fortune-"/>
    <x v="0"/>
    <s v="United States"/>
    <s v="Los Angeles"/>
    <x v="1"/>
    <n v="90036"/>
    <x v="1"/>
    <s v="FUR-CH-10000225"/>
    <x v="0"/>
    <x v="1"/>
    <x v="401"/>
    <n v="194.352"/>
    <n v="3"/>
    <x v="2"/>
    <n v="-36.441000000000003"/>
  </r>
  <r>
    <n v="7363"/>
    <x v="3665"/>
    <x v="0"/>
    <x v="408"/>
    <d v="2013-04-15T00:00:00"/>
    <x v="2"/>
    <s v="JF-15295"/>
    <s v="Jason Fortune-"/>
    <x v="0"/>
    <s v="United States"/>
    <s v="Los Angeles"/>
    <x v="1"/>
    <n v="90036"/>
    <x v="1"/>
    <s v="OFF-BI-10003707"/>
    <x v="1"/>
    <x v="8"/>
    <x v="776"/>
    <n v="36.624000000000002"/>
    <n v="3"/>
    <x v="2"/>
    <n v="13.734"/>
  </r>
  <r>
    <n v="7364"/>
    <x v="3666"/>
    <x v="0"/>
    <x v="85"/>
    <d v="2013-12-05T00:00:00"/>
    <x v="1"/>
    <s v="DS-13180"/>
    <s v="David Smith"/>
    <x v="1"/>
    <s v="United States"/>
    <s v="Philadelphia"/>
    <x v="9"/>
    <n v="19140"/>
    <x v="3"/>
    <s v="TEC-PH-10004539"/>
    <x v="2"/>
    <x v="7"/>
    <x v="852"/>
    <n v="340.18200000000002"/>
    <n v="3"/>
    <x v="10"/>
    <n v="-73.706100000000006"/>
  </r>
  <r>
    <n v="7365"/>
    <x v="3666"/>
    <x v="0"/>
    <x v="85"/>
    <d v="2013-12-05T00:00:00"/>
    <x v="1"/>
    <s v="DS-13180"/>
    <s v="David Smith"/>
    <x v="1"/>
    <s v="United States"/>
    <s v="Philadelphia"/>
    <x v="9"/>
    <n v="19140"/>
    <x v="3"/>
    <s v="OFF-FA-10004076"/>
    <x v="1"/>
    <x v="13"/>
    <x v="1213"/>
    <n v="12.672000000000001"/>
    <n v="8"/>
    <x v="2"/>
    <n v="2.6928000000000001"/>
  </r>
  <r>
    <n v="7366"/>
    <x v="3666"/>
    <x v="0"/>
    <x v="85"/>
    <d v="2013-12-05T00:00:00"/>
    <x v="1"/>
    <s v="DS-13180"/>
    <s v="David Smith"/>
    <x v="1"/>
    <s v="United States"/>
    <s v="Philadelphia"/>
    <x v="9"/>
    <n v="19140"/>
    <x v="3"/>
    <s v="OFF-BI-10003166"/>
    <x v="1"/>
    <x v="8"/>
    <x v="1405"/>
    <n v="6.8879999999999999"/>
    <n v="2"/>
    <x v="6"/>
    <n v="-5.0511999999999997"/>
  </r>
  <r>
    <n v="7367"/>
    <x v="3666"/>
    <x v="0"/>
    <x v="85"/>
    <d v="2013-12-05T00:00:00"/>
    <x v="1"/>
    <s v="DS-13180"/>
    <s v="David Smith"/>
    <x v="1"/>
    <s v="United States"/>
    <s v="Philadelphia"/>
    <x v="9"/>
    <n v="19140"/>
    <x v="3"/>
    <s v="OFF-ST-10002301"/>
    <x v="1"/>
    <x v="4"/>
    <x v="1490"/>
    <n v="32.543999999999997"/>
    <n v="2"/>
    <x v="2"/>
    <n v="-7.7291999999999996"/>
  </r>
  <r>
    <n v="7368"/>
    <x v="3666"/>
    <x v="0"/>
    <x v="85"/>
    <d v="2013-12-05T00:00:00"/>
    <x v="1"/>
    <s v="DS-13180"/>
    <s v="David Smith"/>
    <x v="1"/>
    <s v="United States"/>
    <s v="Philadelphia"/>
    <x v="9"/>
    <n v="19140"/>
    <x v="3"/>
    <s v="FUR-CH-10002647"/>
    <x v="0"/>
    <x v="1"/>
    <x v="470"/>
    <n v="347.80200000000002"/>
    <n v="7"/>
    <x v="4"/>
    <n v="-24.843"/>
  </r>
  <r>
    <n v="7369"/>
    <x v="3667"/>
    <x v="3"/>
    <x v="4"/>
    <d v="2014-04-18T00:00:00"/>
    <x v="2"/>
    <s v="BP-11095"/>
    <s v="Bart Pistole"/>
    <x v="1"/>
    <s v="United States"/>
    <s v="Miami"/>
    <x v="2"/>
    <n v="33180"/>
    <x v="0"/>
    <s v="OFF-BI-10004654"/>
    <x v="1"/>
    <x v="8"/>
    <x v="1444"/>
    <n v="15.57"/>
    <n v="3"/>
    <x v="6"/>
    <n v="-11.936999999999999"/>
  </r>
  <r>
    <n v="7370"/>
    <x v="3668"/>
    <x v="1"/>
    <x v="1000"/>
    <d v="2012-03-11T00:00:00"/>
    <x v="0"/>
    <s v="TG-21310"/>
    <s v="Toby Gnade"/>
    <x v="0"/>
    <s v="United States"/>
    <s v="Raleigh"/>
    <x v="3"/>
    <n v="27604"/>
    <x v="0"/>
    <s v="OFF-LA-10001175"/>
    <x v="1"/>
    <x v="2"/>
    <x v="773"/>
    <n v="4.6079999999999997"/>
    <n v="2"/>
    <x v="2"/>
    <n v="1.6704000000000001"/>
  </r>
  <r>
    <n v="7371"/>
    <x v="3669"/>
    <x v="2"/>
    <x v="919"/>
    <d v="2011-11-01T00:00:00"/>
    <x v="1"/>
    <s v="BT-11395"/>
    <s v="Bill Tyler"/>
    <x v="1"/>
    <s v="United States"/>
    <s v="Garden City"/>
    <x v="41"/>
    <n v="67846"/>
    <x v="2"/>
    <s v="TEC-PH-10001336"/>
    <x v="2"/>
    <x v="7"/>
    <x v="941"/>
    <n v="257.98"/>
    <n v="2"/>
    <x v="0"/>
    <n v="74.8142"/>
  </r>
  <r>
    <n v="7372"/>
    <x v="3670"/>
    <x v="3"/>
    <x v="363"/>
    <d v="2014-01-10T00:00:00"/>
    <x v="0"/>
    <s v="JF-15190"/>
    <s v="Jamie Frazer"/>
    <x v="0"/>
    <s v="United States"/>
    <s v="Long Beach"/>
    <x v="1"/>
    <n v="90805"/>
    <x v="1"/>
    <s v="OFF-ST-10000760"/>
    <x v="1"/>
    <x v="4"/>
    <x v="4"/>
    <n v="153.78"/>
    <n v="11"/>
    <x v="0"/>
    <n v="44.596200000000003"/>
  </r>
  <r>
    <n v="7373"/>
    <x v="3670"/>
    <x v="3"/>
    <x v="363"/>
    <d v="2014-01-10T00:00:00"/>
    <x v="0"/>
    <s v="JF-15190"/>
    <s v="Jamie Frazer"/>
    <x v="0"/>
    <s v="United States"/>
    <s v="Long Beach"/>
    <x v="1"/>
    <n v="90805"/>
    <x v="1"/>
    <s v="OFF-ST-10002301"/>
    <x v="1"/>
    <x v="4"/>
    <x v="1490"/>
    <n v="61.02"/>
    <n v="3"/>
    <x v="0"/>
    <n v="0.61019999999999996"/>
  </r>
  <r>
    <n v="7374"/>
    <x v="3670"/>
    <x v="3"/>
    <x v="363"/>
    <d v="2014-01-10T00:00:00"/>
    <x v="0"/>
    <s v="JF-15190"/>
    <s v="Jamie Frazer"/>
    <x v="0"/>
    <s v="United States"/>
    <s v="Long Beach"/>
    <x v="1"/>
    <n v="90805"/>
    <x v="1"/>
    <s v="OFF-SU-10004884"/>
    <x v="1"/>
    <x v="14"/>
    <x v="1780"/>
    <n v="110.11"/>
    <n v="7"/>
    <x v="0"/>
    <n v="31.931899999999999"/>
  </r>
  <r>
    <n v="7375"/>
    <x v="3670"/>
    <x v="3"/>
    <x v="363"/>
    <d v="2014-01-10T00:00:00"/>
    <x v="0"/>
    <s v="JF-15190"/>
    <s v="Jamie Frazer"/>
    <x v="0"/>
    <s v="United States"/>
    <s v="Long Beach"/>
    <x v="1"/>
    <n v="90805"/>
    <x v="1"/>
    <s v="OFF-FA-10003112"/>
    <x v="1"/>
    <x v="13"/>
    <x v="33"/>
    <n v="7.89"/>
    <n v="1"/>
    <x v="0"/>
    <n v="3.5505"/>
  </r>
  <r>
    <n v="7376"/>
    <x v="3671"/>
    <x v="3"/>
    <x v="802"/>
    <d v="2014-08-21T00:00:00"/>
    <x v="1"/>
    <s v="MK-17905"/>
    <s v="Michael Kennedy"/>
    <x v="1"/>
    <s v="United States"/>
    <s v="San Diego"/>
    <x v="1"/>
    <n v="92037"/>
    <x v="1"/>
    <s v="OFF-BI-10000069"/>
    <x v="1"/>
    <x v="8"/>
    <x v="486"/>
    <n v="36.024000000000001"/>
    <n v="3"/>
    <x v="2"/>
    <n v="11.707800000000001"/>
  </r>
  <r>
    <n v="7377"/>
    <x v="3672"/>
    <x v="3"/>
    <x v="808"/>
    <d v="2014-11-06T00:00:00"/>
    <x v="2"/>
    <s v="GG-14650"/>
    <s v="Greg Guthrie"/>
    <x v="1"/>
    <s v="United States"/>
    <s v="Bloomington"/>
    <x v="10"/>
    <n v="61701"/>
    <x v="2"/>
    <s v="OFF-AR-10001958"/>
    <x v="1"/>
    <x v="6"/>
    <x v="206"/>
    <n v="54.335999999999999"/>
    <n v="4"/>
    <x v="2"/>
    <n v="5.4336000000000002"/>
  </r>
  <r>
    <n v="7378"/>
    <x v="3673"/>
    <x v="2"/>
    <x v="111"/>
    <d v="2011-09-23T00:00:00"/>
    <x v="1"/>
    <s v="MC-18130"/>
    <s v="Mike Caudle"/>
    <x v="1"/>
    <s v="United States"/>
    <s v="Seattle"/>
    <x v="4"/>
    <n v="98115"/>
    <x v="1"/>
    <s v="OFF-ST-10001321"/>
    <x v="1"/>
    <x v="4"/>
    <x v="416"/>
    <n v="92.52"/>
    <n v="6"/>
    <x v="0"/>
    <n v="24.980399999999999"/>
  </r>
  <r>
    <n v="7379"/>
    <x v="3674"/>
    <x v="1"/>
    <x v="70"/>
    <d v="2012-05-31T00:00:00"/>
    <x v="3"/>
    <s v="ML-18265"/>
    <s v="Muhammed Lee"/>
    <x v="0"/>
    <s v="United States"/>
    <s v="Fayetteville"/>
    <x v="3"/>
    <n v="28314"/>
    <x v="0"/>
    <s v="OFF-AR-10003504"/>
    <x v="1"/>
    <x v="6"/>
    <x v="1026"/>
    <n v="10.272"/>
    <n v="3"/>
    <x v="2"/>
    <n v="1.1556"/>
  </r>
  <r>
    <n v="7380"/>
    <x v="3675"/>
    <x v="0"/>
    <x v="1160"/>
    <d v="2013-09-19T00:00:00"/>
    <x v="1"/>
    <s v="AG-10270"/>
    <s v="Alejandro Grove"/>
    <x v="0"/>
    <s v="United States"/>
    <s v="Omaha"/>
    <x v="8"/>
    <n v="68104"/>
    <x v="2"/>
    <s v="OFF-ST-10000419"/>
    <x v="1"/>
    <x v="4"/>
    <x v="1015"/>
    <n v="40.74"/>
    <n v="3"/>
    <x v="0"/>
    <n v="0.40739999999999998"/>
  </r>
  <r>
    <n v="7381"/>
    <x v="3675"/>
    <x v="0"/>
    <x v="1160"/>
    <d v="2013-09-19T00:00:00"/>
    <x v="1"/>
    <s v="AG-10270"/>
    <s v="Alejandro Grove"/>
    <x v="0"/>
    <s v="United States"/>
    <s v="Omaha"/>
    <x v="8"/>
    <n v="68104"/>
    <x v="2"/>
    <s v="OFF-LA-10004559"/>
    <x v="1"/>
    <x v="2"/>
    <x v="1340"/>
    <n v="14.4"/>
    <n v="5"/>
    <x v="0"/>
    <n v="7.056"/>
  </r>
  <r>
    <n v="7382"/>
    <x v="3675"/>
    <x v="0"/>
    <x v="1160"/>
    <d v="2013-09-19T00:00:00"/>
    <x v="1"/>
    <s v="AG-10270"/>
    <s v="Alejandro Grove"/>
    <x v="0"/>
    <s v="United States"/>
    <s v="Omaha"/>
    <x v="8"/>
    <n v="68104"/>
    <x v="2"/>
    <s v="TEC-PH-10001644"/>
    <x v="2"/>
    <x v="7"/>
    <x v="1485"/>
    <n v="149.94999999999999"/>
    <n v="5"/>
    <x v="0"/>
    <n v="41.985999999999997"/>
  </r>
  <r>
    <n v="7383"/>
    <x v="3675"/>
    <x v="0"/>
    <x v="1160"/>
    <d v="2013-09-19T00:00:00"/>
    <x v="1"/>
    <s v="AG-10270"/>
    <s v="Alejandro Grove"/>
    <x v="0"/>
    <s v="United States"/>
    <s v="Omaha"/>
    <x v="8"/>
    <n v="68104"/>
    <x v="2"/>
    <s v="OFF-SU-10004782"/>
    <x v="1"/>
    <x v="14"/>
    <x v="1548"/>
    <n v="16.899999999999999"/>
    <n v="2"/>
    <x v="0"/>
    <n v="5.07"/>
  </r>
  <r>
    <n v="7384"/>
    <x v="3675"/>
    <x v="0"/>
    <x v="1160"/>
    <d v="2013-09-19T00:00:00"/>
    <x v="1"/>
    <s v="AG-10270"/>
    <s v="Alejandro Grove"/>
    <x v="0"/>
    <s v="United States"/>
    <s v="Omaha"/>
    <x v="8"/>
    <n v="68104"/>
    <x v="2"/>
    <s v="OFF-PA-10002250"/>
    <x v="1"/>
    <x v="10"/>
    <x v="699"/>
    <n v="17.61"/>
    <n v="3"/>
    <x v="0"/>
    <n v="8.4527999999999999"/>
  </r>
  <r>
    <n v="7385"/>
    <x v="3675"/>
    <x v="0"/>
    <x v="1160"/>
    <d v="2013-09-19T00:00:00"/>
    <x v="1"/>
    <s v="AG-10270"/>
    <s v="Alejandro Grove"/>
    <x v="0"/>
    <s v="United States"/>
    <s v="Omaha"/>
    <x v="8"/>
    <n v="68104"/>
    <x v="2"/>
    <s v="OFF-AP-10001394"/>
    <x v="1"/>
    <x v="9"/>
    <x v="1120"/>
    <n v="378"/>
    <n v="2"/>
    <x v="0"/>
    <n v="136.08000000000001"/>
  </r>
  <r>
    <n v="7386"/>
    <x v="3675"/>
    <x v="0"/>
    <x v="1160"/>
    <d v="2013-09-19T00:00:00"/>
    <x v="1"/>
    <s v="AG-10270"/>
    <s v="Alejandro Grove"/>
    <x v="0"/>
    <s v="United States"/>
    <s v="Omaha"/>
    <x v="8"/>
    <n v="68104"/>
    <x v="2"/>
    <s v="OFF-PA-10001838"/>
    <x v="1"/>
    <x v="10"/>
    <x v="999"/>
    <n v="17.64"/>
    <n v="3"/>
    <x v="0"/>
    <n v="8.6435999999999993"/>
  </r>
  <r>
    <n v="7387"/>
    <x v="3675"/>
    <x v="0"/>
    <x v="1160"/>
    <d v="2013-09-19T00:00:00"/>
    <x v="1"/>
    <s v="AG-10270"/>
    <s v="Alejandro Grove"/>
    <x v="0"/>
    <s v="United States"/>
    <s v="Omaha"/>
    <x v="8"/>
    <n v="68104"/>
    <x v="2"/>
    <s v="OFF-ST-10004340"/>
    <x v="1"/>
    <x v="4"/>
    <x v="809"/>
    <n v="373.08"/>
    <n v="6"/>
    <x v="0"/>
    <n v="100.7316"/>
  </r>
  <r>
    <n v="7388"/>
    <x v="3675"/>
    <x v="0"/>
    <x v="1160"/>
    <d v="2013-09-19T00:00:00"/>
    <x v="1"/>
    <s v="AG-10270"/>
    <s v="Alejandro Grove"/>
    <x v="0"/>
    <s v="United States"/>
    <s v="Omaha"/>
    <x v="8"/>
    <n v="68104"/>
    <x v="2"/>
    <s v="FUR-FU-10003664"/>
    <x v="0"/>
    <x v="5"/>
    <x v="35"/>
    <n v="1336.44"/>
    <n v="14"/>
    <x v="0"/>
    <n v="387.56760000000003"/>
  </r>
  <r>
    <n v="7389"/>
    <x v="3675"/>
    <x v="0"/>
    <x v="1160"/>
    <d v="2013-09-19T00:00:00"/>
    <x v="1"/>
    <s v="AG-10270"/>
    <s v="Alejandro Grove"/>
    <x v="0"/>
    <s v="United States"/>
    <s v="Omaha"/>
    <x v="8"/>
    <n v="68104"/>
    <x v="2"/>
    <s v="TEC-PH-10004897"/>
    <x v="2"/>
    <x v="7"/>
    <x v="1115"/>
    <n v="29.97"/>
    <n v="3"/>
    <x v="0"/>
    <n v="0.29970000000000002"/>
  </r>
  <r>
    <n v="7390"/>
    <x v="3676"/>
    <x v="3"/>
    <x v="1161"/>
    <d v="2014-12-04T00:00:00"/>
    <x v="1"/>
    <s v="TT-21070"/>
    <s v="Ted Trevino"/>
    <x v="0"/>
    <s v="United States"/>
    <s v="Chattanooga"/>
    <x v="18"/>
    <n v="37421"/>
    <x v="0"/>
    <s v="FUR-CH-10000454"/>
    <x v="0"/>
    <x v="1"/>
    <x v="1"/>
    <n v="390.36799999999999"/>
    <n v="2"/>
    <x v="2"/>
    <n v="48.795999999999999"/>
  </r>
  <r>
    <n v="7391"/>
    <x v="3676"/>
    <x v="3"/>
    <x v="1161"/>
    <d v="2014-12-04T00:00:00"/>
    <x v="1"/>
    <s v="TT-21070"/>
    <s v="Ted Trevino"/>
    <x v="0"/>
    <s v="United States"/>
    <s v="Chattanooga"/>
    <x v="18"/>
    <n v="37421"/>
    <x v="0"/>
    <s v="FUR-FU-10004017"/>
    <x v="0"/>
    <x v="5"/>
    <x v="1570"/>
    <n v="101.52"/>
    <n v="5"/>
    <x v="2"/>
    <n v="19.035"/>
  </r>
  <r>
    <n v="7392"/>
    <x v="3677"/>
    <x v="3"/>
    <x v="769"/>
    <d v="2014-12-08T00:00:00"/>
    <x v="0"/>
    <s v="LT-16765"/>
    <s v="Larry Tron"/>
    <x v="0"/>
    <s v="United States"/>
    <s v="Fairfield"/>
    <x v="24"/>
    <n v="45014"/>
    <x v="3"/>
    <s v="OFF-PA-10000241"/>
    <x v="1"/>
    <x v="10"/>
    <x v="1151"/>
    <n v="74.352000000000004"/>
    <n v="3"/>
    <x v="2"/>
    <n v="23.234999999999999"/>
  </r>
  <r>
    <n v="7393"/>
    <x v="3678"/>
    <x v="3"/>
    <x v="743"/>
    <d v="2014-05-07T00:00:00"/>
    <x v="1"/>
    <s v="DD-13570"/>
    <s v="Dorothy Dickinson"/>
    <x v="0"/>
    <s v="United States"/>
    <s v="Los Angeles"/>
    <x v="1"/>
    <n v="90049"/>
    <x v="1"/>
    <s v="OFF-PA-10003016"/>
    <x v="1"/>
    <x v="10"/>
    <x v="1385"/>
    <n v="15.7"/>
    <n v="5"/>
    <x v="0"/>
    <n v="7.0650000000000004"/>
  </r>
  <r>
    <n v="7394"/>
    <x v="3678"/>
    <x v="3"/>
    <x v="743"/>
    <d v="2014-05-07T00:00:00"/>
    <x v="1"/>
    <s v="DD-13570"/>
    <s v="Dorothy Dickinson"/>
    <x v="0"/>
    <s v="United States"/>
    <s v="Los Angeles"/>
    <x v="1"/>
    <n v="90049"/>
    <x v="1"/>
    <s v="OFF-AR-10001615"/>
    <x v="1"/>
    <x v="6"/>
    <x v="1479"/>
    <n v="59.52"/>
    <n v="3"/>
    <x v="0"/>
    <n v="15.475199999999999"/>
  </r>
  <r>
    <n v="7395"/>
    <x v="3678"/>
    <x v="3"/>
    <x v="743"/>
    <d v="2014-05-07T00:00:00"/>
    <x v="1"/>
    <s v="DD-13570"/>
    <s v="Dorothy Dickinson"/>
    <x v="0"/>
    <s v="United States"/>
    <s v="Los Angeles"/>
    <x v="1"/>
    <n v="90049"/>
    <x v="1"/>
    <s v="OFF-PA-10002713"/>
    <x v="1"/>
    <x v="10"/>
    <x v="317"/>
    <n v="34.4"/>
    <n v="5"/>
    <x v="0"/>
    <n v="15.824"/>
  </r>
  <r>
    <n v="7396"/>
    <x v="3679"/>
    <x v="0"/>
    <x v="591"/>
    <d v="2013-12-31T00:00:00"/>
    <x v="1"/>
    <s v="DB-12970"/>
    <s v="Darren Budd"/>
    <x v="1"/>
    <s v="United States"/>
    <s v="New York City"/>
    <x v="15"/>
    <n v="10024"/>
    <x v="3"/>
    <s v="FUR-TA-10002958"/>
    <x v="0"/>
    <x v="3"/>
    <x v="956"/>
    <n v="313.17599999999999"/>
    <n v="2"/>
    <x v="10"/>
    <n v="-120.0508"/>
  </r>
  <r>
    <n v="7397"/>
    <x v="3679"/>
    <x v="0"/>
    <x v="591"/>
    <d v="2013-12-31T00:00:00"/>
    <x v="1"/>
    <s v="DB-12970"/>
    <s v="Darren Budd"/>
    <x v="1"/>
    <s v="United States"/>
    <s v="New York City"/>
    <x v="15"/>
    <n v="10024"/>
    <x v="3"/>
    <s v="FUR-CH-10003746"/>
    <x v="0"/>
    <x v="1"/>
    <x v="617"/>
    <n v="866.64599999999996"/>
    <n v="3"/>
    <x v="9"/>
    <n v="173.32919999999999"/>
  </r>
  <r>
    <n v="7398"/>
    <x v="3680"/>
    <x v="2"/>
    <x v="587"/>
    <d v="2011-09-30T00:00:00"/>
    <x v="3"/>
    <s v="DM-12955"/>
    <s v="Dario Medina"/>
    <x v="1"/>
    <s v="United States"/>
    <s v="Fairfield"/>
    <x v="24"/>
    <n v="45014"/>
    <x v="3"/>
    <s v="OFF-AP-10003217"/>
    <x v="1"/>
    <x v="9"/>
    <x v="189"/>
    <n v="795.40800000000002"/>
    <n v="6"/>
    <x v="2"/>
    <n v="59.6556"/>
  </r>
  <r>
    <n v="7399"/>
    <x v="3681"/>
    <x v="2"/>
    <x v="136"/>
    <d v="2011-07-15T00:00:00"/>
    <x v="0"/>
    <s v="ME-17725"/>
    <s v="Max Engle"/>
    <x v="0"/>
    <s v="United States"/>
    <s v="Chicago"/>
    <x v="10"/>
    <n v="60610"/>
    <x v="2"/>
    <s v="OFF-PA-10001526"/>
    <x v="1"/>
    <x v="10"/>
    <x v="1030"/>
    <n v="35.856000000000002"/>
    <n v="9"/>
    <x v="2"/>
    <n v="12.9978"/>
  </r>
  <r>
    <n v="7400"/>
    <x v="3681"/>
    <x v="2"/>
    <x v="136"/>
    <d v="2011-07-15T00:00:00"/>
    <x v="0"/>
    <s v="ME-17725"/>
    <s v="Max Engle"/>
    <x v="0"/>
    <s v="United States"/>
    <s v="Chicago"/>
    <x v="10"/>
    <n v="60610"/>
    <x v="2"/>
    <s v="TEC-AC-10002857"/>
    <x v="2"/>
    <x v="11"/>
    <x v="535"/>
    <n v="23.84"/>
    <n v="4"/>
    <x v="2"/>
    <n v="3.278"/>
  </r>
  <r>
    <n v="7401"/>
    <x v="3682"/>
    <x v="0"/>
    <x v="162"/>
    <d v="2013-09-14T00:00:00"/>
    <x v="1"/>
    <s v="TR-21325"/>
    <s v="Toby Ritter"/>
    <x v="0"/>
    <s v="United States"/>
    <s v="Seattle"/>
    <x v="4"/>
    <n v="98103"/>
    <x v="1"/>
    <s v="FUR-FU-10003039"/>
    <x v="0"/>
    <x v="5"/>
    <x v="479"/>
    <n v="43.13"/>
    <n v="1"/>
    <x v="0"/>
    <n v="14.664199999999999"/>
  </r>
  <r>
    <n v="7402"/>
    <x v="3682"/>
    <x v="0"/>
    <x v="162"/>
    <d v="2013-09-14T00:00:00"/>
    <x v="1"/>
    <s v="TR-21325"/>
    <s v="Toby Ritter"/>
    <x v="0"/>
    <s v="United States"/>
    <s v="Seattle"/>
    <x v="4"/>
    <n v="98103"/>
    <x v="1"/>
    <s v="OFF-PA-10002615"/>
    <x v="1"/>
    <x v="10"/>
    <x v="247"/>
    <n v="30.87"/>
    <n v="7"/>
    <x v="0"/>
    <n v="14.200200000000001"/>
  </r>
  <r>
    <n v="7403"/>
    <x v="3683"/>
    <x v="3"/>
    <x v="634"/>
    <d v="2014-08-11T00:00:00"/>
    <x v="1"/>
    <s v="SH-20395"/>
    <s v="Shahid Hopkins"/>
    <x v="0"/>
    <s v="United States"/>
    <s v="New York City"/>
    <x v="15"/>
    <n v="10011"/>
    <x v="3"/>
    <s v="OFF-SU-10002573"/>
    <x v="1"/>
    <x v="14"/>
    <x v="350"/>
    <n v="70.12"/>
    <n v="4"/>
    <x v="0"/>
    <n v="21.036000000000001"/>
  </r>
  <r>
    <n v="7404"/>
    <x v="3684"/>
    <x v="1"/>
    <x v="263"/>
    <d v="2012-05-19T00:00:00"/>
    <x v="1"/>
    <s v="CB-12535"/>
    <s v="Claudia Bergmann"/>
    <x v="1"/>
    <s v="United States"/>
    <s v="Camarillo"/>
    <x v="1"/>
    <n v="93010"/>
    <x v="1"/>
    <s v="FUR-BO-10004015"/>
    <x v="0"/>
    <x v="0"/>
    <x v="569"/>
    <n v="509.95749999999998"/>
    <n v="5"/>
    <x v="11"/>
    <n v="41.996499999999997"/>
  </r>
  <r>
    <n v="7405"/>
    <x v="3684"/>
    <x v="1"/>
    <x v="263"/>
    <d v="2012-05-19T00:00:00"/>
    <x v="1"/>
    <s v="CB-12535"/>
    <s v="Claudia Bergmann"/>
    <x v="1"/>
    <s v="United States"/>
    <s v="Camarillo"/>
    <x v="1"/>
    <n v="93010"/>
    <x v="1"/>
    <s v="FUR-FU-10001979"/>
    <x v="0"/>
    <x v="5"/>
    <x v="509"/>
    <n v="122.91"/>
    <n v="3"/>
    <x v="0"/>
    <n v="34.4148"/>
  </r>
  <r>
    <n v="7406"/>
    <x v="3684"/>
    <x v="1"/>
    <x v="263"/>
    <d v="2012-05-19T00:00:00"/>
    <x v="1"/>
    <s v="CB-12535"/>
    <s v="Claudia Bergmann"/>
    <x v="1"/>
    <s v="United States"/>
    <s v="Camarillo"/>
    <x v="1"/>
    <n v="93010"/>
    <x v="1"/>
    <s v="FUR-CH-10003833"/>
    <x v="0"/>
    <x v="1"/>
    <x v="1200"/>
    <n v="97.567999999999998"/>
    <n v="2"/>
    <x v="2"/>
    <n v="-6.0979999999999999"/>
  </r>
  <r>
    <n v="7407"/>
    <x v="3684"/>
    <x v="1"/>
    <x v="263"/>
    <d v="2012-05-19T00:00:00"/>
    <x v="1"/>
    <s v="CB-12535"/>
    <s v="Claudia Bergmann"/>
    <x v="1"/>
    <s v="United States"/>
    <s v="Camarillo"/>
    <x v="1"/>
    <n v="93010"/>
    <x v="1"/>
    <s v="FUR-CH-10004495"/>
    <x v="0"/>
    <x v="1"/>
    <x v="1475"/>
    <n v="722.35199999999998"/>
    <n v="3"/>
    <x v="2"/>
    <n v="81.264600000000002"/>
  </r>
  <r>
    <n v="7408"/>
    <x v="3685"/>
    <x v="3"/>
    <x v="176"/>
    <d v="2014-01-22T00:00:00"/>
    <x v="2"/>
    <s v="ML-17410"/>
    <s v="Maris LaWare"/>
    <x v="0"/>
    <s v="United States"/>
    <s v="Chicago"/>
    <x v="10"/>
    <n v="60653"/>
    <x v="2"/>
    <s v="OFF-LA-10001613"/>
    <x v="1"/>
    <x v="2"/>
    <x v="736"/>
    <n v="11.52"/>
    <n v="5"/>
    <x v="2"/>
    <n v="4.1760000000000002"/>
  </r>
  <r>
    <n v="7409"/>
    <x v="3686"/>
    <x v="0"/>
    <x v="198"/>
    <d v="2013-06-07T00:00:00"/>
    <x v="1"/>
    <s v="JG-15310"/>
    <s v="Jason Gross"/>
    <x v="1"/>
    <s v="United States"/>
    <s v="Los Angeles"/>
    <x v="1"/>
    <n v="90032"/>
    <x v="1"/>
    <s v="FUR-FU-10003247"/>
    <x v="0"/>
    <x v="5"/>
    <x v="1456"/>
    <n v="167.84"/>
    <n v="8"/>
    <x v="0"/>
    <n v="11.748799999999999"/>
  </r>
  <r>
    <n v="7410"/>
    <x v="3687"/>
    <x v="2"/>
    <x v="918"/>
    <d v="2011-04-12T00:00:00"/>
    <x v="1"/>
    <s v="JS-15880"/>
    <s v="John Stevenson"/>
    <x v="0"/>
    <s v="United States"/>
    <s v="Toledo"/>
    <x v="24"/>
    <n v="43615"/>
    <x v="3"/>
    <s v="FUR-TA-10004442"/>
    <x v="0"/>
    <x v="3"/>
    <x v="1645"/>
    <n v="172.11"/>
    <n v="1"/>
    <x v="10"/>
    <n v="-94.660499999999999"/>
  </r>
  <r>
    <n v="7411"/>
    <x v="3688"/>
    <x v="2"/>
    <x v="149"/>
    <d v="2011-07-24T00:00:00"/>
    <x v="2"/>
    <s v="AG-10270"/>
    <s v="Alejandro Grove"/>
    <x v="0"/>
    <s v="United States"/>
    <s v="New York City"/>
    <x v="15"/>
    <n v="10011"/>
    <x v="3"/>
    <s v="TEC-AC-10001314"/>
    <x v="2"/>
    <x v="11"/>
    <x v="943"/>
    <n v="99.98"/>
    <n v="2"/>
    <x v="0"/>
    <n v="7.9984000000000002"/>
  </r>
  <r>
    <n v="7412"/>
    <x v="3689"/>
    <x v="3"/>
    <x v="1109"/>
    <d v="2014-06-04T00:00:00"/>
    <x v="1"/>
    <s v="MG-17890"/>
    <s v="Michael Granlund"/>
    <x v="2"/>
    <s v="United States"/>
    <s v="Tigard"/>
    <x v="21"/>
    <n v="97224"/>
    <x v="1"/>
    <s v="TEC-PH-10001619"/>
    <x v="2"/>
    <x v="7"/>
    <x v="1585"/>
    <n v="156.792"/>
    <n v="1"/>
    <x v="2"/>
    <n v="17.639099999999999"/>
  </r>
  <r>
    <n v="7413"/>
    <x v="3689"/>
    <x v="3"/>
    <x v="1109"/>
    <d v="2014-06-04T00:00:00"/>
    <x v="1"/>
    <s v="MG-17890"/>
    <s v="Michael Granlund"/>
    <x v="2"/>
    <s v="United States"/>
    <s v="Tigard"/>
    <x v="21"/>
    <n v="97224"/>
    <x v="1"/>
    <s v="TEC-AC-10002323"/>
    <x v="2"/>
    <x v="11"/>
    <x v="175"/>
    <n v="35.36"/>
    <n v="2"/>
    <x v="2"/>
    <n v="-3.0939999999999999"/>
  </r>
  <r>
    <n v="7414"/>
    <x v="3689"/>
    <x v="3"/>
    <x v="1109"/>
    <d v="2014-06-04T00:00:00"/>
    <x v="1"/>
    <s v="MG-17890"/>
    <s v="Michael Granlund"/>
    <x v="2"/>
    <s v="United States"/>
    <s v="Tigard"/>
    <x v="21"/>
    <n v="97224"/>
    <x v="1"/>
    <s v="FUR-FU-10000820"/>
    <x v="0"/>
    <x v="5"/>
    <x v="1774"/>
    <n v="13.592000000000001"/>
    <n v="1"/>
    <x v="2"/>
    <n v="-0.33979999999999999"/>
  </r>
  <r>
    <n v="7415"/>
    <x v="3690"/>
    <x v="0"/>
    <x v="69"/>
    <d v="2013-03-16T00:00:00"/>
    <x v="0"/>
    <s v="SC-20770"/>
    <s v="Stewart Carmichael"/>
    <x v="1"/>
    <s v="United States"/>
    <s v="Philadelphia"/>
    <x v="9"/>
    <n v="19134"/>
    <x v="3"/>
    <s v="FUR-CH-10004287"/>
    <x v="0"/>
    <x v="1"/>
    <x v="156"/>
    <n v="386.68"/>
    <n v="2"/>
    <x v="4"/>
    <n v="-5.524"/>
  </r>
  <r>
    <n v="7416"/>
    <x v="3690"/>
    <x v="0"/>
    <x v="69"/>
    <d v="2013-03-16T00:00:00"/>
    <x v="0"/>
    <s v="SC-20770"/>
    <s v="Stewart Carmichael"/>
    <x v="1"/>
    <s v="United States"/>
    <s v="Philadelphia"/>
    <x v="9"/>
    <n v="19134"/>
    <x v="3"/>
    <s v="TEC-AC-10000474"/>
    <x v="2"/>
    <x v="11"/>
    <x v="1501"/>
    <n v="379.96"/>
    <n v="5"/>
    <x v="2"/>
    <n v="47.494999999999997"/>
  </r>
  <r>
    <n v="7417"/>
    <x v="3690"/>
    <x v="0"/>
    <x v="69"/>
    <d v="2013-03-16T00:00:00"/>
    <x v="0"/>
    <s v="SC-20770"/>
    <s v="Stewart Carmichael"/>
    <x v="1"/>
    <s v="United States"/>
    <s v="Philadelphia"/>
    <x v="9"/>
    <n v="19134"/>
    <x v="3"/>
    <s v="TEC-PH-10001494"/>
    <x v="2"/>
    <x v="7"/>
    <x v="708"/>
    <n v="539.91"/>
    <n v="3"/>
    <x v="10"/>
    <n v="-116.98050000000001"/>
  </r>
  <r>
    <n v="7418"/>
    <x v="3690"/>
    <x v="0"/>
    <x v="69"/>
    <d v="2013-03-16T00:00:00"/>
    <x v="0"/>
    <s v="SC-20770"/>
    <s v="Stewart Carmichael"/>
    <x v="1"/>
    <s v="United States"/>
    <s v="Philadelphia"/>
    <x v="9"/>
    <n v="19134"/>
    <x v="3"/>
    <s v="OFF-PA-10004996"/>
    <x v="1"/>
    <x v="10"/>
    <x v="1519"/>
    <n v="41.24"/>
    <n v="5"/>
    <x v="2"/>
    <n v="13.9185"/>
  </r>
  <r>
    <n v="7419"/>
    <x v="3690"/>
    <x v="0"/>
    <x v="69"/>
    <d v="2013-03-16T00:00:00"/>
    <x v="0"/>
    <s v="SC-20770"/>
    <s v="Stewart Carmichael"/>
    <x v="1"/>
    <s v="United States"/>
    <s v="Philadelphia"/>
    <x v="9"/>
    <n v="19134"/>
    <x v="3"/>
    <s v="OFF-BI-10004318"/>
    <x v="1"/>
    <x v="8"/>
    <x v="1574"/>
    <n v="51.896999999999998"/>
    <n v="1"/>
    <x v="6"/>
    <n v="-41.517600000000002"/>
  </r>
  <r>
    <n v="7420"/>
    <x v="3690"/>
    <x v="0"/>
    <x v="69"/>
    <d v="2013-03-16T00:00:00"/>
    <x v="0"/>
    <s v="SC-20770"/>
    <s v="Stewart Carmichael"/>
    <x v="1"/>
    <s v="United States"/>
    <s v="Philadelphia"/>
    <x v="9"/>
    <n v="19134"/>
    <x v="3"/>
    <s v="OFF-ST-10002574"/>
    <x v="1"/>
    <x v="4"/>
    <x v="926"/>
    <n v="552.55999999999995"/>
    <n v="5"/>
    <x v="2"/>
    <n v="-138.13999999999999"/>
  </r>
  <r>
    <n v="7421"/>
    <x v="3690"/>
    <x v="0"/>
    <x v="69"/>
    <d v="2013-03-16T00:00:00"/>
    <x v="0"/>
    <s v="SC-20770"/>
    <s v="Stewart Carmichael"/>
    <x v="1"/>
    <s v="United States"/>
    <s v="Philadelphia"/>
    <x v="9"/>
    <n v="19134"/>
    <x v="3"/>
    <s v="OFF-BI-10002353"/>
    <x v="1"/>
    <x v="8"/>
    <x v="1068"/>
    <n v="23.16"/>
    <n v="5"/>
    <x v="6"/>
    <n v="-15.44"/>
  </r>
  <r>
    <n v="7422"/>
    <x v="3690"/>
    <x v="0"/>
    <x v="69"/>
    <d v="2013-03-16T00:00:00"/>
    <x v="0"/>
    <s v="SC-20770"/>
    <s v="Stewart Carmichael"/>
    <x v="1"/>
    <s v="United States"/>
    <s v="Philadelphia"/>
    <x v="9"/>
    <n v="19134"/>
    <x v="3"/>
    <s v="OFF-ST-10003641"/>
    <x v="1"/>
    <x v="4"/>
    <x v="1799"/>
    <n v="126.08"/>
    <n v="2"/>
    <x v="2"/>
    <n v="-28.367999999999999"/>
  </r>
  <r>
    <n v="7423"/>
    <x v="3690"/>
    <x v="0"/>
    <x v="69"/>
    <d v="2013-03-16T00:00:00"/>
    <x v="0"/>
    <s v="SC-20770"/>
    <s v="Stewart Carmichael"/>
    <x v="1"/>
    <s v="United States"/>
    <s v="Philadelphia"/>
    <x v="9"/>
    <n v="19134"/>
    <x v="3"/>
    <s v="TEC-MA-10001148"/>
    <x v="2"/>
    <x v="15"/>
    <x v="1533"/>
    <n v="449.1"/>
    <n v="3"/>
    <x v="6"/>
    <n v="-643.71"/>
  </r>
  <r>
    <n v="7424"/>
    <x v="3691"/>
    <x v="3"/>
    <x v="318"/>
    <d v="2014-04-15T00:00:00"/>
    <x v="1"/>
    <s v="BS-11755"/>
    <s v="Bruce Stewart"/>
    <x v="0"/>
    <s v="United States"/>
    <s v="Philadelphia"/>
    <x v="9"/>
    <n v="19143"/>
    <x v="3"/>
    <s v="OFF-AP-10000026"/>
    <x v="1"/>
    <x v="9"/>
    <x v="1282"/>
    <n v="195.10400000000001"/>
    <n v="4"/>
    <x v="2"/>
    <n v="21.949200000000001"/>
  </r>
  <r>
    <n v="7425"/>
    <x v="3691"/>
    <x v="3"/>
    <x v="318"/>
    <d v="2014-04-15T00:00:00"/>
    <x v="1"/>
    <s v="BS-11755"/>
    <s v="Bruce Stewart"/>
    <x v="0"/>
    <s v="United States"/>
    <s v="Philadelphia"/>
    <x v="9"/>
    <n v="19143"/>
    <x v="3"/>
    <s v="FUR-FU-10003878"/>
    <x v="0"/>
    <x v="5"/>
    <x v="671"/>
    <n v="36.671999999999997"/>
    <n v="3"/>
    <x v="2"/>
    <n v="6.4176000000000002"/>
  </r>
  <r>
    <n v="7426"/>
    <x v="3692"/>
    <x v="0"/>
    <x v="674"/>
    <d v="2013-06-28T00:00:00"/>
    <x v="0"/>
    <s v="LC-17140"/>
    <s v="Logan Currie"/>
    <x v="0"/>
    <s v="United States"/>
    <s v="Houston"/>
    <x v="5"/>
    <n v="77070"/>
    <x v="2"/>
    <s v="FUR-CH-10001146"/>
    <x v="0"/>
    <x v="1"/>
    <x v="64"/>
    <n v="85.245999999999995"/>
    <n v="2"/>
    <x v="4"/>
    <n v="-6.0890000000000004"/>
  </r>
  <r>
    <n v="7427"/>
    <x v="3692"/>
    <x v="0"/>
    <x v="674"/>
    <d v="2013-06-28T00:00:00"/>
    <x v="0"/>
    <s v="LC-17140"/>
    <s v="Logan Currie"/>
    <x v="0"/>
    <s v="United States"/>
    <s v="Houston"/>
    <x v="5"/>
    <n v="77070"/>
    <x v="2"/>
    <s v="FUR-FU-10003919"/>
    <x v="0"/>
    <x v="5"/>
    <x v="1514"/>
    <n v="32.712000000000003"/>
    <n v="2"/>
    <x v="7"/>
    <n v="-26.169599999999999"/>
  </r>
  <r>
    <n v="7428"/>
    <x v="3693"/>
    <x v="2"/>
    <x v="461"/>
    <d v="2011-03-21T00:00:00"/>
    <x v="1"/>
    <s v="MH-17440"/>
    <s v="Mark Haberlin"/>
    <x v="1"/>
    <s v="United States"/>
    <s v="Jackson"/>
    <x v="35"/>
    <n v="39212"/>
    <x v="0"/>
    <s v="OFF-BI-10000605"/>
    <x v="1"/>
    <x v="8"/>
    <x v="531"/>
    <n v="11.43"/>
    <n v="3"/>
    <x v="0"/>
    <n v="5.3720999999999997"/>
  </r>
  <r>
    <n v="7429"/>
    <x v="3693"/>
    <x v="2"/>
    <x v="461"/>
    <d v="2011-03-21T00:00:00"/>
    <x v="1"/>
    <s v="MH-17440"/>
    <s v="Mark Haberlin"/>
    <x v="1"/>
    <s v="United States"/>
    <s v="Jackson"/>
    <x v="35"/>
    <n v="39212"/>
    <x v="0"/>
    <s v="OFF-BI-10000309"/>
    <x v="1"/>
    <x v="8"/>
    <x v="334"/>
    <n v="30.44"/>
    <n v="2"/>
    <x v="0"/>
    <n v="14.9156"/>
  </r>
  <r>
    <n v="7430"/>
    <x v="3693"/>
    <x v="2"/>
    <x v="461"/>
    <d v="2011-03-21T00:00:00"/>
    <x v="1"/>
    <s v="MH-17440"/>
    <s v="Mark Haberlin"/>
    <x v="1"/>
    <s v="United States"/>
    <s v="Jackson"/>
    <x v="35"/>
    <n v="39212"/>
    <x v="0"/>
    <s v="OFF-PA-10003349"/>
    <x v="1"/>
    <x v="10"/>
    <x v="218"/>
    <n v="12.96"/>
    <n v="2"/>
    <x v="0"/>
    <n v="6.3503999999999996"/>
  </r>
  <r>
    <n v="7431"/>
    <x v="3693"/>
    <x v="2"/>
    <x v="461"/>
    <d v="2011-03-21T00:00:00"/>
    <x v="1"/>
    <s v="MH-17440"/>
    <s v="Mark Haberlin"/>
    <x v="1"/>
    <s v="United States"/>
    <s v="Jackson"/>
    <x v="35"/>
    <n v="39212"/>
    <x v="0"/>
    <s v="OFF-PA-10003063"/>
    <x v="1"/>
    <x v="10"/>
    <x v="1711"/>
    <n v="16"/>
    <n v="4"/>
    <x v="0"/>
    <n v="7.68"/>
  </r>
  <r>
    <n v="7432"/>
    <x v="3693"/>
    <x v="2"/>
    <x v="461"/>
    <d v="2011-03-21T00:00:00"/>
    <x v="1"/>
    <s v="MH-17440"/>
    <s v="Mark Haberlin"/>
    <x v="1"/>
    <s v="United States"/>
    <s v="Jackson"/>
    <x v="35"/>
    <n v="39212"/>
    <x v="0"/>
    <s v="OFF-AP-10003971"/>
    <x v="1"/>
    <x v="9"/>
    <x v="914"/>
    <n v="32.67"/>
    <n v="3"/>
    <x v="0"/>
    <n v="8.4941999999999993"/>
  </r>
  <r>
    <n v="7433"/>
    <x v="3694"/>
    <x v="2"/>
    <x v="128"/>
    <d v="2011-08-13T00:00:00"/>
    <x v="1"/>
    <s v="RD-19720"/>
    <s v="Roger Demir"/>
    <x v="0"/>
    <s v="United States"/>
    <s v="Phoenix"/>
    <x v="16"/>
    <n v="85023"/>
    <x v="1"/>
    <s v="OFF-FA-10004838"/>
    <x v="1"/>
    <x v="13"/>
    <x v="792"/>
    <n v="4.4640000000000004"/>
    <n v="3"/>
    <x v="2"/>
    <n v="-0.9486"/>
  </r>
  <r>
    <n v="7434"/>
    <x v="3694"/>
    <x v="2"/>
    <x v="128"/>
    <d v="2011-08-13T00:00:00"/>
    <x v="1"/>
    <s v="RD-19720"/>
    <s v="Roger Demir"/>
    <x v="0"/>
    <s v="United States"/>
    <s v="Phoenix"/>
    <x v="16"/>
    <n v="85023"/>
    <x v="1"/>
    <s v="OFF-BI-10001097"/>
    <x v="1"/>
    <x v="8"/>
    <x v="789"/>
    <n v="9.3450000000000006"/>
    <n v="5"/>
    <x v="6"/>
    <n v="-6.5415000000000001"/>
  </r>
  <r>
    <n v="7435"/>
    <x v="3695"/>
    <x v="1"/>
    <x v="353"/>
    <d v="2012-07-31T00:00:00"/>
    <x v="1"/>
    <s v="BP-11095"/>
    <s v="Bart Pistole"/>
    <x v="1"/>
    <s v="United States"/>
    <s v="Oxnard"/>
    <x v="1"/>
    <n v="93030"/>
    <x v="1"/>
    <s v="OFF-BI-10000605"/>
    <x v="1"/>
    <x v="8"/>
    <x v="531"/>
    <n v="9.1440000000000001"/>
    <n v="3"/>
    <x v="2"/>
    <n v="3.0861000000000001"/>
  </r>
  <r>
    <n v="7436"/>
    <x v="3695"/>
    <x v="1"/>
    <x v="353"/>
    <d v="2012-07-31T00:00:00"/>
    <x v="1"/>
    <s v="BP-11095"/>
    <s v="Bart Pistole"/>
    <x v="1"/>
    <s v="United States"/>
    <s v="Oxnard"/>
    <x v="1"/>
    <n v="93030"/>
    <x v="1"/>
    <s v="OFF-BI-10003314"/>
    <x v="1"/>
    <x v="8"/>
    <x v="305"/>
    <n v="23.135999999999999"/>
    <n v="6"/>
    <x v="2"/>
    <n v="8.3867999999999991"/>
  </r>
  <r>
    <n v="7437"/>
    <x v="3695"/>
    <x v="1"/>
    <x v="353"/>
    <d v="2012-07-31T00:00:00"/>
    <x v="1"/>
    <s v="BP-11095"/>
    <s v="Bart Pistole"/>
    <x v="1"/>
    <s v="United States"/>
    <s v="Oxnard"/>
    <x v="1"/>
    <n v="93030"/>
    <x v="1"/>
    <s v="OFF-AR-10002067"/>
    <x v="1"/>
    <x v="6"/>
    <x v="1145"/>
    <n v="99.2"/>
    <n v="5"/>
    <x v="0"/>
    <n v="25.792000000000002"/>
  </r>
  <r>
    <n v="7438"/>
    <x v="3696"/>
    <x v="2"/>
    <x v="1162"/>
    <d v="2011-02-20T00:00:00"/>
    <x v="1"/>
    <s v="BF-11020"/>
    <s v="Barry Französisch"/>
    <x v="1"/>
    <s v="United States"/>
    <s v="Seattle"/>
    <x v="4"/>
    <n v="98105"/>
    <x v="1"/>
    <s v="OFF-BI-10001031"/>
    <x v="1"/>
    <x v="8"/>
    <x v="865"/>
    <n v="21.36"/>
    <n v="5"/>
    <x v="2"/>
    <n v="7.2089999999999996"/>
  </r>
  <r>
    <n v="7439"/>
    <x v="3697"/>
    <x v="1"/>
    <x v="539"/>
    <d v="2012-03-27T00:00:00"/>
    <x v="0"/>
    <s v="CP-12085"/>
    <s v="Cathy Prescott"/>
    <x v="1"/>
    <s v="United States"/>
    <s v="Covington"/>
    <x v="4"/>
    <n v="98042"/>
    <x v="1"/>
    <s v="FUR-FU-10003832"/>
    <x v="0"/>
    <x v="5"/>
    <x v="1420"/>
    <n v="46.9"/>
    <n v="5"/>
    <x v="0"/>
    <n v="13.132"/>
  </r>
  <r>
    <n v="7440"/>
    <x v="3698"/>
    <x v="3"/>
    <x v="264"/>
    <d v="2014-09-07T00:00:00"/>
    <x v="1"/>
    <s v="JL-15235"/>
    <s v="Janet Lee"/>
    <x v="0"/>
    <s v="United States"/>
    <s v="Los Angeles"/>
    <x v="1"/>
    <n v="90049"/>
    <x v="1"/>
    <s v="OFF-BI-10000138"/>
    <x v="1"/>
    <x v="8"/>
    <x v="600"/>
    <n v="18.72"/>
    <n v="5"/>
    <x v="2"/>
    <n v="6.5519999999999996"/>
  </r>
  <r>
    <n v="7441"/>
    <x v="3698"/>
    <x v="3"/>
    <x v="264"/>
    <d v="2014-09-07T00:00:00"/>
    <x v="1"/>
    <s v="JL-15235"/>
    <s v="Janet Lee"/>
    <x v="0"/>
    <s v="United States"/>
    <s v="Los Angeles"/>
    <x v="1"/>
    <n v="90049"/>
    <x v="1"/>
    <s v="FUR-TA-10004607"/>
    <x v="0"/>
    <x v="3"/>
    <x v="1095"/>
    <n v="236.52799999999999"/>
    <n v="2"/>
    <x v="2"/>
    <n v="-2.9565999999999999"/>
  </r>
  <r>
    <n v="7442"/>
    <x v="3699"/>
    <x v="1"/>
    <x v="547"/>
    <d v="2012-11-18T00:00:00"/>
    <x v="2"/>
    <s v="JG-15805"/>
    <s v="John Grady"/>
    <x v="1"/>
    <s v="United States"/>
    <s v="San Diego"/>
    <x v="1"/>
    <n v="92105"/>
    <x v="1"/>
    <s v="OFF-LA-10003148"/>
    <x v="1"/>
    <x v="2"/>
    <x v="164"/>
    <n v="18.899999999999999"/>
    <n v="3"/>
    <x v="0"/>
    <n v="8.6940000000000008"/>
  </r>
  <r>
    <n v="7443"/>
    <x v="3700"/>
    <x v="2"/>
    <x v="337"/>
    <d v="2011-12-11T00:00:00"/>
    <x v="2"/>
    <s v="VP-21760"/>
    <s v="Victoria Pisteka"/>
    <x v="1"/>
    <s v="United States"/>
    <s v="Brownsville"/>
    <x v="5"/>
    <n v="78521"/>
    <x v="2"/>
    <s v="OFF-PA-10001804"/>
    <x v="1"/>
    <x v="10"/>
    <x v="128"/>
    <n v="10.688000000000001"/>
    <n v="2"/>
    <x v="2"/>
    <n v="3.7408000000000001"/>
  </r>
  <r>
    <n v="7444"/>
    <x v="3700"/>
    <x v="2"/>
    <x v="337"/>
    <d v="2011-12-11T00:00:00"/>
    <x v="2"/>
    <s v="VP-21760"/>
    <s v="Victoria Pisteka"/>
    <x v="1"/>
    <s v="United States"/>
    <s v="Brownsville"/>
    <x v="5"/>
    <n v="78521"/>
    <x v="2"/>
    <s v="OFF-ST-10000036"/>
    <x v="1"/>
    <x v="4"/>
    <x v="590"/>
    <n v="237.096"/>
    <n v="3"/>
    <x v="2"/>
    <n v="20.745899999999999"/>
  </r>
  <r>
    <n v="7445"/>
    <x v="3701"/>
    <x v="3"/>
    <x v="447"/>
    <d v="2014-02-08T00:00:00"/>
    <x v="0"/>
    <s v="RD-19810"/>
    <s v="Ross DeVincentis"/>
    <x v="2"/>
    <s v="United States"/>
    <s v="Chicago"/>
    <x v="10"/>
    <n v="60610"/>
    <x v="2"/>
    <s v="OFF-PA-10001166"/>
    <x v="1"/>
    <x v="10"/>
    <x v="769"/>
    <n v="5.1840000000000002"/>
    <n v="1"/>
    <x v="2"/>
    <n v="1.8144"/>
  </r>
  <r>
    <n v="7446"/>
    <x v="3701"/>
    <x v="3"/>
    <x v="447"/>
    <d v="2014-02-08T00:00:00"/>
    <x v="0"/>
    <s v="RD-19810"/>
    <s v="Ross DeVincentis"/>
    <x v="2"/>
    <s v="United States"/>
    <s v="Chicago"/>
    <x v="10"/>
    <n v="60610"/>
    <x v="2"/>
    <s v="OFF-PA-10001033"/>
    <x v="1"/>
    <x v="10"/>
    <x v="1500"/>
    <n v="65.584000000000003"/>
    <n v="2"/>
    <x v="2"/>
    <n v="23.7742"/>
  </r>
  <r>
    <n v="7447"/>
    <x v="3701"/>
    <x v="3"/>
    <x v="447"/>
    <d v="2014-02-08T00:00:00"/>
    <x v="0"/>
    <s v="RD-19810"/>
    <s v="Ross DeVincentis"/>
    <x v="2"/>
    <s v="United States"/>
    <s v="Chicago"/>
    <x v="10"/>
    <n v="60610"/>
    <x v="2"/>
    <s v="FUR-FU-10004597"/>
    <x v="0"/>
    <x v="5"/>
    <x v="1257"/>
    <n v="22.2"/>
    <n v="1"/>
    <x v="7"/>
    <n v="-26.085000000000001"/>
  </r>
  <r>
    <n v="7448"/>
    <x v="3701"/>
    <x v="3"/>
    <x v="447"/>
    <d v="2014-02-08T00:00:00"/>
    <x v="0"/>
    <s v="RD-19810"/>
    <s v="Ross DeVincentis"/>
    <x v="2"/>
    <s v="United States"/>
    <s v="Chicago"/>
    <x v="10"/>
    <n v="60610"/>
    <x v="2"/>
    <s v="OFF-PA-10000418"/>
    <x v="1"/>
    <x v="10"/>
    <x v="961"/>
    <n v="419.4"/>
    <n v="5"/>
    <x v="2"/>
    <n v="146.79"/>
  </r>
  <r>
    <n v="7449"/>
    <x v="3702"/>
    <x v="3"/>
    <x v="343"/>
    <d v="2014-11-15T00:00:00"/>
    <x v="2"/>
    <s v="MH-18025"/>
    <s v="Michelle Huthwaite"/>
    <x v="0"/>
    <s v="United States"/>
    <s v="Knoxville"/>
    <x v="18"/>
    <n v="37918"/>
    <x v="0"/>
    <s v="FUR-FU-10004090"/>
    <x v="0"/>
    <x v="5"/>
    <x v="636"/>
    <n v="88.92"/>
    <n v="5"/>
    <x v="2"/>
    <n v="14.4495"/>
  </r>
  <r>
    <n v="7450"/>
    <x v="3703"/>
    <x v="3"/>
    <x v="697"/>
    <d v="2014-09-23T00:00:00"/>
    <x v="0"/>
    <s v="SJ-20125"/>
    <s v="Sanjit Jacobs"/>
    <x v="2"/>
    <s v="United States"/>
    <s v="Houston"/>
    <x v="5"/>
    <n v="77036"/>
    <x v="2"/>
    <s v="OFF-AR-10000390"/>
    <x v="1"/>
    <x v="6"/>
    <x v="105"/>
    <n v="9.9120000000000008"/>
    <n v="3"/>
    <x v="2"/>
    <n v="3.2214"/>
  </r>
  <r>
    <n v="7451"/>
    <x v="3703"/>
    <x v="3"/>
    <x v="697"/>
    <d v="2014-09-23T00:00:00"/>
    <x v="0"/>
    <s v="SJ-20125"/>
    <s v="Sanjit Jacobs"/>
    <x v="2"/>
    <s v="United States"/>
    <s v="Houston"/>
    <x v="5"/>
    <n v="77036"/>
    <x v="2"/>
    <s v="FUR-CH-10003774"/>
    <x v="0"/>
    <x v="1"/>
    <x v="1185"/>
    <n v="318.43"/>
    <n v="5"/>
    <x v="4"/>
    <n v="-77.332999999999998"/>
  </r>
  <r>
    <n v="7452"/>
    <x v="3703"/>
    <x v="3"/>
    <x v="697"/>
    <d v="2014-09-23T00:00:00"/>
    <x v="0"/>
    <s v="SJ-20125"/>
    <s v="Sanjit Jacobs"/>
    <x v="2"/>
    <s v="United States"/>
    <s v="Houston"/>
    <x v="5"/>
    <n v="77036"/>
    <x v="2"/>
    <s v="OFF-BI-10002412"/>
    <x v="1"/>
    <x v="8"/>
    <x v="323"/>
    <n v="5.8"/>
    <n v="5"/>
    <x v="3"/>
    <n v="-10.15"/>
  </r>
  <r>
    <n v="7453"/>
    <x v="3703"/>
    <x v="3"/>
    <x v="697"/>
    <d v="2014-09-23T00:00:00"/>
    <x v="0"/>
    <s v="SJ-20125"/>
    <s v="Sanjit Jacobs"/>
    <x v="2"/>
    <s v="United States"/>
    <s v="Houston"/>
    <x v="5"/>
    <n v="77036"/>
    <x v="2"/>
    <s v="TEC-PH-10002415"/>
    <x v="2"/>
    <x v="7"/>
    <x v="1517"/>
    <n v="1415.76"/>
    <n v="6"/>
    <x v="2"/>
    <n v="88.484999999999999"/>
  </r>
  <r>
    <n v="7454"/>
    <x v="3704"/>
    <x v="3"/>
    <x v="643"/>
    <d v="2014-07-02T00:00:00"/>
    <x v="1"/>
    <s v="FM-14380"/>
    <s v="Fred McMath"/>
    <x v="0"/>
    <s v="United States"/>
    <s v="Bolingbrook"/>
    <x v="10"/>
    <n v="60440"/>
    <x v="2"/>
    <s v="TEC-PH-10003505"/>
    <x v="2"/>
    <x v="7"/>
    <x v="901"/>
    <n v="148.47999999999999"/>
    <n v="2"/>
    <x v="2"/>
    <n v="16.704000000000001"/>
  </r>
  <r>
    <n v="7455"/>
    <x v="3705"/>
    <x v="0"/>
    <x v="679"/>
    <d v="2013-08-05T00:00:00"/>
    <x v="1"/>
    <s v="KH-16360"/>
    <s v="Katherine Hughes"/>
    <x v="0"/>
    <s v="United States"/>
    <s v="Chicago"/>
    <x v="10"/>
    <n v="60623"/>
    <x v="2"/>
    <s v="OFF-LA-10003663"/>
    <x v="1"/>
    <x v="2"/>
    <x v="1364"/>
    <n v="9.2479999999999993"/>
    <n v="4"/>
    <x v="2"/>
    <n v="3.1212"/>
  </r>
  <r>
    <n v="7456"/>
    <x v="3705"/>
    <x v="0"/>
    <x v="679"/>
    <d v="2013-08-05T00:00:00"/>
    <x v="1"/>
    <s v="KH-16360"/>
    <s v="Katherine Hughes"/>
    <x v="0"/>
    <s v="United States"/>
    <s v="Chicago"/>
    <x v="10"/>
    <n v="60623"/>
    <x v="2"/>
    <s v="OFF-ST-10001780"/>
    <x v="1"/>
    <x v="4"/>
    <x v="481"/>
    <n v="1036.624"/>
    <n v="2"/>
    <x v="2"/>
    <n v="51.831200000000003"/>
  </r>
  <r>
    <n v="7457"/>
    <x v="3706"/>
    <x v="1"/>
    <x v="392"/>
    <d v="2012-04-18T00:00:00"/>
    <x v="2"/>
    <s v="LL-16840"/>
    <s v="Lauren Leatherbury"/>
    <x v="0"/>
    <s v="United States"/>
    <s v="Waynesboro"/>
    <x v="17"/>
    <n v="22980"/>
    <x v="0"/>
    <s v="TEC-PH-10002033"/>
    <x v="2"/>
    <x v="7"/>
    <x v="11"/>
    <n v="569.64"/>
    <n v="2"/>
    <x v="0"/>
    <n v="148.10640000000001"/>
  </r>
  <r>
    <n v="7458"/>
    <x v="3706"/>
    <x v="1"/>
    <x v="392"/>
    <d v="2012-04-18T00:00:00"/>
    <x v="2"/>
    <s v="LL-16840"/>
    <s v="Lauren Leatherbury"/>
    <x v="0"/>
    <s v="United States"/>
    <s v="Waynesboro"/>
    <x v="17"/>
    <n v="22980"/>
    <x v="0"/>
    <s v="OFF-BI-10001036"/>
    <x v="1"/>
    <x v="8"/>
    <x v="618"/>
    <n v="9.14"/>
    <n v="1"/>
    <x v="0"/>
    <n v="4.57"/>
  </r>
  <r>
    <n v="7459"/>
    <x v="3706"/>
    <x v="1"/>
    <x v="392"/>
    <d v="2012-04-18T00:00:00"/>
    <x v="2"/>
    <s v="LL-16840"/>
    <s v="Lauren Leatherbury"/>
    <x v="0"/>
    <s v="United States"/>
    <s v="Waynesboro"/>
    <x v="17"/>
    <n v="22980"/>
    <x v="0"/>
    <s v="FUR-FU-10001468"/>
    <x v="0"/>
    <x v="5"/>
    <x v="1280"/>
    <n v="1196.8599999999999"/>
    <n v="7"/>
    <x v="0"/>
    <n v="119.68600000000001"/>
  </r>
  <r>
    <n v="7460"/>
    <x v="3706"/>
    <x v="1"/>
    <x v="392"/>
    <d v="2012-04-18T00:00:00"/>
    <x v="2"/>
    <s v="LL-16840"/>
    <s v="Lauren Leatherbury"/>
    <x v="0"/>
    <s v="United States"/>
    <s v="Waynesboro"/>
    <x v="17"/>
    <n v="22980"/>
    <x v="0"/>
    <s v="FUR-BO-10001519"/>
    <x v="0"/>
    <x v="0"/>
    <x v="666"/>
    <n v="523.26"/>
    <n v="9"/>
    <x v="0"/>
    <n v="125.58240000000001"/>
  </r>
  <r>
    <n v="7461"/>
    <x v="3707"/>
    <x v="1"/>
    <x v="347"/>
    <d v="2012-04-14T00:00:00"/>
    <x v="0"/>
    <s v="AR-10540"/>
    <s v="Andy Reiter"/>
    <x v="0"/>
    <s v="United States"/>
    <s v="Los Angeles"/>
    <x v="1"/>
    <n v="90004"/>
    <x v="1"/>
    <s v="TEC-CO-10001943"/>
    <x v="2"/>
    <x v="16"/>
    <x v="1666"/>
    <n v="639.96799999999996"/>
    <n v="4"/>
    <x v="2"/>
    <n v="215.98920000000001"/>
  </r>
  <r>
    <n v="7462"/>
    <x v="3707"/>
    <x v="1"/>
    <x v="347"/>
    <d v="2012-04-14T00:00:00"/>
    <x v="0"/>
    <s v="AR-10540"/>
    <s v="Andy Reiter"/>
    <x v="0"/>
    <s v="United States"/>
    <s v="Los Angeles"/>
    <x v="1"/>
    <n v="90004"/>
    <x v="1"/>
    <s v="OFF-PA-10003127"/>
    <x v="1"/>
    <x v="10"/>
    <x v="33"/>
    <n v="52.76"/>
    <n v="2"/>
    <x v="0"/>
    <n v="24.269600000000001"/>
  </r>
  <r>
    <n v="7463"/>
    <x v="3708"/>
    <x v="1"/>
    <x v="914"/>
    <d v="2012-03-01T00:00:00"/>
    <x v="0"/>
    <s v="NP-18670"/>
    <s v="Nora Paige"/>
    <x v="0"/>
    <s v="United States"/>
    <s v="Seattle"/>
    <x v="4"/>
    <n v="98105"/>
    <x v="1"/>
    <s v="TEC-AC-10002076"/>
    <x v="2"/>
    <x v="11"/>
    <x v="329"/>
    <n v="538.91999999999996"/>
    <n v="9"/>
    <x v="0"/>
    <n v="80.837999999999994"/>
  </r>
  <r>
    <n v="7464"/>
    <x v="3709"/>
    <x v="0"/>
    <x v="162"/>
    <d v="2013-09-16T00:00:00"/>
    <x v="1"/>
    <s v="LP-17095"/>
    <s v="Liz Preis"/>
    <x v="0"/>
    <s v="United States"/>
    <s v="Visalia"/>
    <x v="1"/>
    <n v="93277"/>
    <x v="1"/>
    <s v="OFF-AR-10003338"/>
    <x v="1"/>
    <x v="6"/>
    <x v="1430"/>
    <n v="14.88"/>
    <n v="2"/>
    <x v="0"/>
    <n v="3.72"/>
  </r>
  <r>
    <n v="7465"/>
    <x v="3709"/>
    <x v="0"/>
    <x v="162"/>
    <d v="2013-09-16T00:00:00"/>
    <x v="1"/>
    <s v="LP-17095"/>
    <s v="Liz Preis"/>
    <x v="0"/>
    <s v="United States"/>
    <s v="Visalia"/>
    <x v="1"/>
    <n v="93277"/>
    <x v="1"/>
    <s v="OFF-PA-10004610"/>
    <x v="1"/>
    <x v="10"/>
    <x v="1511"/>
    <n v="34.24"/>
    <n v="8"/>
    <x v="0"/>
    <n v="15.407999999999999"/>
  </r>
  <r>
    <n v="7466"/>
    <x v="3709"/>
    <x v="0"/>
    <x v="162"/>
    <d v="2013-09-16T00:00:00"/>
    <x v="1"/>
    <s v="LP-17095"/>
    <s v="Liz Preis"/>
    <x v="0"/>
    <s v="United States"/>
    <s v="Visalia"/>
    <x v="1"/>
    <n v="93277"/>
    <x v="1"/>
    <s v="OFF-ST-10001272"/>
    <x v="1"/>
    <x v="4"/>
    <x v="528"/>
    <n v="261.74"/>
    <n v="2"/>
    <x v="0"/>
    <n v="65.435000000000002"/>
  </r>
  <r>
    <n v="7467"/>
    <x v="3710"/>
    <x v="0"/>
    <x v="288"/>
    <d v="2013-05-24T00:00:00"/>
    <x v="1"/>
    <s v="AH-10690"/>
    <s v="Anna Häberlin"/>
    <x v="1"/>
    <s v="United States"/>
    <s v="Los Angeles"/>
    <x v="1"/>
    <n v="90008"/>
    <x v="1"/>
    <s v="OFF-AP-10001366"/>
    <x v="1"/>
    <x v="9"/>
    <x v="33"/>
    <n v="87.84"/>
    <n v="8"/>
    <x v="0"/>
    <n v="23.716799999999999"/>
  </r>
  <r>
    <n v="7468"/>
    <x v="3711"/>
    <x v="3"/>
    <x v="343"/>
    <d v="2014-11-16T00:00:00"/>
    <x v="0"/>
    <s v="TB-21190"/>
    <s v="Thomas Brumley"/>
    <x v="2"/>
    <s v="United States"/>
    <s v="Los Angeles"/>
    <x v="1"/>
    <n v="90045"/>
    <x v="1"/>
    <s v="FUR-FU-10001424"/>
    <x v="0"/>
    <x v="5"/>
    <x v="691"/>
    <n v="34.92"/>
    <n v="4"/>
    <x v="0"/>
    <n v="11.8728"/>
  </r>
  <r>
    <n v="7469"/>
    <x v="3712"/>
    <x v="2"/>
    <x v="1114"/>
    <d v="2011-09-20T00:00:00"/>
    <x v="1"/>
    <s v="AA-10315"/>
    <s v="Alex Avila"/>
    <x v="0"/>
    <s v="United States"/>
    <s v="New York City"/>
    <x v="15"/>
    <n v="10011"/>
    <x v="3"/>
    <s v="OFF-PA-10000349"/>
    <x v="1"/>
    <x v="10"/>
    <x v="33"/>
    <n v="14.94"/>
    <n v="3"/>
    <x v="0"/>
    <n v="7.0217999999999998"/>
  </r>
  <r>
    <n v="7470"/>
    <x v="3712"/>
    <x v="2"/>
    <x v="1114"/>
    <d v="2011-09-20T00:00:00"/>
    <x v="1"/>
    <s v="AA-10315"/>
    <s v="Alex Avila"/>
    <x v="0"/>
    <s v="United States"/>
    <s v="New York City"/>
    <x v="15"/>
    <n v="10011"/>
    <x v="3"/>
    <s v="FUR-FU-10002456"/>
    <x v="0"/>
    <x v="5"/>
    <x v="1009"/>
    <n v="14.56"/>
    <n v="2"/>
    <x v="0"/>
    <n v="6.2607999999999997"/>
  </r>
  <r>
    <n v="7471"/>
    <x v="3713"/>
    <x v="1"/>
    <x v="426"/>
    <d v="2012-09-20T00:00:00"/>
    <x v="1"/>
    <s v="AC-10615"/>
    <s v="Ann Chong"/>
    <x v="1"/>
    <s v="United States"/>
    <s v="Philadelphia"/>
    <x v="9"/>
    <n v="19143"/>
    <x v="3"/>
    <s v="OFF-BI-10002609"/>
    <x v="1"/>
    <x v="8"/>
    <x v="98"/>
    <n v="3.5760000000000001"/>
    <n v="4"/>
    <x v="6"/>
    <n v="-2.8607999999999998"/>
  </r>
  <r>
    <n v="7472"/>
    <x v="3713"/>
    <x v="1"/>
    <x v="426"/>
    <d v="2012-09-20T00:00:00"/>
    <x v="1"/>
    <s v="AC-10615"/>
    <s v="Ann Chong"/>
    <x v="1"/>
    <s v="United States"/>
    <s v="Philadelphia"/>
    <x v="9"/>
    <n v="19143"/>
    <x v="3"/>
    <s v="OFF-ST-10001522"/>
    <x v="1"/>
    <x v="4"/>
    <x v="195"/>
    <n v="147.184"/>
    <n v="2"/>
    <x v="2"/>
    <n v="-29.436800000000002"/>
  </r>
  <r>
    <n v="7473"/>
    <x v="3714"/>
    <x v="0"/>
    <x v="949"/>
    <d v="2013-07-04T00:00:00"/>
    <x v="2"/>
    <s v="EM-14140"/>
    <s v="Eugene Moren"/>
    <x v="2"/>
    <s v="United States"/>
    <s v="Lehi"/>
    <x v="7"/>
    <n v="84043"/>
    <x v="1"/>
    <s v="TEC-CO-10000971"/>
    <x v="2"/>
    <x v="16"/>
    <x v="1304"/>
    <n v="1499.95"/>
    <n v="5"/>
    <x v="0"/>
    <n v="449.98500000000001"/>
  </r>
  <r>
    <n v="7474"/>
    <x v="3715"/>
    <x v="0"/>
    <x v="342"/>
    <d v="2013-04-16T00:00:00"/>
    <x v="1"/>
    <s v="QJ-19255"/>
    <s v="Quincy Jones"/>
    <x v="1"/>
    <s v="United States"/>
    <s v="Chicago"/>
    <x v="10"/>
    <n v="60653"/>
    <x v="2"/>
    <s v="OFF-AR-10000034"/>
    <x v="1"/>
    <x v="6"/>
    <x v="744"/>
    <n v="13.568"/>
    <n v="4"/>
    <x v="2"/>
    <n v="3.2223999999999999"/>
  </r>
  <r>
    <n v="7475"/>
    <x v="3716"/>
    <x v="2"/>
    <x v="1037"/>
    <d v="2011-01-11T00:00:00"/>
    <x v="1"/>
    <s v="ME-17320"/>
    <s v="Maria Etezadi"/>
    <x v="2"/>
    <s v="United States"/>
    <s v="Henderson"/>
    <x v="0"/>
    <n v="42420"/>
    <x v="0"/>
    <s v="FUR-CH-10004063"/>
    <x v="0"/>
    <x v="1"/>
    <x v="120"/>
    <n v="2573.8200000000002"/>
    <n v="9"/>
    <x v="0"/>
    <n v="746.40779999999995"/>
  </r>
  <r>
    <n v="7476"/>
    <x v="3716"/>
    <x v="2"/>
    <x v="1037"/>
    <d v="2011-01-11T00:00:00"/>
    <x v="1"/>
    <s v="ME-17320"/>
    <s v="Maria Etezadi"/>
    <x v="2"/>
    <s v="United States"/>
    <s v="Henderson"/>
    <x v="0"/>
    <n v="42420"/>
    <x v="0"/>
    <s v="OFF-BI-10004632"/>
    <x v="1"/>
    <x v="8"/>
    <x v="564"/>
    <n v="609.98"/>
    <n v="2"/>
    <x v="0"/>
    <n v="274.49099999999999"/>
  </r>
  <r>
    <n v="7477"/>
    <x v="3716"/>
    <x v="2"/>
    <x v="1037"/>
    <d v="2011-01-11T00:00:00"/>
    <x v="1"/>
    <s v="ME-17320"/>
    <s v="Maria Etezadi"/>
    <x v="2"/>
    <s v="United States"/>
    <s v="Henderson"/>
    <x v="0"/>
    <n v="42420"/>
    <x v="0"/>
    <s v="OFF-AR-10001662"/>
    <x v="1"/>
    <x v="6"/>
    <x v="443"/>
    <n v="5.48"/>
    <n v="2"/>
    <x v="0"/>
    <n v="1.4796"/>
  </r>
  <r>
    <n v="7478"/>
    <x v="3716"/>
    <x v="2"/>
    <x v="1037"/>
    <d v="2011-01-11T00:00:00"/>
    <x v="1"/>
    <s v="ME-17320"/>
    <s v="Maria Etezadi"/>
    <x v="2"/>
    <s v="United States"/>
    <s v="Henderson"/>
    <x v="0"/>
    <n v="42420"/>
    <x v="0"/>
    <s v="TEC-PH-10004977"/>
    <x v="2"/>
    <x v="7"/>
    <x v="34"/>
    <n v="391.98"/>
    <n v="2"/>
    <x v="0"/>
    <n v="113.6742"/>
  </r>
  <r>
    <n v="7479"/>
    <x v="3716"/>
    <x v="2"/>
    <x v="1037"/>
    <d v="2011-01-11T00:00:00"/>
    <x v="1"/>
    <s v="ME-17320"/>
    <s v="Maria Etezadi"/>
    <x v="2"/>
    <s v="United States"/>
    <s v="Henderson"/>
    <x v="0"/>
    <n v="42420"/>
    <x v="0"/>
    <s v="TEC-PH-10004539"/>
    <x v="2"/>
    <x v="7"/>
    <x v="852"/>
    <n v="755.96"/>
    <n v="4"/>
    <x v="0"/>
    <n v="204.10919999999999"/>
  </r>
  <r>
    <n v="7480"/>
    <x v="3716"/>
    <x v="2"/>
    <x v="1037"/>
    <d v="2011-01-11T00:00:00"/>
    <x v="1"/>
    <s v="ME-17320"/>
    <s v="Maria Etezadi"/>
    <x v="2"/>
    <s v="United States"/>
    <s v="Henderson"/>
    <x v="0"/>
    <n v="42420"/>
    <x v="0"/>
    <s v="OFF-FA-10001883"/>
    <x v="1"/>
    <x v="13"/>
    <x v="1484"/>
    <n v="31.12"/>
    <n v="4"/>
    <x v="0"/>
    <n v="0.31119999999999998"/>
  </r>
  <r>
    <n v="7481"/>
    <x v="3716"/>
    <x v="2"/>
    <x v="1037"/>
    <d v="2011-01-11T00:00:00"/>
    <x v="1"/>
    <s v="ME-17320"/>
    <s v="Maria Etezadi"/>
    <x v="2"/>
    <s v="United States"/>
    <s v="Henderson"/>
    <x v="0"/>
    <n v="42420"/>
    <x v="0"/>
    <s v="OFF-PA-10000955"/>
    <x v="1"/>
    <x v="10"/>
    <x v="774"/>
    <n v="6.54"/>
    <n v="1"/>
    <x v="0"/>
    <n v="3.0084"/>
  </r>
  <r>
    <n v="7482"/>
    <x v="3717"/>
    <x v="0"/>
    <x v="142"/>
    <d v="2013-09-04T00:00:00"/>
    <x v="0"/>
    <s v="LB-16795"/>
    <s v="Laurel Beltran"/>
    <x v="2"/>
    <s v="United States"/>
    <s v="Huntington Beach"/>
    <x v="1"/>
    <n v="92646"/>
    <x v="1"/>
    <s v="OFF-EN-10002500"/>
    <x v="1"/>
    <x v="12"/>
    <x v="118"/>
    <n v="12.78"/>
    <n v="1"/>
    <x v="0"/>
    <n v="5.7510000000000003"/>
  </r>
  <r>
    <n v="7483"/>
    <x v="3718"/>
    <x v="2"/>
    <x v="865"/>
    <d v="2011-09-30T00:00:00"/>
    <x v="1"/>
    <s v="JP-16135"/>
    <s v="Julie Prescott"/>
    <x v="2"/>
    <s v="United States"/>
    <s v="New York City"/>
    <x v="15"/>
    <n v="10011"/>
    <x v="3"/>
    <s v="OFF-BI-10004654"/>
    <x v="1"/>
    <x v="8"/>
    <x v="68"/>
    <n v="18.463999999999999"/>
    <n v="4"/>
    <x v="2"/>
    <n v="6.9240000000000004"/>
  </r>
  <r>
    <n v="7484"/>
    <x v="3719"/>
    <x v="2"/>
    <x v="534"/>
    <d v="2011-12-17T00:00:00"/>
    <x v="0"/>
    <s v="EB-13705"/>
    <s v="Ed Braxton"/>
    <x v="1"/>
    <s v="United States"/>
    <s v="Philadelphia"/>
    <x v="9"/>
    <n v="19140"/>
    <x v="3"/>
    <s v="FUR-CH-10003774"/>
    <x v="0"/>
    <x v="1"/>
    <x v="1185"/>
    <n v="445.80200000000002"/>
    <n v="7"/>
    <x v="4"/>
    <n v="-108.2662"/>
  </r>
  <r>
    <n v="7485"/>
    <x v="3720"/>
    <x v="3"/>
    <x v="116"/>
    <d v="2015-01-03T00:00:00"/>
    <x v="1"/>
    <s v="CS-12400"/>
    <s v="Christopher Schild"/>
    <x v="2"/>
    <s v="United States"/>
    <s v="Fargo"/>
    <x v="46"/>
    <n v="58103"/>
    <x v="2"/>
    <s v="OFF-AR-10004707"/>
    <x v="1"/>
    <x v="6"/>
    <x v="33"/>
    <n v="2.48"/>
    <n v="1"/>
    <x v="0"/>
    <n v="0.86799999999999999"/>
  </r>
  <r>
    <n v="7486"/>
    <x v="3720"/>
    <x v="3"/>
    <x v="116"/>
    <d v="2015-01-03T00:00:00"/>
    <x v="1"/>
    <s v="CS-12400"/>
    <s v="Christopher Schild"/>
    <x v="2"/>
    <s v="United States"/>
    <s v="Fargo"/>
    <x v="46"/>
    <n v="58103"/>
    <x v="2"/>
    <s v="OFF-BI-10004040"/>
    <x v="1"/>
    <x v="8"/>
    <x v="1478"/>
    <n v="25.9"/>
    <n v="5"/>
    <x v="0"/>
    <n v="12.691000000000001"/>
  </r>
  <r>
    <n v="7487"/>
    <x v="3721"/>
    <x v="1"/>
    <x v="546"/>
    <d v="2012-12-24T00:00:00"/>
    <x v="0"/>
    <s v="PM-19135"/>
    <s v="Peter McVee"/>
    <x v="2"/>
    <s v="United States"/>
    <s v="Dover"/>
    <x v="38"/>
    <n v="3820"/>
    <x v="3"/>
    <s v="OFF-PA-10001184"/>
    <x v="1"/>
    <x v="10"/>
    <x v="1307"/>
    <n v="29.9"/>
    <n v="5"/>
    <x v="0"/>
    <n v="14.651"/>
  </r>
  <r>
    <n v="7488"/>
    <x v="3721"/>
    <x v="1"/>
    <x v="546"/>
    <d v="2012-12-24T00:00:00"/>
    <x v="0"/>
    <s v="PM-19135"/>
    <s v="Peter McVee"/>
    <x v="2"/>
    <s v="United States"/>
    <s v="Dover"/>
    <x v="38"/>
    <n v="3820"/>
    <x v="3"/>
    <s v="TEC-AC-10004145"/>
    <x v="2"/>
    <x v="11"/>
    <x v="1264"/>
    <n v="2249.91"/>
    <n v="9"/>
    <x v="0"/>
    <n v="517.47929999999997"/>
  </r>
  <r>
    <n v="7489"/>
    <x v="3721"/>
    <x v="1"/>
    <x v="546"/>
    <d v="2012-12-24T00:00:00"/>
    <x v="0"/>
    <s v="PM-19135"/>
    <s v="Peter McVee"/>
    <x v="2"/>
    <s v="United States"/>
    <s v="Dover"/>
    <x v="38"/>
    <n v="3820"/>
    <x v="3"/>
    <s v="FUR-TA-10003473"/>
    <x v="0"/>
    <x v="3"/>
    <x v="214"/>
    <n v="1053.164"/>
    <n v="4"/>
    <x v="4"/>
    <n v="-105.3164"/>
  </r>
  <r>
    <n v="7490"/>
    <x v="3722"/>
    <x v="3"/>
    <x v="60"/>
    <d v="2014-11-10T00:00:00"/>
    <x v="1"/>
    <s v="AA-10645"/>
    <s v="Anna Andreadi"/>
    <x v="0"/>
    <s v="United States"/>
    <s v="San Diego"/>
    <x v="1"/>
    <n v="92105"/>
    <x v="1"/>
    <s v="OFF-PA-10003172"/>
    <x v="1"/>
    <x v="10"/>
    <x v="846"/>
    <n v="12.96"/>
    <n v="2"/>
    <x v="0"/>
    <n v="6.2207999999999997"/>
  </r>
  <r>
    <n v="7491"/>
    <x v="3723"/>
    <x v="1"/>
    <x v="229"/>
    <d v="2012-09-16T00:00:00"/>
    <x v="1"/>
    <s v="FA-14230"/>
    <s v="Frank Atkinson"/>
    <x v="1"/>
    <s v="United States"/>
    <s v="Los Angeles"/>
    <x v="1"/>
    <n v="90032"/>
    <x v="1"/>
    <s v="FUR-FU-10003799"/>
    <x v="0"/>
    <x v="5"/>
    <x v="90"/>
    <n v="106.68"/>
    <n v="6"/>
    <x v="0"/>
    <n v="33.070799999999998"/>
  </r>
  <r>
    <n v="7492"/>
    <x v="3724"/>
    <x v="3"/>
    <x v="673"/>
    <d v="2014-11-17T00:00:00"/>
    <x v="3"/>
    <s v="CM-12190"/>
    <s v="Charlotte Melton"/>
    <x v="0"/>
    <s v="United States"/>
    <s v="Utica"/>
    <x v="15"/>
    <n v="13501"/>
    <x v="3"/>
    <s v="TEC-PH-10002583"/>
    <x v="2"/>
    <x v="7"/>
    <x v="1708"/>
    <n v="119.94"/>
    <n v="6"/>
    <x v="0"/>
    <n v="5.9969999999999999"/>
  </r>
  <r>
    <n v="7493"/>
    <x v="3725"/>
    <x v="3"/>
    <x v="220"/>
    <d v="2014-09-17T00:00:00"/>
    <x v="1"/>
    <s v="CC-12475"/>
    <s v="Cindy Chapman"/>
    <x v="0"/>
    <s v="United States"/>
    <s v="Houston"/>
    <x v="5"/>
    <n v="77070"/>
    <x v="2"/>
    <s v="OFF-PA-10004239"/>
    <x v="1"/>
    <x v="10"/>
    <x v="1412"/>
    <n v="10.272"/>
    <n v="3"/>
    <x v="2"/>
    <n v="3.21"/>
  </r>
  <r>
    <n v="7494"/>
    <x v="3725"/>
    <x v="3"/>
    <x v="220"/>
    <d v="2014-09-17T00:00:00"/>
    <x v="1"/>
    <s v="CC-12475"/>
    <s v="Cindy Chapman"/>
    <x v="0"/>
    <s v="United States"/>
    <s v="Houston"/>
    <x v="5"/>
    <n v="77070"/>
    <x v="2"/>
    <s v="FUR-TA-10002855"/>
    <x v="0"/>
    <x v="3"/>
    <x v="1189"/>
    <n v="512.19000000000005"/>
    <n v="5"/>
    <x v="4"/>
    <n v="-65.852999999999994"/>
  </r>
  <r>
    <n v="7495"/>
    <x v="3725"/>
    <x v="3"/>
    <x v="220"/>
    <d v="2014-09-17T00:00:00"/>
    <x v="1"/>
    <s v="CC-12475"/>
    <s v="Cindy Chapman"/>
    <x v="0"/>
    <s v="United States"/>
    <s v="Houston"/>
    <x v="5"/>
    <n v="77070"/>
    <x v="2"/>
    <s v="OFF-AP-10001626"/>
    <x v="1"/>
    <x v="9"/>
    <x v="1016"/>
    <n v="1.556"/>
    <n v="2"/>
    <x v="3"/>
    <n v="-4.2012"/>
  </r>
  <r>
    <n v="7496"/>
    <x v="3726"/>
    <x v="3"/>
    <x v="1163"/>
    <d v="2014-07-19T00:00:00"/>
    <x v="1"/>
    <s v="TC-21295"/>
    <s v="Toby Carlisle"/>
    <x v="0"/>
    <s v="United States"/>
    <s v="Westminster"/>
    <x v="1"/>
    <n v="92683"/>
    <x v="1"/>
    <s v="OFF-BI-10004022"/>
    <x v="1"/>
    <x v="8"/>
    <x v="748"/>
    <n v="4.4480000000000004"/>
    <n v="2"/>
    <x v="2"/>
    <n v="1.4456"/>
  </r>
  <r>
    <n v="7497"/>
    <x v="3726"/>
    <x v="3"/>
    <x v="1163"/>
    <d v="2014-07-19T00:00:00"/>
    <x v="1"/>
    <s v="TC-21295"/>
    <s v="Toby Carlisle"/>
    <x v="0"/>
    <s v="United States"/>
    <s v="Westminster"/>
    <x v="1"/>
    <n v="92683"/>
    <x v="1"/>
    <s v="FUR-FU-10003601"/>
    <x v="0"/>
    <x v="5"/>
    <x v="729"/>
    <n v="276.69"/>
    <n v="3"/>
    <x v="0"/>
    <n v="49.804200000000002"/>
  </r>
  <r>
    <n v="7498"/>
    <x v="3726"/>
    <x v="3"/>
    <x v="1163"/>
    <d v="2014-07-19T00:00:00"/>
    <x v="1"/>
    <s v="TC-21295"/>
    <s v="Toby Carlisle"/>
    <x v="0"/>
    <s v="United States"/>
    <s v="Westminster"/>
    <x v="1"/>
    <n v="92683"/>
    <x v="1"/>
    <s v="OFF-FA-10000490"/>
    <x v="1"/>
    <x v="13"/>
    <x v="307"/>
    <n v="4.96"/>
    <n v="4"/>
    <x v="0"/>
    <n v="2.3311999999999999"/>
  </r>
  <r>
    <n v="7499"/>
    <x v="3726"/>
    <x v="3"/>
    <x v="1163"/>
    <d v="2014-07-19T00:00:00"/>
    <x v="1"/>
    <s v="TC-21295"/>
    <s v="Toby Carlisle"/>
    <x v="0"/>
    <s v="United States"/>
    <s v="Westminster"/>
    <x v="1"/>
    <n v="92683"/>
    <x v="1"/>
    <s v="OFF-AR-10004042"/>
    <x v="1"/>
    <x v="6"/>
    <x v="30"/>
    <n v="71.92"/>
    <n v="4"/>
    <x v="0"/>
    <n v="20.8568"/>
  </r>
  <r>
    <n v="7500"/>
    <x v="3726"/>
    <x v="3"/>
    <x v="1163"/>
    <d v="2014-07-19T00:00:00"/>
    <x v="1"/>
    <s v="TC-21295"/>
    <s v="Toby Carlisle"/>
    <x v="0"/>
    <s v="United States"/>
    <s v="Westminster"/>
    <x v="1"/>
    <n v="92683"/>
    <x v="1"/>
    <s v="FUR-FU-10002960"/>
    <x v="0"/>
    <x v="5"/>
    <x v="190"/>
    <n v="18.84"/>
    <n v="3"/>
    <x v="0"/>
    <n v="7.9127999999999998"/>
  </r>
  <r>
    <n v="7501"/>
    <x v="3726"/>
    <x v="3"/>
    <x v="1163"/>
    <d v="2014-07-19T00:00:00"/>
    <x v="1"/>
    <s v="TC-21295"/>
    <s v="Toby Carlisle"/>
    <x v="0"/>
    <s v="United States"/>
    <s v="Westminster"/>
    <x v="1"/>
    <n v="92683"/>
    <x v="1"/>
    <s v="TEC-AC-10000991"/>
    <x v="2"/>
    <x v="11"/>
    <x v="432"/>
    <n v="140.97"/>
    <n v="3"/>
    <x v="0"/>
    <n v="19.735800000000001"/>
  </r>
  <r>
    <n v="7502"/>
    <x v="3726"/>
    <x v="3"/>
    <x v="1163"/>
    <d v="2014-07-19T00:00:00"/>
    <x v="1"/>
    <s v="TC-21295"/>
    <s v="Toby Carlisle"/>
    <x v="0"/>
    <s v="United States"/>
    <s v="Westminster"/>
    <x v="1"/>
    <n v="92683"/>
    <x v="1"/>
    <s v="TEC-PH-10004977"/>
    <x v="2"/>
    <x v="7"/>
    <x v="34"/>
    <n v="470.37599999999998"/>
    <n v="3"/>
    <x v="2"/>
    <n v="52.917299999999997"/>
  </r>
  <r>
    <n v="7503"/>
    <x v="3727"/>
    <x v="3"/>
    <x v="983"/>
    <d v="2014-03-31T00:00:00"/>
    <x v="3"/>
    <s v="TB-21400"/>
    <s v="Tom Boeckenhauer"/>
    <x v="0"/>
    <s v="United States"/>
    <s v="Los Angeles"/>
    <x v="1"/>
    <n v="90036"/>
    <x v="1"/>
    <s v="OFF-AR-10000817"/>
    <x v="1"/>
    <x v="6"/>
    <x v="1255"/>
    <n v="6.08"/>
    <n v="2"/>
    <x v="0"/>
    <n v="2.0672000000000001"/>
  </r>
  <r>
    <n v="7504"/>
    <x v="3727"/>
    <x v="3"/>
    <x v="983"/>
    <d v="2014-03-31T00:00:00"/>
    <x v="3"/>
    <s v="TB-21400"/>
    <s v="Tom Boeckenhauer"/>
    <x v="0"/>
    <s v="United States"/>
    <s v="Los Angeles"/>
    <x v="1"/>
    <n v="90036"/>
    <x v="1"/>
    <s v="TEC-PH-10002447"/>
    <x v="2"/>
    <x v="7"/>
    <x v="53"/>
    <n v="164.792"/>
    <n v="1"/>
    <x v="2"/>
    <n v="18.539100000000001"/>
  </r>
  <r>
    <n v="7505"/>
    <x v="3728"/>
    <x v="0"/>
    <x v="1011"/>
    <d v="2013-02-04T00:00:00"/>
    <x v="0"/>
    <s v="JK-15325"/>
    <s v="Jason Klamczynski"/>
    <x v="1"/>
    <s v="United States"/>
    <s v="Atlantic City"/>
    <x v="30"/>
    <n v="8401"/>
    <x v="3"/>
    <s v="OFF-EN-10003134"/>
    <x v="1"/>
    <x v="12"/>
    <x v="33"/>
    <n v="23.36"/>
    <n v="2"/>
    <x v="0"/>
    <n v="11.68"/>
  </r>
  <r>
    <n v="7506"/>
    <x v="3729"/>
    <x v="3"/>
    <x v="110"/>
    <d v="2014-06-14T00:00:00"/>
    <x v="1"/>
    <s v="BW-11200"/>
    <s v="Ben Wallace"/>
    <x v="0"/>
    <s v="United States"/>
    <s v="Skokie"/>
    <x v="10"/>
    <n v="60076"/>
    <x v="2"/>
    <s v="OFF-BI-10000309"/>
    <x v="1"/>
    <x v="8"/>
    <x v="334"/>
    <n v="12.176"/>
    <n v="4"/>
    <x v="3"/>
    <n v="-18.872800000000002"/>
  </r>
  <r>
    <n v="7507"/>
    <x v="3730"/>
    <x v="2"/>
    <x v="981"/>
    <d v="2011-11-06T00:00:00"/>
    <x v="1"/>
    <s v="SH-20395"/>
    <s v="Shahid Hopkins"/>
    <x v="0"/>
    <s v="United States"/>
    <s v="San Francisco"/>
    <x v="1"/>
    <n v="94122"/>
    <x v="1"/>
    <s v="TEC-PH-10001615"/>
    <x v="2"/>
    <x v="7"/>
    <x v="1108"/>
    <n v="46.384"/>
    <n v="2"/>
    <x v="2"/>
    <n v="5.2182000000000004"/>
  </r>
  <r>
    <n v="7508"/>
    <x v="3730"/>
    <x v="2"/>
    <x v="981"/>
    <d v="2011-11-06T00:00:00"/>
    <x v="1"/>
    <s v="SH-20395"/>
    <s v="Shahid Hopkins"/>
    <x v="0"/>
    <s v="United States"/>
    <s v="San Francisco"/>
    <x v="1"/>
    <n v="94122"/>
    <x v="1"/>
    <s v="OFF-ST-10003208"/>
    <x v="1"/>
    <x v="4"/>
    <x v="243"/>
    <n v="362.92"/>
    <n v="2"/>
    <x v="0"/>
    <n v="105.24679999999999"/>
  </r>
  <r>
    <n v="7509"/>
    <x v="3731"/>
    <x v="3"/>
    <x v="1163"/>
    <d v="2014-07-19T00:00:00"/>
    <x v="1"/>
    <s v="JL-15835"/>
    <s v="John Lee"/>
    <x v="0"/>
    <s v="United States"/>
    <s v="Columbus"/>
    <x v="24"/>
    <n v="43229"/>
    <x v="3"/>
    <s v="OFF-PA-10000605"/>
    <x v="1"/>
    <x v="10"/>
    <x v="808"/>
    <n v="9.2479999999999993"/>
    <n v="2"/>
    <x v="2"/>
    <n v="3.3523999999999998"/>
  </r>
  <r>
    <n v="7510"/>
    <x v="3731"/>
    <x v="3"/>
    <x v="1163"/>
    <d v="2014-07-19T00:00:00"/>
    <x v="1"/>
    <s v="JL-15835"/>
    <s v="John Lee"/>
    <x v="0"/>
    <s v="United States"/>
    <s v="Columbus"/>
    <x v="24"/>
    <n v="43229"/>
    <x v="3"/>
    <s v="TEC-PH-10000560"/>
    <x v="2"/>
    <x v="7"/>
    <x v="745"/>
    <n v="1889.9459999999999"/>
    <n v="9"/>
    <x v="10"/>
    <n v="-377.98919999999998"/>
  </r>
  <r>
    <n v="7511"/>
    <x v="3731"/>
    <x v="3"/>
    <x v="1163"/>
    <d v="2014-07-19T00:00:00"/>
    <x v="1"/>
    <s v="JL-15835"/>
    <s v="John Lee"/>
    <x v="0"/>
    <s v="United States"/>
    <s v="Columbus"/>
    <x v="24"/>
    <n v="43229"/>
    <x v="3"/>
    <s v="OFF-ST-10003455"/>
    <x v="1"/>
    <x v="4"/>
    <x v="169"/>
    <n v="62.04"/>
    <n v="5"/>
    <x v="2"/>
    <n v="4.6529999999999996"/>
  </r>
  <r>
    <n v="7512"/>
    <x v="3731"/>
    <x v="3"/>
    <x v="1163"/>
    <d v="2014-07-19T00:00:00"/>
    <x v="1"/>
    <s v="JL-15835"/>
    <s v="John Lee"/>
    <x v="0"/>
    <s v="United States"/>
    <s v="Columbus"/>
    <x v="24"/>
    <n v="43229"/>
    <x v="3"/>
    <s v="FUR-FU-10002937"/>
    <x v="0"/>
    <x v="5"/>
    <x v="1051"/>
    <n v="396.92"/>
    <n v="5"/>
    <x v="2"/>
    <n v="148.845"/>
  </r>
  <r>
    <n v="7513"/>
    <x v="3731"/>
    <x v="3"/>
    <x v="1163"/>
    <d v="2014-07-19T00:00:00"/>
    <x v="1"/>
    <s v="JL-15835"/>
    <s v="John Lee"/>
    <x v="0"/>
    <s v="United States"/>
    <s v="Columbus"/>
    <x v="24"/>
    <n v="43229"/>
    <x v="3"/>
    <s v="OFF-ST-10001837"/>
    <x v="1"/>
    <x v="4"/>
    <x v="1331"/>
    <n v="239.45599999999999"/>
    <n v="7"/>
    <x v="2"/>
    <n v="17.959199999999999"/>
  </r>
  <r>
    <n v="7514"/>
    <x v="3731"/>
    <x v="3"/>
    <x v="1163"/>
    <d v="2014-07-19T00:00:00"/>
    <x v="1"/>
    <s v="JL-15835"/>
    <s v="John Lee"/>
    <x v="0"/>
    <s v="United States"/>
    <s v="Columbus"/>
    <x v="24"/>
    <n v="43229"/>
    <x v="3"/>
    <s v="OFF-AR-10004757"/>
    <x v="1"/>
    <x v="6"/>
    <x v="342"/>
    <n v="13.12"/>
    <n v="5"/>
    <x v="2"/>
    <n v="2.1320000000000001"/>
  </r>
  <r>
    <n v="7515"/>
    <x v="3732"/>
    <x v="3"/>
    <x v="34"/>
    <d v="2014-12-13T00:00:00"/>
    <x v="0"/>
    <s v="JL-15835"/>
    <s v="John Lee"/>
    <x v="0"/>
    <s v="United States"/>
    <s v="Richmond"/>
    <x v="0"/>
    <n v="40475"/>
    <x v="0"/>
    <s v="OFF-BI-10004236"/>
    <x v="1"/>
    <x v="8"/>
    <x v="891"/>
    <n v="29.36"/>
    <n v="2"/>
    <x v="0"/>
    <n v="13.505599999999999"/>
  </r>
  <r>
    <n v="7516"/>
    <x v="3732"/>
    <x v="3"/>
    <x v="34"/>
    <d v="2014-12-13T00:00:00"/>
    <x v="0"/>
    <s v="JL-15835"/>
    <s v="John Lee"/>
    <x v="0"/>
    <s v="United States"/>
    <s v="Richmond"/>
    <x v="0"/>
    <n v="40475"/>
    <x v="0"/>
    <s v="OFF-AP-10000159"/>
    <x v="1"/>
    <x v="9"/>
    <x v="1407"/>
    <n v="214.9"/>
    <n v="5"/>
    <x v="0"/>
    <n v="62.320999999999998"/>
  </r>
  <r>
    <n v="7517"/>
    <x v="3732"/>
    <x v="3"/>
    <x v="34"/>
    <d v="2014-12-13T00:00:00"/>
    <x v="0"/>
    <s v="JL-15835"/>
    <s v="John Lee"/>
    <x v="0"/>
    <s v="United States"/>
    <s v="Richmond"/>
    <x v="0"/>
    <n v="40475"/>
    <x v="0"/>
    <s v="OFF-BI-10003274"/>
    <x v="1"/>
    <x v="8"/>
    <x v="122"/>
    <n v="15.92"/>
    <n v="4"/>
    <x v="0"/>
    <n v="7.4824000000000002"/>
  </r>
  <r>
    <n v="7518"/>
    <x v="3732"/>
    <x v="3"/>
    <x v="34"/>
    <d v="2014-12-13T00:00:00"/>
    <x v="0"/>
    <s v="JL-15835"/>
    <s v="John Lee"/>
    <x v="0"/>
    <s v="United States"/>
    <s v="Richmond"/>
    <x v="0"/>
    <n v="40475"/>
    <x v="0"/>
    <s v="TEC-AC-10001013"/>
    <x v="2"/>
    <x v="11"/>
    <x v="813"/>
    <n v="146.44999999999999"/>
    <n v="5"/>
    <x v="0"/>
    <n v="48.328499999999998"/>
  </r>
  <r>
    <n v="7519"/>
    <x v="3732"/>
    <x v="3"/>
    <x v="34"/>
    <d v="2014-12-13T00:00:00"/>
    <x v="0"/>
    <s v="JL-15835"/>
    <s v="John Lee"/>
    <x v="0"/>
    <s v="United States"/>
    <s v="Richmond"/>
    <x v="0"/>
    <n v="40475"/>
    <x v="0"/>
    <s v="OFF-ST-10004963"/>
    <x v="1"/>
    <x v="4"/>
    <x v="460"/>
    <n v="15.14"/>
    <n v="1"/>
    <x v="0"/>
    <n v="0.60560000000000003"/>
  </r>
  <r>
    <n v="7520"/>
    <x v="3732"/>
    <x v="3"/>
    <x v="34"/>
    <d v="2014-12-13T00:00:00"/>
    <x v="0"/>
    <s v="JL-15835"/>
    <s v="John Lee"/>
    <x v="0"/>
    <s v="United States"/>
    <s v="Richmond"/>
    <x v="0"/>
    <n v="40475"/>
    <x v="0"/>
    <s v="OFF-LA-10004409"/>
    <x v="1"/>
    <x v="2"/>
    <x v="1550"/>
    <n v="5.76"/>
    <n v="2"/>
    <x v="0"/>
    <n v="2.6496"/>
  </r>
  <r>
    <n v="7521"/>
    <x v="3732"/>
    <x v="3"/>
    <x v="34"/>
    <d v="2014-12-13T00:00:00"/>
    <x v="0"/>
    <s v="JL-15835"/>
    <s v="John Lee"/>
    <x v="0"/>
    <s v="United States"/>
    <s v="Richmond"/>
    <x v="0"/>
    <n v="40475"/>
    <x v="0"/>
    <s v="TEC-CO-10001046"/>
    <x v="2"/>
    <x v="16"/>
    <x v="874"/>
    <n v="1399.98"/>
    <n v="2"/>
    <x v="0"/>
    <n v="629.99099999999999"/>
  </r>
  <r>
    <n v="7522"/>
    <x v="3733"/>
    <x v="0"/>
    <x v="64"/>
    <d v="2013-09-12T00:00:00"/>
    <x v="1"/>
    <s v="MD-17350"/>
    <s v="Maribeth Dona"/>
    <x v="0"/>
    <s v="United States"/>
    <s v="Lancaster"/>
    <x v="24"/>
    <n v="43130"/>
    <x v="3"/>
    <s v="OFF-BI-10002824"/>
    <x v="1"/>
    <x v="8"/>
    <x v="523"/>
    <n v="8.952"/>
    <n v="2"/>
    <x v="6"/>
    <n v="-7.46"/>
  </r>
  <r>
    <n v="7523"/>
    <x v="3733"/>
    <x v="0"/>
    <x v="64"/>
    <d v="2013-09-12T00:00:00"/>
    <x v="1"/>
    <s v="MD-17350"/>
    <s v="Maribeth Dona"/>
    <x v="0"/>
    <s v="United States"/>
    <s v="Lancaster"/>
    <x v="24"/>
    <n v="43130"/>
    <x v="3"/>
    <s v="OFF-BI-10001757"/>
    <x v="1"/>
    <x v="8"/>
    <x v="1158"/>
    <n v="8.8559999999999999"/>
    <n v="6"/>
    <x v="6"/>
    <n v="-6.4943999999999997"/>
  </r>
  <r>
    <n v="7524"/>
    <x v="3733"/>
    <x v="0"/>
    <x v="64"/>
    <d v="2013-09-12T00:00:00"/>
    <x v="1"/>
    <s v="MD-17350"/>
    <s v="Maribeth Dona"/>
    <x v="0"/>
    <s v="United States"/>
    <s v="Lancaster"/>
    <x v="24"/>
    <n v="43130"/>
    <x v="3"/>
    <s v="FUR-CH-10004477"/>
    <x v="0"/>
    <x v="1"/>
    <x v="211"/>
    <n v="85.245999999999995"/>
    <n v="2"/>
    <x v="4"/>
    <n v="-1.2178"/>
  </r>
  <r>
    <n v="7525"/>
    <x v="3734"/>
    <x v="2"/>
    <x v="1076"/>
    <d v="2011-09-16T00:00:00"/>
    <x v="1"/>
    <s v="CL-12565"/>
    <s v="Clay Ludtke"/>
    <x v="0"/>
    <s v="United States"/>
    <s v="Gresham"/>
    <x v="21"/>
    <n v="97030"/>
    <x v="1"/>
    <s v="OFF-EN-10003072"/>
    <x v="1"/>
    <x v="12"/>
    <x v="767"/>
    <n v="21.728000000000002"/>
    <n v="7"/>
    <x v="2"/>
    <n v="7.6048"/>
  </r>
  <r>
    <n v="7526"/>
    <x v="3734"/>
    <x v="2"/>
    <x v="1076"/>
    <d v="2011-09-16T00:00:00"/>
    <x v="1"/>
    <s v="CL-12565"/>
    <s v="Clay Ludtke"/>
    <x v="0"/>
    <s v="United States"/>
    <s v="Gresham"/>
    <x v="21"/>
    <n v="97030"/>
    <x v="1"/>
    <s v="FUR-CH-10003973"/>
    <x v="0"/>
    <x v="1"/>
    <x v="858"/>
    <n v="1487.04"/>
    <n v="5"/>
    <x v="2"/>
    <n v="148.70400000000001"/>
  </r>
  <r>
    <n v="7527"/>
    <x v="3735"/>
    <x v="3"/>
    <x v="986"/>
    <d v="2014-09-27T00:00:00"/>
    <x v="3"/>
    <s v="RA-19885"/>
    <s v="Ruben Ausman"/>
    <x v="1"/>
    <s v="United States"/>
    <s v="San Francisco"/>
    <x v="1"/>
    <n v="94109"/>
    <x v="1"/>
    <s v="OFF-EN-10001028"/>
    <x v="1"/>
    <x v="12"/>
    <x v="33"/>
    <n v="71.88"/>
    <n v="6"/>
    <x v="0"/>
    <n v="33.064799999999998"/>
  </r>
  <r>
    <n v="7528"/>
    <x v="3735"/>
    <x v="3"/>
    <x v="986"/>
    <d v="2014-09-27T00:00:00"/>
    <x v="3"/>
    <s v="RA-19885"/>
    <s v="Ruben Ausman"/>
    <x v="1"/>
    <s v="United States"/>
    <s v="San Francisco"/>
    <x v="1"/>
    <n v="94109"/>
    <x v="1"/>
    <s v="FUR-FU-10003829"/>
    <x v="0"/>
    <x v="5"/>
    <x v="1369"/>
    <n v="9.24"/>
    <n v="3"/>
    <x v="0"/>
    <n v="2.9567999999999999"/>
  </r>
  <r>
    <n v="7529"/>
    <x v="3735"/>
    <x v="3"/>
    <x v="986"/>
    <d v="2014-09-27T00:00:00"/>
    <x v="3"/>
    <s v="RA-19885"/>
    <s v="Ruben Ausman"/>
    <x v="1"/>
    <s v="United States"/>
    <s v="San Francisco"/>
    <x v="1"/>
    <n v="94109"/>
    <x v="1"/>
    <s v="OFF-PA-10002245"/>
    <x v="1"/>
    <x v="10"/>
    <x v="1334"/>
    <n v="35.880000000000003"/>
    <n v="6"/>
    <x v="0"/>
    <n v="16.146000000000001"/>
  </r>
  <r>
    <n v="7530"/>
    <x v="3735"/>
    <x v="3"/>
    <x v="986"/>
    <d v="2014-09-27T00:00:00"/>
    <x v="3"/>
    <s v="RA-19885"/>
    <s v="Ruben Ausman"/>
    <x v="1"/>
    <s v="United States"/>
    <s v="San Francisco"/>
    <x v="1"/>
    <n v="94109"/>
    <x v="1"/>
    <s v="OFF-BI-10002215"/>
    <x v="1"/>
    <x v="8"/>
    <x v="20"/>
    <n v="17.04"/>
    <n v="3"/>
    <x v="2"/>
    <n v="5.5380000000000003"/>
  </r>
  <r>
    <n v="7531"/>
    <x v="3735"/>
    <x v="3"/>
    <x v="986"/>
    <d v="2014-09-27T00:00:00"/>
    <x v="3"/>
    <s v="RA-19885"/>
    <s v="Ruben Ausman"/>
    <x v="1"/>
    <s v="United States"/>
    <s v="San Francisco"/>
    <x v="1"/>
    <n v="94109"/>
    <x v="1"/>
    <s v="OFF-BI-10003925"/>
    <x v="1"/>
    <x v="8"/>
    <x v="751"/>
    <n v="931.17600000000004"/>
    <n v="3"/>
    <x v="2"/>
    <n v="314.27190000000002"/>
  </r>
  <r>
    <n v="7532"/>
    <x v="3736"/>
    <x v="0"/>
    <x v="26"/>
    <d v="2013-06-20T00:00:00"/>
    <x v="2"/>
    <s v="LC-16885"/>
    <s v="Lena Creighton"/>
    <x v="0"/>
    <s v="United States"/>
    <s v="Longmont"/>
    <x v="22"/>
    <n v="80501"/>
    <x v="1"/>
    <s v="FUR-FU-10002298"/>
    <x v="0"/>
    <x v="5"/>
    <x v="1296"/>
    <n v="266.35199999999998"/>
    <n v="3"/>
    <x v="2"/>
    <n v="-13.317600000000001"/>
  </r>
  <r>
    <n v="7533"/>
    <x v="3736"/>
    <x v="0"/>
    <x v="26"/>
    <d v="2013-06-20T00:00:00"/>
    <x v="2"/>
    <s v="LC-16885"/>
    <s v="Lena Creighton"/>
    <x v="0"/>
    <s v="United States"/>
    <s v="Longmont"/>
    <x v="22"/>
    <n v="80501"/>
    <x v="1"/>
    <s v="FUR-CH-10004853"/>
    <x v="0"/>
    <x v="1"/>
    <x v="526"/>
    <n v="483.13600000000002"/>
    <n v="4"/>
    <x v="2"/>
    <n v="54.352800000000002"/>
  </r>
  <r>
    <n v="7534"/>
    <x v="3737"/>
    <x v="3"/>
    <x v="906"/>
    <d v="2014-03-02T00:00:00"/>
    <x v="1"/>
    <s v="SW-20245"/>
    <s v="Scot Wooten"/>
    <x v="0"/>
    <s v="United States"/>
    <s v="Greenville"/>
    <x v="3"/>
    <n v="27834"/>
    <x v="0"/>
    <s v="FUR-CH-10002880"/>
    <x v="0"/>
    <x v="1"/>
    <x v="801"/>
    <n v="196.78399999999999"/>
    <n v="2"/>
    <x v="2"/>
    <n v="-22.138200000000001"/>
  </r>
  <r>
    <n v="7535"/>
    <x v="3737"/>
    <x v="3"/>
    <x v="906"/>
    <d v="2014-03-02T00:00:00"/>
    <x v="1"/>
    <s v="SW-20245"/>
    <s v="Scot Wooten"/>
    <x v="0"/>
    <s v="United States"/>
    <s v="Greenville"/>
    <x v="3"/>
    <n v="27834"/>
    <x v="0"/>
    <s v="FUR-BO-10004709"/>
    <x v="0"/>
    <x v="0"/>
    <x v="263"/>
    <n v="231.92"/>
    <n v="5"/>
    <x v="2"/>
    <n v="5.798"/>
  </r>
  <r>
    <n v="7536"/>
    <x v="3738"/>
    <x v="3"/>
    <x v="185"/>
    <d v="2014-04-08T00:00:00"/>
    <x v="1"/>
    <s v="HG-14965"/>
    <s v="Henry Goldwyn"/>
    <x v="1"/>
    <s v="United States"/>
    <s v="Los Angeles"/>
    <x v="1"/>
    <n v="90004"/>
    <x v="1"/>
    <s v="OFF-SU-10004231"/>
    <x v="1"/>
    <x v="14"/>
    <x v="552"/>
    <n v="29.7"/>
    <n v="3"/>
    <x v="0"/>
    <n v="8.0190000000000001"/>
  </r>
  <r>
    <n v="7537"/>
    <x v="3739"/>
    <x v="3"/>
    <x v="734"/>
    <d v="2014-12-09T00:00:00"/>
    <x v="1"/>
    <s v="MV-17485"/>
    <s v="Mark Van Huff"/>
    <x v="0"/>
    <s v="United States"/>
    <s v="Houston"/>
    <x v="5"/>
    <n v="77041"/>
    <x v="2"/>
    <s v="FUR-FU-10000820"/>
    <x v="0"/>
    <x v="5"/>
    <x v="1774"/>
    <n v="13.592000000000001"/>
    <n v="2"/>
    <x v="7"/>
    <n v="-14.271599999999999"/>
  </r>
  <r>
    <n v="7538"/>
    <x v="3740"/>
    <x v="0"/>
    <x v="317"/>
    <d v="2013-02-22T00:00:00"/>
    <x v="0"/>
    <s v="GT-14710"/>
    <s v="Greg Tran"/>
    <x v="0"/>
    <s v="United States"/>
    <s v="San Francisco"/>
    <x v="1"/>
    <n v="94109"/>
    <x v="1"/>
    <s v="OFF-PA-10001736"/>
    <x v="1"/>
    <x v="10"/>
    <x v="129"/>
    <n v="70.88"/>
    <n v="2"/>
    <x v="0"/>
    <n v="33.313600000000001"/>
  </r>
  <r>
    <n v="7539"/>
    <x v="3741"/>
    <x v="3"/>
    <x v="574"/>
    <d v="2014-12-07T00:00:00"/>
    <x v="1"/>
    <s v="BS-11380"/>
    <s v="Bill Stewart"/>
    <x v="1"/>
    <s v="United States"/>
    <s v="Denver"/>
    <x v="22"/>
    <n v="80219"/>
    <x v="1"/>
    <s v="OFF-ST-10003306"/>
    <x v="1"/>
    <x v="4"/>
    <x v="380"/>
    <n v="114.288"/>
    <n v="1"/>
    <x v="2"/>
    <n v="12.8574"/>
  </r>
  <r>
    <n v="7540"/>
    <x v="3741"/>
    <x v="3"/>
    <x v="574"/>
    <d v="2014-12-07T00:00:00"/>
    <x v="1"/>
    <s v="BS-11380"/>
    <s v="Bill Stewart"/>
    <x v="1"/>
    <s v="United States"/>
    <s v="Denver"/>
    <x v="22"/>
    <n v="80219"/>
    <x v="1"/>
    <s v="OFF-BI-10003707"/>
    <x v="1"/>
    <x v="8"/>
    <x v="776"/>
    <n v="36.624000000000002"/>
    <n v="8"/>
    <x v="6"/>
    <n v="-24.416"/>
  </r>
  <r>
    <n v="7541"/>
    <x v="3741"/>
    <x v="3"/>
    <x v="574"/>
    <d v="2014-12-07T00:00:00"/>
    <x v="1"/>
    <s v="BS-11380"/>
    <s v="Bill Stewart"/>
    <x v="1"/>
    <s v="United States"/>
    <s v="Denver"/>
    <x v="22"/>
    <n v="80219"/>
    <x v="1"/>
    <s v="FUR-BO-10003546"/>
    <x v="0"/>
    <x v="0"/>
    <x v="1638"/>
    <n v="242.352"/>
    <n v="8"/>
    <x v="6"/>
    <n v="-363.52800000000002"/>
  </r>
  <r>
    <n v="7542"/>
    <x v="3741"/>
    <x v="3"/>
    <x v="574"/>
    <d v="2014-12-07T00:00:00"/>
    <x v="1"/>
    <s v="BS-11380"/>
    <s v="Bill Stewart"/>
    <x v="1"/>
    <s v="United States"/>
    <s v="Denver"/>
    <x v="22"/>
    <n v="80219"/>
    <x v="1"/>
    <s v="TEC-PH-10000213"/>
    <x v="2"/>
    <x v="7"/>
    <x v="1649"/>
    <n v="49.616"/>
    <n v="2"/>
    <x v="2"/>
    <n v="4.9615999999999998"/>
  </r>
  <r>
    <n v="7543"/>
    <x v="3741"/>
    <x v="3"/>
    <x v="574"/>
    <d v="2014-12-07T00:00:00"/>
    <x v="1"/>
    <s v="BS-11380"/>
    <s v="Bill Stewart"/>
    <x v="1"/>
    <s v="United States"/>
    <s v="Denver"/>
    <x v="22"/>
    <n v="80219"/>
    <x v="1"/>
    <s v="FUR-FU-10001488"/>
    <x v="0"/>
    <x v="5"/>
    <x v="1040"/>
    <n v="508.70400000000001"/>
    <n v="6"/>
    <x v="2"/>
    <n v="0"/>
  </r>
  <r>
    <n v="7544"/>
    <x v="3741"/>
    <x v="3"/>
    <x v="574"/>
    <d v="2014-12-07T00:00:00"/>
    <x v="1"/>
    <s v="BS-11380"/>
    <s v="Bill Stewart"/>
    <x v="1"/>
    <s v="United States"/>
    <s v="Denver"/>
    <x v="22"/>
    <n v="80219"/>
    <x v="1"/>
    <s v="TEC-PH-10004833"/>
    <x v="2"/>
    <x v="7"/>
    <x v="1354"/>
    <n v="57.36"/>
    <n v="6"/>
    <x v="2"/>
    <n v="-14.34"/>
  </r>
  <r>
    <n v="7545"/>
    <x v="3741"/>
    <x v="3"/>
    <x v="574"/>
    <d v="2014-12-07T00:00:00"/>
    <x v="1"/>
    <s v="BS-11380"/>
    <s v="Bill Stewart"/>
    <x v="1"/>
    <s v="United States"/>
    <s v="Denver"/>
    <x v="22"/>
    <n v="80219"/>
    <x v="1"/>
    <s v="FUR-CH-10002335"/>
    <x v="0"/>
    <x v="1"/>
    <x v="623"/>
    <n v="906.68"/>
    <n v="5"/>
    <x v="2"/>
    <n v="68.001000000000005"/>
  </r>
  <r>
    <n v="7546"/>
    <x v="3742"/>
    <x v="2"/>
    <x v="982"/>
    <d v="2011-10-15T00:00:00"/>
    <x v="1"/>
    <s v="CM-12715"/>
    <s v="Craig Molinari"/>
    <x v="1"/>
    <s v="United States"/>
    <s v="Huntsville"/>
    <x v="5"/>
    <n v="77340"/>
    <x v="2"/>
    <s v="TEC-PH-10001128"/>
    <x v="2"/>
    <x v="7"/>
    <x v="1499"/>
    <n v="719.952"/>
    <n v="6"/>
    <x v="2"/>
    <n v="71.995199999999997"/>
  </r>
  <r>
    <n v="7547"/>
    <x v="3742"/>
    <x v="2"/>
    <x v="982"/>
    <d v="2011-10-15T00:00:00"/>
    <x v="1"/>
    <s v="CM-12715"/>
    <s v="Craig Molinari"/>
    <x v="1"/>
    <s v="United States"/>
    <s v="Huntsville"/>
    <x v="5"/>
    <n v="77340"/>
    <x v="2"/>
    <s v="TEC-PH-10004667"/>
    <x v="2"/>
    <x v="7"/>
    <x v="519"/>
    <n v="755.94399999999996"/>
    <n v="7"/>
    <x v="2"/>
    <n v="66.145099999999999"/>
  </r>
  <r>
    <n v="7548"/>
    <x v="3742"/>
    <x v="2"/>
    <x v="982"/>
    <d v="2011-10-15T00:00:00"/>
    <x v="1"/>
    <s v="CM-12715"/>
    <s v="Craig Molinari"/>
    <x v="1"/>
    <s v="United States"/>
    <s v="Huntsville"/>
    <x v="5"/>
    <n v="77340"/>
    <x v="2"/>
    <s v="OFF-BI-10004817"/>
    <x v="1"/>
    <x v="8"/>
    <x v="1199"/>
    <n v="11.98"/>
    <n v="5"/>
    <x v="3"/>
    <n v="-19.167999999999999"/>
  </r>
  <r>
    <n v="7549"/>
    <x v="3742"/>
    <x v="2"/>
    <x v="982"/>
    <d v="2011-10-15T00:00:00"/>
    <x v="1"/>
    <s v="CM-12715"/>
    <s v="Craig Molinari"/>
    <x v="1"/>
    <s v="United States"/>
    <s v="Huntsville"/>
    <x v="5"/>
    <n v="77340"/>
    <x v="2"/>
    <s v="OFF-BI-10004140"/>
    <x v="1"/>
    <x v="8"/>
    <x v="304"/>
    <n v="0.89800000000000002"/>
    <n v="1"/>
    <x v="3"/>
    <n v="-1.5714999999999999"/>
  </r>
  <r>
    <n v="7550"/>
    <x v="3743"/>
    <x v="0"/>
    <x v="64"/>
    <d v="2013-09-08T00:00:00"/>
    <x v="2"/>
    <s v="EM-13825"/>
    <s v="Elizabeth Moffitt"/>
    <x v="1"/>
    <s v="United States"/>
    <s v="Houston"/>
    <x v="5"/>
    <n v="77036"/>
    <x v="2"/>
    <s v="FUR-FU-10004671"/>
    <x v="0"/>
    <x v="5"/>
    <x v="1357"/>
    <n v="21.204000000000001"/>
    <n v="3"/>
    <x v="7"/>
    <n v="-11.6622"/>
  </r>
  <r>
    <n v="7551"/>
    <x v="3744"/>
    <x v="2"/>
    <x v="1164"/>
    <d v="2011-11-25T00:00:00"/>
    <x v="1"/>
    <s v="KH-16330"/>
    <s v="Katharine Harms"/>
    <x v="1"/>
    <s v="United States"/>
    <s v="New York City"/>
    <x v="15"/>
    <n v="10024"/>
    <x v="3"/>
    <s v="OFF-EN-10002592"/>
    <x v="1"/>
    <x v="12"/>
    <x v="1702"/>
    <n v="34.74"/>
    <n v="3"/>
    <x v="0"/>
    <n v="17.37"/>
  </r>
  <r>
    <n v="7552"/>
    <x v="3744"/>
    <x v="2"/>
    <x v="1164"/>
    <d v="2011-11-25T00:00:00"/>
    <x v="1"/>
    <s v="KH-16330"/>
    <s v="Katharine Harms"/>
    <x v="1"/>
    <s v="United States"/>
    <s v="New York City"/>
    <x v="15"/>
    <n v="10024"/>
    <x v="3"/>
    <s v="TEC-PH-10004447"/>
    <x v="2"/>
    <x v="7"/>
    <x v="857"/>
    <n v="833.94"/>
    <n v="6"/>
    <x v="0"/>
    <n v="216.8244"/>
  </r>
  <r>
    <n v="7553"/>
    <x v="3744"/>
    <x v="2"/>
    <x v="1164"/>
    <d v="2011-11-25T00:00:00"/>
    <x v="1"/>
    <s v="KH-16330"/>
    <s v="Katharine Harms"/>
    <x v="1"/>
    <s v="United States"/>
    <s v="New York City"/>
    <x v="15"/>
    <n v="10024"/>
    <x v="3"/>
    <s v="OFF-BI-10003669"/>
    <x v="1"/>
    <x v="8"/>
    <x v="796"/>
    <n v="12.96"/>
    <n v="3"/>
    <x v="2"/>
    <n v="4.5359999999999996"/>
  </r>
  <r>
    <n v="7554"/>
    <x v="3744"/>
    <x v="2"/>
    <x v="1164"/>
    <d v="2011-11-25T00:00:00"/>
    <x v="1"/>
    <s v="KH-16330"/>
    <s v="Katharine Harms"/>
    <x v="1"/>
    <s v="United States"/>
    <s v="New York City"/>
    <x v="15"/>
    <n v="10024"/>
    <x v="3"/>
    <s v="OFF-PA-10000223"/>
    <x v="1"/>
    <x v="10"/>
    <x v="1374"/>
    <n v="25.92"/>
    <n v="4"/>
    <x v="0"/>
    <n v="12.441599999999999"/>
  </r>
  <r>
    <n v="7555"/>
    <x v="3745"/>
    <x v="2"/>
    <x v="1025"/>
    <d v="2011-05-14T00:00:00"/>
    <x v="0"/>
    <s v="AF-10885"/>
    <s v="Art Foster"/>
    <x v="0"/>
    <s v="United States"/>
    <s v="Philadelphia"/>
    <x v="9"/>
    <n v="19134"/>
    <x v="3"/>
    <s v="FUR-BO-10004467"/>
    <x v="0"/>
    <x v="0"/>
    <x v="883"/>
    <n v="349.96499999999997"/>
    <n v="7"/>
    <x v="5"/>
    <n v="-216.97829999999999"/>
  </r>
  <r>
    <n v="7556"/>
    <x v="3745"/>
    <x v="2"/>
    <x v="1025"/>
    <d v="2011-05-14T00:00:00"/>
    <x v="0"/>
    <s v="AF-10885"/>
    <s v="Art Foster"/>
    <x v="0"/>
    <s v="United States"/>
    <s v="Philadelphia"/>
    <x v="9"/>
    <n v="19134"/>
    <x v="3"/>
    <s v="OFF-AR-10000716"/>
    <x v="1"/>
    <x v="6"/>
    <x v="786"/>
    <n v="22.32"/>
    <n v="5"/>
    <x v="2"/>
    <n v="5.3010000000000002"/>
  </r>
  <r>
    <n v="7557"/>
    <x v="3746"/>
    <x v="3"/>
    <x v="344"/>
    <d v="2014-12-03T00:00:00"/>
    <x v="1"/>
    <s v="JR-16210"/>
    <s v="Justin Ritter"/>
    <x v="1"/>
    <s v="United States"/>
    <s v="Columbus"/>
    <x v="14"/>
    <n v="47201"/>
    <x v="2"/>
    <s v="OFF-PA-10003641"/>
    <x v="1"/>
    <x v="10"/>
    <x v="938"/>
    <n v="158.28"/>
    <n v="6"/>
    <x v="0"/>
    <n v="72.808800000000005"/>
  </r>
  <r>
    <n v="7558"/>
    <x v="3746"/>
    <x v="3"/>
    <x v="344"/>
    <d v="2014-12-03T00:00:00"/>
    <x v="1"/>
    <s v="JR-16210"/>
    <s v="Justin Ritter"/>
    <x v="1"/>
    <s v="United States"/>
    <s v="Columbus"/>
    <x v="14"/>
    <n v="47201"/>
    <x v="2"/>
    <s v="OFF-BI-10004519"/>
    <x v="1"/>
    <x v="8"/>
    <x v="880"/>
    <n v="497.94"/>
    <n v="3"/>
    <x v="0"/>
    <n v="224.07300000000001"/>
  </r>
  <r>
    <n v="7559"/>
    <x v="3747"/>
    <x v="2"/>
    <x v="301"/>
    <d v="2011-11-05T00:00:00"/>
    <x v="1"/>
    <s v="DL-12925"/>
    <s v="Daniel Lacy"/>
    <x v="0"/>
    <s v="United States"/>
    <s v="Long Beach"/>
    <x v="15"/>
    <n v="11561"/>
    <x v="3"/>
    <s v="OFF-AP-10002518"/>
    <x v="1"/>
    <x v="9"/>
    <x v="158"/>
    <n v="533.94000000000005"/>
    <n v="3"/>
    <x v="0"/>
    <n v="154.8426"/>
  </r>
  <r>
    <n v="7560"/>
    <x v="3747"/>
    <x v="2"/>
    <x v="301"/>
    <d v="2011-11-05T00:00:00"/>
    <x v="1"/>
    <s v="DL-12925"/>
    <s v="Daniel Lacy"/>
    <x v="0"/>
    <s v="United States"/>
    <s v="Long Beach"/>
    <x v="15"/>
    <n v="11561"/>
    <x v="3"/>
    <s v="OFF-PA-10000806"/>
    <x v="1"/>
    <x v="10"/>
    <x v="948"/>
    <n v="167.94"/>
    <n v="3"/>
    <x v="0"/>
    <n v="82.290599999999998"/>
  </r>
  <r>
    <n v="7561"/>
    <x v="3747"/>
    <x v="2"/>
    <x v="301"/>
    <d v="2011-11-05T00:00:00"/>
    <x v="1"/>
    <s v="DL-12925"/>
    <s v="Daniel Lacy"/>
    <x v="0"/>
    <s v="United States"/>
    <s v="Long Beach"/>
    <x v="15"/>
    <n v="11561"/>
    <x v="3"/>
    <s v="FUR-FU-10003142"/>
    <x v="0"/>
    <x v="5"/>
    <x v="1201"/>
    <n v="31.68"/>
    <n v="6"/>
    <x v="0"/>
    <n v="9.8208000000000002"/>
  </r>
  <r>
    <n v="7562"/>
    <x v="3748"/>
    <x v="0"/>
    <x v="945"/>
    <d v="2014-01-02T00:00:00"/>
    <x v="2"/>
    <s v="BD-11605"/>
    <s v="Brian Dahlen"/>
    <x v="0"/>
    <s v="United States"/>
    <s v="Lancaster"/>
    <x v="9"/>
    <n v="17602"/>
    <x v="3"/>
    <s v="FUR-CH-10000454"/>
    <x v="0"/>
    <x v="1"/>
    <x v="1"/>
    <n v="170.786"/>
    <n v="1"/>
    <x v="4"/>
    <n v="0"/>
  </r>
  <r>
    <n v="7563"/>
    <x v="3749"/>
    <x v="0"/>
    <x v="323"/>
    <d v="2013-09-08T00:00:00"/>
    <x v="1"/>
    <s v="RB-19570"/>
    <s v="Rob Beeghly"/>
    <x v="0"/>
    <s v="United States"/>
    <s v="Chicago"/>
    <x v="10"/>
    <n v="60610"/>
    <x v="2"/>
    <s v="FUR-BO-10003894"/>
    <x v="0"/>
    <x v="0"/>
    <x v="1619"/>
    <n v="198.744"/>
    <n v="4"/>
    <x v="4"/>
    <n v="0"/>
  </r>
  <r>
    <n v="7564"/>
    <x v="3750"/>
    <x v="3"/>
    <x v="361"/>
    <d v="2014-10-08T00:00:00"/>
    <x v="2"/>
    <s v="RB-19795"/>
    <s v="Ross Baird"/>
    <x v="2"/>
    <s v="United States"/>
    <s v="Denver"/>
    <x v="22"/>
    <n v="80219"/>
    <x v="1"/>
    <s v="TEC-AC-10001714"/>
    <x v="2"/>
    <x v="11"/>
    <x v="678"/>
    <n v="63.823999999999998"/>
    <n v="2"/>
    <x v="2"/>
    <n v="13.5626"/>
  </r>
  <r>
    <n v="7565"/>
    <x v="3751"/>
    <x v="0"/>
    <x v="806"/>
    <d v="2013-02-01T00:00:00"/>
    <x v="0"/>
    <s v="TB-21250"/>
    <s v="Tim Brockman"/>
    <x v="0"/>
    <s v="United States"/>
    <s v="Seattle"/>
    <x v="4"/>
    <n v="98103"/>
    <x v="1"/>
    <s v="FUR-CH-10001190"/>
    <x v="0"/>
    <x v="1"/>
    <x v="1326"/>
    <n v="435.16800000000001"/>
    <n v="4"/>
    <x v="2"/>
    <n v="-59.835599999999999"/>
  </r>
  <r>
    <n v="7566"/>
    <x v="3751"/>
    <x v="0"/>
    <x v="806"/>
    <d v="2013-02-01T00:00:00"/>
    <x v="0"/>
    <s v="TB-21250"/>
    <s v="Tim Brockman"/>
    <x v="0"/>
    <s v="United States"/>
    <s v="Seattle"/>
    <x v="4"/>
    <n v="98103"/>
    <x v="1"/>
    <s v="FUR-BO-10000468"/>
    <x v="0"/>
    <x v="0"/>
    <x v="1171"/>
    <n v="48.58"/>
    <n v="1"/>
    <x v="0"/>
    <n v="7.7728000000000002"/>
  </r>
  <r>
    <n v="7567"/>
    <x v="3752"/>
    <x v="3"/>
    <x v="81"/>
    <d v="2014-04-24T00:00:00"/>
    <x v="2"/>
    <s v="KN-16390"/>
    <s v="Katherine Nockton"/>
    <x v="1"/>
    <s v="United States"/>
    <s v="Houston"/>
    <x v="5"/>
    <n v="77070"/>
    <x v="2"/>
    <s v="TEC-AC-10001998"/>
    <x v="2"/>
    <x v="11"/>
    <x v="84"/>
    <n v="47.975999999999999"/>
    <n v="3"/>
    <x v="2"/>
    <n v="8.3957999999999995"/>
  </r>
  <r>
    <n v="7568"/>
    <x v="3752"/>
    <x v="3"/>
    <x v="81"/>
    <d v="2014-04-24T00:00:00"/>
    <x v="2"/>
    <s v="KN-16390"/>
    <s v="Katherine Nockton"/>
    <x v="1"/>
    <s v="United States"/>
    <s v="Houston"/>
    <x v="5"/>
    <n v="77070"/>
    <x v="2"/>
    <s v="OFF-PA-10001534"/>
    <x v="1"/>
    <x v="10"/>
    <x v="1461"/>
    <n v="20.736000000000001"/>
    <n v="4"/>
    <x v="2"/>
    <n v="7.2576000000000001"/>
  </r>
  <r>
    <n v="7569"/>
    <x v="3753"/>
    <x v="2"/>
    <x v="29"/>
    <d v="2011-12-10T00:00:00"/>
    <x v="1"/>
    <s v="RL-19615"/>
    <s v="Rob Lucas"/>
    <x v="0"/>
    <s v="United States"/>
    <s v="Los Angeles"/>
    <x v="1"/>
    <n v="90045"/>
    <x v="1"/>
    <s v="OFF-AR-10003045"/>
    <x v="1"/>
    <x v="6"/>
    <x v="420"/>
    <n v="26.46"/>
    <n v="9"/>
    <x v="0"/>
    <n v="11.907"/>
  </r>
  <r>
    <n v="7570"/>
    <x v="3753"/>
    <x v="2"/>
    <x v="29"/>
    <d v="2011-12-10T00:00:00"/>
    <x v="1"/>
    <s v="RL-19615"/>
    <s v="Rob Lucas"/>
    <x v="0"/>
    <s v="United States"/>
    <s v="Los Angeles"/>
    <x v="1"/>
    <n v="90045"/>
    <x v="1"/>
    <s v="OFF-PA-10001363"/>
    <x v="1"/>
    <x v="10"/>
    <x v="1616"/>
    <n v="49.12"/>
    <n v="4"/>
    <x v="0"/>
    <n v="23.086400000000001"/>
  </r>
  <r>
    <n v="7571"/>
    <x v="3753"/>
    <x v="2"/>
    <x v="29"/>
    <d v="2011-12-10T00:00:00"/>
    <x v="1"/>
    <s v="RL-19615"/>
    <s v="Rob Lucas"/>
    <x v="0"/>
    <s v="United States"/>
    <s v="Los Angeles"/>
    <x v="1"/>
    <n v="90045"/>
    <x v="1"/>
    <s v="OFF-FA-10002280"/>
    <x v="1"/>
    <x v="13"/>
    <x v="653"/>
    <n v="15"/>
    <n v="3"/>
    <x v="0"/>
    <n v="7.2"/>
  </r>
  <r>
    <n v="7572"/>
    <x v="3754"/>
    <x v="2"/>
    <x v="618"/>
    <d v="2011-10-26T00:00:00"/>
    <x v="1"/>
    <s v="FH-14275"/>
    <s v="Frank Hawley"/>
    <x v="1"/>
    <s v="United States"/>
    <s v="Newport News"/>
    <x v="17"/>
    <n v="23602"/>
    <x v="0"/>
    <s v="OFF-ST-10003479"/>
    <x v="1"/>
    <x v="4"/>
    <x v="41"/>
    <n v="194.7"/>
    <n v="5"/>
    <x v="0"/>
    <n v="9.7349999999999994"/>
  </r>
  <r>
    <n v="7573"/>
    <x v="3754"/>
    <x v="2"/>
    <x v="618"/>
    <d v="2011-10-26T00:00:00"/>
    <x v="1"/>
    <s v="FH-14275"/>
    <s v="Frank Hawley"/>
    <x v="1"/>
    <s v="United States"/>
    <s v="Newport News"/>
    <x v="17"/>
    <n v="23602"/>
    <x v="0"/>
    <s v="FUR-TA-10004607"/>
    <x v="0"/>
    <x v="3"/>
    <x v="1095"/>
    <n v="591.32000000000005"/>
    <n v="4"/>
    <x v="0"/>
    <n v="112.35080000000001"/>
  </r>
  <r>
    <n v="7574"/>
    <x v="3754"/>
    <x v="2"/>
    <x v="618"/>
    <d v="2011-10-26T00:00:00"/>
    <x v="1"/>
    <s v="FH-14275"/>
    <s v="Frank Hawley"/>
    <x v="1"/>
    <s v="United States"/>
    <s v="Newport News"/>
    <x v="17"/>
    <n v="23602"/>
    <x v="0"/>
    <s v="OFF-AR-10001022"/>
    <x v="1"/>
    <x v="6"/>
    <x v="872"/>
    <n v="2.84"/>
    <n v="1"/>
    <x v="0"/>
    <n v="0.88039999999999996"/>
  </r>
  <r>
    <n v="7575"/>
    <x v="3755"/>
    <x v="1"/>
    <x v="575"/>
    <d v="2012-12-12T00:00:00"/>
    <x v="1"/>
    <s v="YS-21880"/>
    <s v="Yana Sorensen"/>
    <x v="1"/>
    <s v="United States"/>
    <s v="Los Angeles"/>
    <x v="1"/>
    <n v="90036"/>
    <x v="1"/>
    <s v="OFF-ST-10004186"/>
    <x v="1"/>
    <x v="4"/>
    <x v="16"/>
    <n v="221.96"/>
    <n v="2"/>
    <x v="0"/>
    <n v="4.4391999999999996"/>
  </r>
  <r>
    <n v="7576"/>
    <x v="3755"/>
    <x v="1"/>
    <x v="575"/>
    <d v="2012-12-12T00:00:00"/>
    <x v="1"/>
    <s v="YS-21880"/>
    <s v="Yana Sorensen"/>
    <x v="1"/>
    <s v="United States"/>
    <s v="Los Angeles"/>
    <x v="1"/>
    <n v="90036"/>
    <x v="1"/>
    <s v="TEC-AC-10000865"/>
    <x v="2"/>
    <x v="11"/>
    <x v="996"/>
    <n v="236"/>
    <n v="4"/>
    <x v="0"/>
    <n v="40.119999999999997"/>
  </r>
  <r>
    <n v="7577"/>
    <x v="3756"/>
    <x v="2"/>
    <x v="981"/>
    <d v="2011-11-07T00:00:00"/>
    <x v="0"/>
    <s v="SW-20755"/>
    <s v="Steven Ward"/>
    <x v="1"/>
    <s v="United States"/>
    <s v="Seattle"/>
    <x v="4"/>
    <n v="98115"/>
    <x v="1"/>
    <s v="TEC-AC-10000023"/>
    <x v="2"/>
    <x v="11"/>
    <x v="900"/>
    <n v="41.94"/>
    <n v="2"/>
    <x v="0"/>
    <n v="15.0984"/>
  </r>
  <r>
    <n v="7578"/>
    <x v="3756"/>
    <x v="2"/>
    <x v="981"/>
    <d v="2011-11-07T00:00:00"/>
    <x v="0"/>
    <s v="SW-20755"/>
    <s v="Steven Ward"/>
    <x v="1"/>
    <s v="United States"/>
    <s v="Seattle"/>
    <x v="4"/>
    <n v="98115"/>
    <x v="1"/>
    <s v="TEC-PH-10001750"/>
    <x v="2"/>
    <x v="7"/>
    <x v="968"/>
    <n v="52.792000000000002"/>
    <n v="1"/>
    <x v="2"/>
    <n v="4.6193"/>
  </r>
  <r>
    <n v="7579"/>
    <x v="3757"/>
    <x v="0"/>
    <x v="122"/>
    <d v="2013-12-22T00:00:00"/>
    <x v="2"/>
    <s v="PN-18775"/>
    <s v="Parhena Norris"/>
    <x v="2"/>
    <s v="United States"/>
    <s v="Omaha"/>
    <x v="8"/>
    <n v="68104"/>
    <x v="2"/>
    <s v="FUR-CH-10004997"/>
    <x v="0"/>
    <x v="1"/>
    <x v="494"/>
    <n v="563.94000000000005"/>
    <n v="3"/>
    <x v="0"/>
    <n v="112.788"/>
  </r>
  <r>
    <n v="7580"/>
    <x v="3758"/>
    <x v="1"/>
    <x v="521"/>
    <d v="2012-11-27T00:00:00"/>
    <x v="0"/>
    <s v="AT-10735"/>
    <s v="Annie Thurman"/>
    <x v="0"/>
    <s v="United States"/>
    <s v="Morristown"/>
    <x v="30"/>
    <n v="7960"/>
    <x v="3"/>
    <s v="OFF-AP-10000275"/>
    <x v="1"/>
    <x v="9"/>
    <x v="1719"/>
    <n v="2625.12"/>
    <n v="8"/>
    <x v="0"/>
    <n v="735.03359999999998"/>
  </r>
  <r>
    <n v="7581"/>
    <x v="3758"/>
    <x v="1"/>
    <x v="521"/>
    <d v="2012-11-27T00:00:00"/>
    <x v="0"/>
    <s v="AT-10735"/>
    <s v="Annie Thurman"/>
    <x v="0"/>
    <s v="United States"/>
    <s v="Morristown"/>
    <x v="30"/>
    <n v="7960"/>
    <x v="3"/>
    <s v="OFF-AR-10004999"/>
    <x v="1"/>
    <x v="6"/>
    <x v="864"/>
    <n v="17.940000000000001"/>
    <n v="3"/>
    <x v="0"/>
    <n v="4.4850000000000003"/>
  </r>
  <r>
    <n v="7582"/>
    <x v="3759"/>
    <x v="1"/>
    <x v="863"/>
    <d v="2012-08-16T00:00:00"/>
    <x v="2"/>
    <s v="EJ-13720"/>
    <s v="Ed Jacobs"/>
    <x v="0"/>
    <s v="United States"/>
    <s v="Philadelphia"/>
    <x v="9"/>
    <n v="19143"/>
    <x v="3"/>
    <s v="OFF-ST-10003816"/>
    <x v="1"/>
    <x v="4"/>
    <x v="710"/>
    <n v="422.85599999999999"/>
    <n v="3"/>
    <x v="2"/>
    <n v="15.857100000000001"/>
  </r>
  <r>
    <n v="7583"/>
    <x v="3760"/>
    <x v="1"/>
    <x v="392"/>
    <d v="2012-04-21T00:00:00"/>
    <x v="1"/>
    <s v="DM-13345"/>
    <s v="Denise Monton"/>
    <x v="1"/>
    <s v="United States"/>
    <s v="New York City"/>
    <x v="15"/>
    <n v="10024"/>
    <x v="3"/>
    <s v="FUR-CH-10003968"/>
    <x v="0"/>
    <x v="1"/>
    <x v="56"/>
    <n v="127.764"/>
    <n v="2"/>
    <x v="9"/>
    <n v="2.8391999999999999"/>
  </r>
  <r>
    <n v="7584"/>
    <x v="3761"/>
    <x v="2"/>
    <x v="90"/>
    <d v="2011-03-25T00:00:00"/>
    <x v="1"/>
    <s v="KH-16690"/>
    <s v="Kristen Hastings"/>
    <x v="1"/>
    <s v="United States"/>
    <s v="Springfield"/>
    <x v="17"/>
    <n v="22153"/>
    <x v="0"/>
    <s v="TEC-PH-10000730"/>
    <x v="2"/>
    <x v="7"/>
    <x v="1559"/>
    <n v="3499.93"/>
    <n v="7"/>
    <x v="0"/>
    <n v="909.98180000000002"/>
  </r>
  <r>
    <n v="7585"/>
    <x v="3761"/>
    <x v="2"/>
    <x v="90"/>
    <d v="2011-03-25T00:00:00"/>
    <x v="1"/>
    <s v="KH-16690"/>
    <s v="Kristen Hastings"/>
    <x v="1"/>
    <s v="United States"/>
    <s v="Springfield"/>
    <x v="17"/>
    <n v="22153"/>
    <x v="0"/>
    <s v="OFF-LA-10004409"/>
    <x v="1"/>
    <x v="2"/>
    <x v="1550"/>
    <n v="14.4"/>
    <n v="5"/>
    <x v="0"/>
    <n v="6.6239999999999997"/>
  </r>
  <r>
    <n v="7586"/>
    <x v="3761"/>
    <x v="2"/>
    <x v="90"/>
    <d v="2011-03-25T00:00:00"/>
    <x v="1"/>
    <s v="KH-16690"/>
    <s v="Kristen Hastings"/>
    <x v="1"/>
    <s v="United States"/>
    <s v="Springfield"/>
    <x v="17"/>
    <n v="22153"/>
    <x v="0"/>
    <s v="OFF-PA-10000675"/>
    <x v="1"/>
    <x v="10"/>
    <x v="1106"/>
    <n v="122.97"/>
    <n v="3"/>
    <x v="0"/>
    <n v="60.255299999999998"/>
  </r>
  <r>
    <n v="7587"/>
    <x v="3761"/>
    <x v="2"/>
    <x v="90"/>
    <d v="2011-03-25T00:00:00"/>
    <x v="1"/>
    <s v="KH-16690"/>
    <s v="Kristen Hastings"/>
    <x v="1"/>
    <s v="United States"/>
    <s v="Springfield"/>
    <x v="17"/>
    <n v="22153"/>
    <x v="0"/>
    <s v="OFF-AR-10001573"/>
    <x v="1"/>
    <x v="6"/>
    <x v="368"/>
    <n v="9.32"/>
    <n v="4"/>
    <x v="0"/>
    <n v="2.7027999999999999"/>
  </r>
  <r>
    <n v="7588"/>
    <x v="3761"/>
    <x v="2"/>
    <x v="90"/>
    <d v="2011-03-25T00:00:00"/>
    <x v="1"/>
    <s v="KH-16690"/>
    <s v="Kristen Hastings"/>
    <x v="1"/>
    <s v="United States"/>
    <s v="Springfield"/>
    <x v="17"/>
    <n v="22153"/>
    <x v="0"/>
    <s v="OFF-BI-10001597"/>
    <x v="1"/>
    <x v="8"/>
    <x v="790"/>
    <n v="122.94"/>
    <n v="3"/>
    <x v="0"/>
    <n v="59.011200000000002"/>
  </r>
  <r>
    <n v="7589"/>
    <x v="3762"/>
    <x v="3"/>
    <x v="673"/>
    <d v="2014-11-23T00:00:00"/>
    <x v="1"/>
    <s v="MB-18085"/>
    <s v="Mick Brown"/>
    <x v="0"/>
    <s v="United States"/>
    <s v="Roseville"/>
    <x v="1"/>
    <n v="95661"/>
    <x v="1"/>
    <s v="FUR-FU-10001196"/>
    <x v="0"/>
    <x v="5"/>
    <x v="1116"/>
    <n v="17.309999999999999"/>
    <n v="3"/>
    <x v="0"/>
    <n v="5.1929999999999996"/>
  </r>
  <r>
    <n v="7590"/>
    <x v="3763"/>
    <x v="1"/>
    <x v="12"/>
    <d v="2012-09-29T00:00:00"/>
    <x v="1"/>
    <s v="DK-12895"/>
    <s v="Dana Kaydos"/>
    <x v="0"/>
    <s v="United States"/>
    <s v="Rockford"/>
    <x v="10"/>
    <n v="61107"/>
    <x v="2"/>
    <s v="OFF-AR-10004602"/>
    <x v="1"/>
    <x v="6"/>
    <x v="1217"/>
    <n v="128.744"/>
    <n v="7"/>
    <x v="2"/>
    <n v="12.8744"/>
  </r>
  <r>
    <n v="7591"/>
    <x v="3764"/>
    <x v="0"/>
    <x v="64"/>
    <d v="2013-09-10T00:00:00"/>
    <x v="1"/>
    <s v="DB-13210"/>
    <s v="Dean Braden"/>
    <x v="0"/>
    <s v="United States"/>
    <s v="Philadelphia"/>
    <x v="9"/>
    <n v="19134"/>
    <x v="3"/>
    <s v="FUR-FU-10000260"/>
    <x v="0"/>
    <x v="5"/>
    <x v="74"/>
    <n v="58.247999999999998"/>
    <n v="9"/>
    <x v="2"/>
    <n v="11.6496"/>
  </r>
  <r>
    <n v="7592"/>
    <x v="3764"/>
    <x v="0"/>
    <x v="64"/>
    <d v="2013-09-10T00:00:00"/>
    <x v="1"/>
    <s v="DB-13210"/>
    <s v="Dean Braden"/>
    <x v="0"/>
    <s v="United States"/>
    <s v="Philadelphia"/>
    <x v="9"/>
    <n v="19134"/>
    <x v="3"/>
    <s v="FUR-CH-10001146"/>
    <x v="0"/>
    <x v="1"/>
    <x v="124"/>
    <n v="71.245999999999995"/>
    <n v="2"/>
    <x v="4"/>
    <n v="-19.338200000000001"/>
  </r>
  <r>
    <n v="7593"/>
    <x v="3764"/>
    <x v="0"/>
    <x v="64"/>
    <d v="2013-09-10T00:00:00"/>
    <x v="1"/>
    <s v="DB-13210"/>
    <s v="Dean Braden"/>
    <x v="0"/>
    <s v="United States"/>
    <s v="Philadelphia"/>
    <x v="9"/>
    <n v="19134"/>
    <x v="3"/>
    <s v="OFF-AR-10000896"/>
    <x v="1"/>
    <x v="6"/>
    <x v="949"/>
    <n v="7.8719999999999999"/>
    <n v="3"/>
    <x v="2"/>
    <n v="0.59040000000000004"/>
  </r>
  <r>
    <n v="7594"/>
    <x v="3764"/>
    <x v="0"/>
    <x v="64"/>
    <d v="2013-09-10T00:00:00"/>
    <x v="1"/>
    <s v="DB-13210"/>
    <s v="Dean Braden"/>
    <x v="0"/>
    <s v="United States"/>
    <s v="Philadelphia"/>
    <x v="9"/>
    <n v="19134"/>
    <x v="3"/>
    <s v="FUR-CH-10000309"/>
    <x v="0"/>
    <x v="1"/>
    <x v="765"/>
    <n v="887.27099999999996"/>
    <n v="3"/>
    <x v="4"/>
    <n v="-63.3765"/>
  </r>
  <r>
    <n v="7595"/>
    <x v="3765"/>
    <x v="3"/>
    <x v="693"/>
    <d v="2014-04-25T00:00:00"/>
    <x v="1"/>
    <s v="CV-12295"/>
    <s v="Christina VanderZanden"/>
    <x v="0"/>
    <s v="United States"/>
    <s v="Detroit"/>
    <x v="12"/>
    <n v="48234"/>
    <x v="2"/>
    <s v="OFF-BI-10001989"/>
    <x v="1"/>
    <x v="8"/>
    <x v="537"/>
    <n v="146.86000000000001"/>
    <n v="7"/>
    <x v="0"/>
    <n v="70.492800000000003"/>
  </r>
  <r>
    <n v="7596"/>
    <x v="3765"/>
    <x v="3"/>
    <x v="693"/>
    <d v="2014-04-25T00:00:00"/>
    <x v="1"/>
    <s v="CV-12295"/>
    <s v="Christina VanderZanden"/>
    <x v="0"/>
    <s v="United States"/>
    <s v="Detroit"/>
    <x v="12"/>
    <n v="48234"/>
    <x v="2"/>
    <s v="OFF-BI-10001036"/>
    <x v="1"/>
    <x v="8"/>
    <x v="618"/>
    <n v="36.56"/>
    <n v="4"/>
    <x v="0"/>
    <n v="18.28"/>
  </r>
  <r>
    <n v="7597"/>
    <x v="3766"/>
    <x v="1"/>
    <x v="925"/>
    <d v="2012-06-19T00:00:00"/>
    <x v="1"/>
    <s v="GK-14620"/>
    <s v="Grace Kelly"/>
    <x v="1"/>
    <s v="United States"/>
    <s v="Los Angeles"/>
    <x v="1"/>
    <n v="90004"/>
    <x v="1"/>
    <s v="TEC-PH-10002103"/>
    <x v="2"/>
    <x v="7"/>
    <x v="534"/>
    <n v="225.57599999999999"/>
    <n v="3"/>
    <x v="2"/>
    <n v="22.557600000000001"/>
  </r>
  <r>
    <n v="7598"/>
    <x v="3767"/>
    <x v="2"/>
    <x v="328"/>
    <d v="2011-09-22T00:00:00"/>
    <x v="1"/>
    <s v="JA-15970"/>
    <s v="Joseph Airdo"/>
    <x v="0"/>
    <s v="United States"/>
    <s v="Springfield"/>
    <x v="21"/>
    <n v="97477"/>
    <x v="1"/>
    <s v="OFF-AR-10001473"/>
    <x v="1"/>
    <x v="6"/>
    <x v="1332"/>
    <n v="5.2480000000000002"/>
    <n v="2"/>
    <x v="2"/>
    <n v="0.4592"/>
  </r>
  <r>
    <n v="7599"/>
    <x v="3767"/>
    <x v="2"/>
    <x v="328"/>
    <d v="2011-09-22T00:00:00"/>
    <x v="1"/>
    <s v="JA-15970"/>
    <s v="Joseph Airdo"/>
    <x v="0"/>
    <s v="United States"/>
    <s v="Springfield"/>
    <x v="21"/>
    <n v="97477"/>
    <x v="1"/>
    <s v="OFF-AR-10000411"/>
    <x v="1"/>
    <x v="6"/>
    <x v="931"/>
    <n v="38.256"/>
    <n v="3"/>
    <x v="2"/>
    <n v="4.782"/>
  </r>
  <r>
    <n v="7600"/>
    <x v="3767"/>
    <x v="2"/>
    <x v="328"/>
    <d v="2011-09-22T00:00:00"/>
    <x v="1"/>
    <s v="JA-15970"/>
    <s v="Joseph Airdo"/>
    <x v="0"/>
    <s v="United States"/>
    <s v="Springfield"/>
    <x v="21"/>
    <n v="97477"/>
    <x v="1"/>
    <s v="OFF-PA-10000246"/>
    <x v="1"/>
    <x v="10"/>
    <x v="1586"/>
    <n v="40.24"/>
    <n v="5"/>
    <x v="2"/>
    <n v="13.077999999999999"/>
  </r>
  <r>
    <n v="7601"/>
    <x v="3767"/>
    <x v="2"/>
    <x v="328"/>
    <d v="2011-09-22T00:00:00"/>
    <x v="1"/>
    <s v="JA-15970"/>
    <s v="Joseph Airdo"/>
    <x v="0"/>
    <s v="United States"/>
    <s v="Springfield"/>
    <x v="21"/>
    <n v="97477"/>
    <x v="1"/>
    <s v="TEC-MA-10004086"/>
    <x v="2"/>
    <x v="15"/>
    <x v="1800"/>
    <n v="29.925000000000001"/>
    <n v="5"/>
    <x v="6"/>
    <n v="-21.945"/>
  </r>
  <r>
    <n v="7602"/>
    <x v="3767"/>
    <x v="2"/>
    <x v="328"/>
    <d v="2011-09-22T00:00:00"/>
    <x v="1"/>
    <s v="JA-15970"/>
    <s v="Joseph Airdo"/>
    <x v="0"/>
    <s v="United States"/>
    <s v="Springfield"/>
    <x v="21"/>
    <n v="97477"/>
    <x v="1"/>
    <s v="OFF-PA-10003039"/>
    <x v="1"/>
    <x v="10"/>
    <x v="330"/>
    <n v="148.70400000000001"/>
    <n v="6"/>
    <x v="2"/>
    <n v="46.47"/>
  </r>
  <r>
    <n v="7603"/>
    <x v="3767"/>
    <x v="2"/>
    <x v="328"/>
    <d v="2011-09-22T00:00:00"/>
    <x v="1"/>
    <s v="JA-15970"/>
    <s v="Joseph Airdo"/>
    <x v="0"/>
    <s v="United States"/>
    <s v="Springfield"/>
    <x v="21"/>
    <n v="97477"/>
    <x v="1"/>
    <s v="TEC-AC-10004633"/>
    <x v="2"/>
    <x v="11"/>
    <x v="60"/>
    <n v="55.92"/>
    <n v="10"/>
    <x v="2"/>
    <n v="16.776"/>
  </r>
  <r>
    <n v="7604"/>
    <x v="3768"/>
    <x v="0"/>
    <x v="630"/>
    <d v="2013-07-13T00:00:00"/>
    <x v="1"/>
    <s v="TH-21115"/>
    <s v="Thea Hudgings"/>
    <x v="1"/>
    <s v="United States"/>
    <s v="Providence"/>
    <x v="34"/>
    <n v="2908"/>
    <x v="3"/>
    <s v="OFF-PA-10000289"/>
    <x v="1"/>
    <x v="10"/>
    <x v="722"/>
    <n v="12.96"/>
    <n v="2"/>
    <x v="0"/>
    <n v="6.2207999999999997"/>
  </r>
  <r>
    <n v="7605"/>
    <x v="3769"/>
    <x v="0"/>
    <x v="1022"/>
    <d v="2013-06-01T00:00:00"/>
    <x v="1"/>
    <s v="BS-11665"/>
    <s v="Brian Stugart"/>
    <x v="0"/>
    <s v="United States"/>
    <s v="Chicago"/>
    <x v="10"/>
    <n v="60623"/>
    <x v="2"/>
    <s v="FUR-FU-10003247"/>
    <x v="0"/>
    <x v="5"/>
    <x v="1456"/>
    <n v="25.175999999999998"/>
    <n v="3"/>
    <x v="7"/>
    <n v="-33.358199999999997"/>
  </r>
  <r>
    <n v="7606"/>
    <x v="3769"/>
    <x v="0"/>
    <x v="1022"/>
    <d v="2013-06-01T00:00:00"/>
    <x v="1"/>
    <s v="BS-11665"/>
    <s v="Brian Stugart"/>
    <x v="0"/>
    <s v="United States"/>
    <s v="Chicago"/>
    <x v="10"/>
    <n v="60623"/>
    <x v="2"/>
    <s v="FUR-FU-10002191"/>
    <x v="0"/>
    <x v="5"/>
    <x v="762"/>
    <n v="5.5839999999999996"/>
    <n v="2"/>
    <x v="7"/>
    <n v="-1.6752"/>
  </r>
  <r>
    <n v="7607"/>
    <x v="3769"/>
    <x v="0"/>
    <x v="1022"/>
    <d v="2013-06-01T00:00:00"/>
    <x v="1"/>
    <s v="BS-11665"/>
    <s v="Brian Stugart"/>
    <x v="0"/>
    <s v="United States"/>
    <s v="Chicago"/>
    <x v="10"/>
    <n v="60623"/>
    <x v="2"/>
    <s v="OFF-ST-10001496"/>
    <x v="1"/>
    <x v="4"/>
    <x v="726"/>
    <n v="1297.3679999999999"/>
    <n v="9"/>
    <x v="2"/>
    <n v="97.302599999999998"/>
  </r>
  <r>
    <n v="7608"/>
    <x v="3770"/>
    <x v="3"/>
    <x v="165"/>
    <d v="2014-12-28T00:00:00"/>
    <x v="2"/>
    <s v="NS-18505"/>
    <s v="Neola Schneider"/>
    <x v="0"/>
    <s v="United States"/>
    <s v="Dallas"/>
    <x v="5"/>
    <n v="75220"/>
    <x v="2"/>
    <s v="OFF-ST-10000585"/>
    <x v="1"/>
    <x v="4"/>
    <x v="541"/>
    <n v="264.32"/>
    <n v="2"/>
    <x v="2"/>
    <n v="19.824000000000002"/>
  </r>
  <r>
    <n v="7609"/>
    <x v="3771"/>
    <x v="3"/>
    <x v="898"/>
    <d v="2014-05-08T00:00:00"/>
    <x v="1"/>
    <s v="MK-18160"/>
    <s v="Mike Kennedy"/>
    <x v="0"/>
    <s v="United States"/>
    <s v="San Francisco"/>
    <x v="1"/>
    <n v="94122"/>
    <x v="1"/>
    <s v="OFF-PA-10001166"/>
    <x v="1"/>
    <x v="10"/>
    <x v="769"/>
    <n v="25.92"/>
    <n v="4"/>
    <x v="0"/>
    <n v="12.441599999999999"/>
  </r>
  <r>
    <n v="7610"/>
    <x v="3771"/>
    <x v="3"/>
    <x v="898"/>
    <d v="2014-05-08T00:00:00"/>
    <x v="1"/>
    <s v="MK-18160"/>
    <s v="Mike Kennedy"/>
    <x v="0"/>
    <s v="United States"/>
    <s v="San Francisco"/>
    <x v="1"/>
    <n v="94122"/>
    <x v="1"/>
    <s v="OFF-AR-10003651"/>
    <x v="1"/>
    <x v="6"/>
    <x v="276"/>
    <n v="22.96"/>
    <n v="7"/>
    <x v="0"/>
    <n v="6.6584000000000003"/>
  </r>
  <r>
    <n v="7611"/>
    <x v="3772"/>
    <x v="2"/>
    <x v="1165"/>
    <d v="2011-02-25T00:00:00"/>
    <x v="2"/>
    <s v="SA-20830"/>
    <s v="Sue Ann Reed"/>
    <x v="0"/>
    <s v="United States"/>
    <s v="Moreno Valley"/>
    <x v="1"/>
    <n v="92553"/>
    <x v="1"/>
    <s v="OFF-PA-10001800"/>
    <x v="1"/>
    <x v="10"/>
    <x v="580"/>
    <n v="19.440000000000001"/>
    <n v="3"/>
    <x v="0"/>
    <n v="9.3312000000000008"/>
  </r>
  <r>
    <n v="7612"/>
    <x v="3773"/>
    <x v="1"/>
    <x v="285"/>
    <d v="2012-02-11T00:00:00"/>
    <x v="2"/>
    <s v="BH-11710"/>
    <s v="Brosina Hoffman"/>
    <x v="0"/>
    <s v="United States"/>
    <s v="Garden City"/>
    <x v="41"/>
    <n v="67846"/>
    <x v="2"/>
    <s v="OFF-PA-10000791"/>
    <x v="1"/>
    <x v="10"/>
    <x v="1424"/>
    <n v="9.5399999999999991"/>
    <n v="2"/>
    <x v="0"/>
    <n v="4.2930000000000001"/>
  </r>
  <r>
    <n v="7613"/>
    <x v="3773"/>
    <x v="1"/>
    <x v="285"/>
    <d v="2012-02-11T00:00:00"/>
    <x v="2"/>
    <s v="BH-11710"/>
    <s v="Brosina Hoffman"/>
    <x v="0"/>
    <s v="United States"/>
    <s v="Garden City"/>
    <x v="41"/>
    <n v="67846"/>
    <x v="2"/>
    <s v="OFF-FA-10000134"/>
    <x v="1"/>
    <x v="13"/>
    <x v="194"/>
    <n v="5.81"/>
    <n v="1"/>
    <x v="0"/>
    <n v="1.8010999999999999"/>
  </r>
  <r>
    <n v="7614"/>
    <x v="3773"/>
    <x v="1"/>
    <x v="285"/>
    <d v="2012-02-11T00:00:00"/>
    <x v="2"/>
    <s v="BH-11710"/>
    <s v="Brosina Hoffman"/>
    <x v="0"/>
    <s v="United States"/>
    <s v="Garden City"/>
    <x v="41"/>
    <n v="67846"/>
    <x v="2"/>
    <s v="OFF-AR-10001149"/>
    <x v="1"/>
    <x v="6"/>
    <x v="130"/>
    <n v="5.76"/>
    <n v="2"/>
    <x v="0"/>
    <n v="1.728"/>
  </r>
  <r>
    <n v="7615"/>
    <x v="3774"/>
    <x v="1"/>
    <x v="252"/>
    <d v="2012-08-28T00:00:00"/>
    <x v="0"/>
    <s v="SC-20380"/>
    <s v="Shahid Collister"/>
    <x v="0"/>
    <s v="United States"/>
    <s v="New York City"/>
    <x v="15"/>
    <n v="10035"/>
    <x v="3"/>
    <s v="FUR-FU-10000010"/>
    <x v="0"/>
    <x v="5"/>
    <x v="522"/>
    <n v="14.91"/>
    <n v="3"/>
    <x v="0"/>
    <n v="4.6220999999999997"/>
  </r>
  <r>
    <n v="7616"/>
    <x v="3775"/>
    <x v="2"/>
    <x v="953"/>
    <d v="2011-12-04T00:00:00"/>
    <x v="1"/>
    <s v="RF-19345"/>
    <s v="Randy Ferguson"/>
    <x v="1"/>
    <s v="United States"/>
    <s v="Orlando"/>
    <x v="2"/>
    <n v="32839"/>
    <x v="0"/>
    <s v="OFF-BI-10000201"/>
    <x v="1"/>
    <x v="8"/>
    <x v="1678"/>
    <n v="6.6420000000000003"/>
    <n v="9"/>
    <x v="6"/>
    <n v="-4.4279999999999999"/>
  </r>
  <r>
    <n v="7617"/>
    <x v="3776"/>
    <x v="0"/>
    <x v="107"/>
    <d v="2013-12-17T00:00:00"/>
    <x v="1"/>
    <s v="CM-12235"/>
    <s v="Chris McAfee"/>
    <x v="0"/>
    <s v="United States"/>
    <s v="Watertown"/>
    <x v="15"/>
    <n v="13601"/>
    <x v="3"/>
    <s v="OFF-PA-10001776"/>
    <x v="1"/>
    <x v="10"/>
    <x v="1263"/>
    <n v="18.54"/>
    <n v="2"/>
    <x v="0"/>
    <n v="8.7138000000000009"/>
  </r>
  <r>
    <n v="7618"/>
    <x v="3776"/>
    <x v="0"/>
    <x v="107"/>
    <d v="2013-12-17T00:00:00"/>
    <x v="1"/>
    <s v="CM-12235"/>
    <s v="Chris McAfee"/>
    <x v="0"/>
    <s v="United States"/>
    <s v="Watertown"/>
    <x v="15"/>
    <n v="13601"/>
    <x v="3"/>
    <s v="OFF-BI-10003656"/>
    <x v="1"/>
    <x v="8"/>
    <x v="13"/>
    <n v="679.96"/>
    <n v="5"/>
    <x v="2"/>
    <n v="220.98699999999999"/>
  </r>
  <r>
    <n v="7619"/>
    <x v="3777"/>
    <x v="3"/>
    <x v="855"/>
    <d v="2014-10-30T00:00:00"/>
    <x v="2"/>
    <s v="JM-15655"/>
    <s v="Jim Mitchum"/>
    <x v="1"/>
    <s v="United States"/>
    <s v="Los Angeles"/>
    <x v="1"/>
    <n v="90032"/>
    <x v="1"/>
    <s v="FUR-TA-10001539"/>
    <x v="0"/>
    <x v="3"/>
    <x v="10"/>
    <n v="189.57599999999999"/>
    <n v="1"/>
    <x v="2"/>
    <n v="9.4787999999999997"/>
  </r>
  <r>
    <n v="7620"/>
    <x v="3777"/>
    <x v="3"/>
    <x v="855"/>
    <d v="2014-10-30T00:00:00"/>
    <x v="2"/>
    <s v="JM-15655"/>
    <s v="Jim Mitchum"/>
    <x v="1"/>
    <s v="United States"/>
    <s v="Los Angeles"/>
    <x v="1"/>
    <n v="90032"/>
    <x v="1"/>
    <s v="TEC-PH-10004100"/>
    <x v="2"/>
    <x v="7"/>
    <x v="1743"/>
    <n v="71.959999999999994"/>
    <n v="5"/>
    <x v="2"/>
    <n v="7.1959999999999997"/>
  </r>
  <r>
    <n v="7621"/>
    <x v="3778"/>
    <x v="2"/>
    <x v="641"/>
    <d v="2011-11-29T00:00:00"/>
    <x v="1"/>
    <s v="RB-19435"/>
    <s v="Richard Bierner"/>
    <x v="0"/>
    <s v="United States"/>
    <s v="Los Angeles"/>
    <x v="1"/>
    <n v="90004"/>
    <x v="1"/>
    <s v="TEC-PH-10001580"/>
    <x v="2"/>
    <x v="7"/>
    <x v="231"/>
    <n v="539.91999999999996"/>
    <n v="5"/>
    <x v="2"/>
    <n v="47.243000000000002"/>
  </r>
  <r>
    <n v="7622"/>
    <x v="3778"/>
    <x v="2"/>
    <x v="641"/>
    <d v="2011-11-29T00:00:00"/>
    <x v="1"/>
    <s v="RB-19435"/>
    <s v="Richard Bierner"/>
    <x v="0"/>
    <s v="United States"/>
    <s v="Los Angeles"/>
    <x v="1"/>
    <n v="90004"/>
    <x v="1"/>
    <s v="FUR-CH-10002335"/>
    <x v="0"/>
    <x v="1"/>
    <x v="623"/>
    <n v="725.34400000000005"/>
    <n v="4"/>
    <x v="2"/>
    <n v="54.400799999999997"/>
  </r>
  <r>
    <n v="7623"/>
    <x v="3778"/>
    <x v="2"/>
    <x v="641"/>
    <d v="2011-11-29T00:00:00"/>
    <x v="1"/>
    <s v="RB-19435"/>
    <s v="Richard Bierner"/>
    <x v="0"/>
    <s v="United States"/>
    <s v="Los Angeles"/>
    <x v="1"/>
    <n v="90004"/>
    <x v="1"/>
    <s v="OFF-AR-10004707"/>
    <x v="1"/>
    <x v="6"/>
    <x v="33"/>
    <n v="7.44"/>
    <n v="3"/>
    <x v="0"/>
    <n v="2.6040000000000001"/>
  </r>
  <r>
    <n v="7624"/>
    <x v="3779"/>
    <x v="2"/>
    <x v="686"/>
    <d v="2011-07-20T00:00:00"/>
    <x v="1"/>
    <s v="SS-20515"/>
    <s v="Shirley Schmidt"/>
    <x v="2"/>
    <s v="United States"/>
    <s v="Newark"/>
    <x v="13"/>
    <n v="19711"/>
    <x v="3"/>
    <s v="OFF-AP-10000576"/>
    <x v="1"/>
    <x v="9"/>
    <x v="637"/>
    <n v="39.479999999999997"/>
    <n v="1"/>
    <x v="0"/>
    <n v="11.054399999999999"/>
  </r>
  <r>
    <n v="7625"/>
    <x v="3780"/>
    <x v="1"/>
    <x v="293"/>
    <d v="2012-05-27T00:00:00"/>
    <x v="0"/>
    <s v="NM-18445"/>
    <s v="Nathan Mautz"/>
    <x v="2"/>
    <s v="United States"/>
    <s v="Detroit"/>
    <x v="12"/>
    <n v="48234"/>
    <x v="2"/>
    <s v="OFF-AP-10001394"/>
    <x v="1"/>
    <x v="9"/>
    <x v="1120"/>
    <n v="850.5"/>
    <n v="5"/>
    <x v="9"/>
    <n v="245.7"/>
  </r>
  <r>
    <n v="7626"/>
    <x v="3780"/>
    <x v="1"/>
    <x v="293"/>
    <d v="2012-05-27T00:00:00"/>
    <x v="0"/>
    <s v="NM-18445"/>
    <s v="Nathan Mautz"/>
    <x v="2"/>
    <s v="United States"/>
    <s v="Detroit"/>
    <x v="12"/>
    <n v="48234"/>
    <x v="2"/>
    <s v="FUR-FU-10003724"/>
    <x v="0"/>
    <x v="5"/>
    <x v="887"/>
    <n v="75.33"/>
    <n v="9"/>
    <x v="0"/>
    <n v="19.585799999999999"/>
  </r>
  <r>
    <n v="7627"/>
    <x v="3781"/>
    <x v="1"/>
    <x v="82"/>
    <d v="2012-11-23T00:00:00"/>
    <x v="0"/>
    <s v="EM-14095"/>
    <s v="Eudokia Martin"/>
    <x v="1"/>
    <s v="United States"/>
    <s v="Phoenix"/>
    <x v="16"/>
    <n v="85023"/>
    <x v="1"/>
    <s v="OFF-AP-10002867"/>
    <x v="1"/>
    <x v="9"/>
    <x v="1505"/>
    <n v="325.63200000000001"/>
    <n v="6"/>
    <x v="2"/>
    <n v="28.492799999999999"/>
  </r>
  <r>
    <n v="7628"/>
    <x v="3781"/>
    <x v="1"/>
    <x v="82"/>
    <d v="2012-11-23T00:00:00"/>
    <x v="0"/>
    <s v="EM-14095"/>
    <s v="Eudokia Martin"/>
    <x v="1"/>
    <s v="United States"/>
    <s v="Phoenix"/>
    <x v="16"/>
    <n v="85023"/>
    <x v="1"/>
    <s v="TEC-AC-10002718"/>
    <x v="2"/>
    <x v="11"/>
    <x v="1183"/>
    <n v="23.344000000000001"/>
    <n v="2"/>
    <x v="2"/>
    <n v="-1.4590000000000001"/>
  </r>
  <r>
    <n v="7629"/>
    <x v="3781"/>
    <x v="1"/>
    <x v="82"/>
    <d v="2012-11-23T00:00:00"/>
    <x v="0"/>
    <s v="EM-14095"/>
    <s v="Eudokia Martin"/>
    <x v="1"/>
    <s v="United States"/>
    <s v="Phoenix"/>
    <x v="16"/>
    <n v="85023"/>
    <x v="1"/>
    <s v="OFF-LA-10003121"/>
    <x v="1"/>
    <x v="2"/>
    <x v="991"/>
    <n v="16.52"/>
    <n v="5"/>
    <x v="2"/>
    <n v="5.3689999999999998"/>
  </r>
  <r>
    <n v="7630"/>
    <x v="3782"/>
    <x v="2"/>
    <x v="809"/>
    <d v="2011-04-01T00:00:00"/>
    <x v="2"/>
    <s v="MP-17470"/>
    <s v="Mark Packer"/>
    <x v="2"/>
    <s v="United States"/>
    <s v="Brownsville"/>
    <x v="5"/>
    <n v="78521"/>
    <x v="2"/>
    <s v="OFF-EN-10002230"/>
    <x v="1"/>
    <x v="12"/>
    <x v="550"/>
    <n v="335.72"/>
    <n v="5"/>
    <x v="2"/>
    <n v="113.30549999999999"/>
  </r>
  <r>
    <n v="7631"/>
    <x v="3782"/>
    <x v="2"/>
    <x v="809"/>
    <d v="2011-04-01T00:00:00"/>
    <x v="2"/>
    <s v="MP-17470"/>
    <s v="Mark Packer"/>
    <x v="2"/>
    <s v="United States"/>
    <s v="Brownsville"/>
    <x v="5"/>
    <n v="78521"/>
    <x v="2"/>
    <s v="TEC-PH-10001819"/>
    <x v="2"/>
    <x v="7"/>
    <x v="805"/>
    <n v="251.94399999999999"/>
    <n v="7"/>
    <x v="2"/>
    <n v="88.180400000000006"/>
  </r>
  <r>
    <n v="7632"/>
    <x v="3782"/>
    <x v="2"/>
    <x v="809"/>
    <d v="2011-04-01T00:00:00"/>
    <x v="2"/>
    <s v="MP-17470"/>
    <s v="Mark Packer"/>
    <x v="2"/>
    <s v="United States"/>
    <s v="Brownsville"/>
    <x v="5"/>
    <n v="78521"/>
    <x v="2"/>
    <s v="FUR-CH-10002304"/>
    <x v="0"/>
    <x v="1"/>
    <x v="782"/>
    <n v="127.30200000000001"/>
    <n v="7"/>
    <x v="4"/>
    <n v="-9.093"/>
  </r>
  <r>
    <n v="7633"/>
    <x v="3783"/>
    <x v="3"/>
    <x v="614"/>
    <d v="2015-01-02T00:00:00"/>
    <x v="0"/>
    <s v="KH-16360"/>
    <s v="Katherine Hughes"/>
    <x v="0"/>
    <s v="United States"/>
    <s v="Louisville"/>
    <x v="0"/>
    <n v="40214"/>
    <x v="0"/>
    <s v="FUR-CH-10002602"/>
    <x v="0"/>
    <x v="1"/>
    <x v="288"/>
    <n v="1207.8399999999999"/>
    <n v="8"/>
    <x v="0"/>
    <n v="314.03840000000002"/>
  </r>
  <r>
    <n v="7634"/>
    <x v="3783"/>
    <x v="3"/>
    <x v="614"/>
    <d v="2015-01-02T00:00:00"/>
    <x v="0"/>
    <s v="KH-16360"/>
    <s v="Katherine Hughes"/>
    <x v="0"/>
    <s v="United States"/>
    <s v="Louisville"/>
    <x v="0"/>
    <n v="40214"/>
    <x v="0"/>
    <s v="OFF-BI-10002414"/>
    <x v="1"/>
    <x v="8"/>
    <x v="1076"/>
    <n v="12.53"/>
    <n v="1"/>
    <x v="0"/>
    <n v="5.8891"/>
  </r>
  <r>
    <n v="7635"/>
    <x v="3783"/>
    <x v="3"/>
    <x v="614"/>
    <d v="2015-01-02T00:00:00"/>
    <x v="0"/>
    <s v="KH-16360"/>
    <s v="Katherine Hughes"/>
    <x v="0"/>
    <s v="United States"/>
    <s v="Louisville"/>
    <x v="0"/>
    <n v="40214"/>
    <x v="0"/>
    <s v="OFF-AR-10003696"/>
    <x v="1"/>
    <x v="6"/>
    <x v="1236"/>
    <n v="34.58"/>
    <n v="1"/>
    <x v="0"/>
    <n v="10.0282"/>
  </r>
  <r>
    <n v="7636"/>
    <x v="3783"/>
    <x v="3"/>
    <x v="614"/>
    <d v="2015-01-02T00:00:00"/>
    <x v="0"/>
    <s v="KH-16360"/>
    <s v="Katherine Hughes"/>
    <x v="0"/>
    <s v="United States"/>
    <s v="Louisville"/>
    <x v="0"/>
    <n v="40214"/>
    <x v="0"/>
    <s v="FUR-CH-10004495"/>
    <x v="0"/>
    <x v="1"/>
    <x v="1475"/>
    <n v="300.98"/>
    <n v="1"/>
    <x v="0"/>
    <n v="87.284199999999998"/>
  </r>
  <r>
    <n v="7637"/>
    <x v="3783"/>
    <x v="3"/>
    <x v="614"/>
    <d v="2015-01-02T00:00:00"/>
    <x v="0"/>
    <s v="KH-16360"/>
    <s v="Katherine Hughes"/>
    <x v="0"/>
    <s v="United States"/>
    <s v="Louisville"/>
    <x v="0"/>
    <n v="40214"/>
    <x v="0"/>
    <s v="FUR-CH-10001270"/>
    <x v="0"/>
    <x v="1"/>
    <x v="851"/>
    <n v="258.75"/>
    <n v="3"/>
    <x v="0"/>
    <n v="77.625"/>
  </r>
  <r>
    <n v="7638"/>
    <x v="3784"/>
    <x v="3"/>
    <x v="580"/>
    <d v="2014-03-09T00:00:00"/>
    <x v="1"/>
    <s v="DB-13555"/>
    <s v="Dorothy Badders"/>
    <x v="1"/>
    <s v="United States"/>
    <s v="Newark"/>
    <x v="13"/>
    <n v="19711"/>
    <x v="3"/>
    <s v="OFF-AR-10001615"/>
    <x v="1"/>
    <x v="6"/>
    <x v="1479"/>
    <n v="59.52"/>
    <n v="3"/>
    <x v="0"/>
    <n v="15.475199999999999"/>
  </r>
  <r>
    <n v="7639"/>
    <x v="3784"/>
    <x v="3"/>
    <x v="580"/>
    <d v="2014-03-09T00:00:00"/>
    <x v="1"/>
    <s v="DB-13555"/>
    <s v="Dorothy Badders"/>
    <x v="1"/>
    <s v="United States"/>
    <s v="Newark"/>
    <x v="13"/>
    <n v="19711"/>
    <x v="3"/>
    <s v="OFF-EN-10003286"/>
    <x v="1"/>
    <x v="12"/>
    <x v="33"/>
    <n v="57.96"/>
    <n v="7"/>
    <x v="0"/>
    <n v="27.241199999999999"/>
  </r>
  <r>
    <n v="7640"/>
    <x v="3784"/>
    <x v="3"/>
    <x v="580"/>
    <d v="2014-03-09T00:00:00"/>
    <x v="1"/>
    <s v="DB-13555"/>
    <s v="Dorothy Badders"/>
    <x v="1"/>
    <s v="United States"/>
    <s v="Newark"/>
    <x v="13"/>
    <n v="19711"/>
    <x v="3"/>
    <s v="FUR-BO-10003660"/>
    <x v="0"/>
    <x v="0"/>
    <x v="1465"/>
    <n v="441.96"/>
    <n v="2"/>
    <x v="0"/>
    <n v="101.6508"/>
  </r>
  <r>
    <n v="7641"/>
    <x v="3784"/>
    <x v="3"/>
    <x v="580"/>
    <d v="2014-03-09T00:00:00"/>
    <x v="1"/>
    <s v="DB-13555"/>
    <s v="Dorothy Badders"/>
    <x v="1"/>
    <s v="United States"/>
    <s v="Newark"/>
    <x v="13"/>
    <n v="19711"/>
    <x v="3"/>
    <s v="OFF-PA-10002764"/>
    <x v="1"/>
    <x v="10"/>
    <x v="33"/>
    <n v="68.040000000000006"/>
    <n v="6"/>
    <x v="0"/>
    <n v="33.339599999999997"/>
  </r>
  <r>
    <n v="7642"/>
    <x v="3785"/>
    <x v="0"/>
    <x v="1099"/>
    <d v="2013-10-08T00:00:00"/>
    <x v="2"/>
    <s v="LB-16795"/>
    <s v="Laurel Beltran"/>
    <x v="2"/>
    <s v="United States"/>
    <s v="Pueblo"/>
    <x v="22"/>
    <n v="81001"/>
    <x v="1"/>
    <s v="TEC-MA-10001695"/>
    <x v="2"/>
    <x v="15"/>
    <x v="1801"/>
    <n v="703.71"/>
    <n v="6"/>
    <x v="6"/>
    <n v="-938.28"/>
  </r>
  <r>
    <n v="7643"/>
    <x v="3785"/>
    <x v="0"/>
    <x v="1099"/>
    <d v="2013-10-08T00:00:00"/>
    <x v="2"/>
    <s v="LB-16795"/>
    <s v="Laurel Beltran"/>
    <x v="2"/>
    <s v="United States"/>
    <s v="Pueblo"/>
    <x v="22"/>
    <n v="81001"/>
    <x v="1"/>
    <s v="OFF-BI-10002824"/>
    <x v="1"/>
    <x v="8"/>
    <x v="523"/>
    <n v="17.904"/>
    <n v="4"/>
    <x v="6"/>
    <n v="-14.92"/>
  </r>
  <r>
    <n v="7644"/>
    <x v="3785"/>
    <x v="0"/>
    <x v="1099"/>
    <d v="2013-10-08T00:00:00"/>
    <x v="2"/>
    <s v="LB-16795"/>
    <s v="Laurel Beltran"/>
    <x v="2"/>
    <s v="United States"/>
    <s v="Pueblo"/>
    <x v="22"/>
    <n v="81001"/>
    <x v="1"/>
    <s v="OFF-BI-10002571"/>
    <x v="1"/>
    <x v="8"/>
    <x v="1204"/>
    <n v="11.976000000000001"/>
    <n v="4"/>
    <x v="6"/>
    <n v="-9.1815999999999995"/>
  </r>
  <r>
    <n v="7645"/>
    <x v="3785"/>
    <x v="0"/>
    <x v="1099"/>
    <d v="2013-10-08T00:00:00"/>
    <x v="2"/>
    <s v="LB-16795"/>
    <s v="Laurel Beltran"/>
    <x v="2"/>
    <s v="United States"/>
    <s v="Pueblo"/>
    <x v="22"/>
    <n v="81001"/>
    <x v="1"/>
    <s v="TEC-AC-10001553"/>
    <x v="2"/>
    <x v="11"/>
    <x v="1599"/>
    <n v="67.959999999999994"/>
    <n v="5"/>
    <x v="2"/>
    <n v="0.84950000000000003"/>
  </r>
  <r>
    <n v="7646"/>
    <x v="3786"/>
    <x v="1"/>
    <x v="57"/>
    <d v="2012-04-11T00:00:00"/>
    <x v="1"/>
    <s v="CA-11965"/>
    <s v="Carol Adams"/>
    <x v="1"/>
    <s v="United States"/>
    <s v="Los Angeles"/>
    <x v="1"/>
    <n v="90036"/>
    <x v="1"/>
    <s v="FUR-CH-10003973"/>
    <x v="0"/>
    <x v="1"/>
    <x v="858"/>
    <n v="892.22400000000005"/>
    <n v="3"/>
    <x v="2"/>
    <n v="89.222399999999993"/>
  </r>
  <r>
    <n v="7647"/>
    <x v="3787"/>
    <x v="2"/>
    <x v="340"/>
    <d v="2011-09-13T00:00:00"/>
    <x v="1"/>
    <s v="DL-12925"/>
    <s v="Daniel Lacy"/>
    <x v="0"/>
    <s v="United States"/>
    <s v="Greenville"/>
    <x v="3"/>
    <n v="27834"/>
    <x v="0"/>
    <s v="TEC-MA-10002073"/>
    <x v="2"/>
    <x v="15"/>
    <x v="1763"/>
    <n v="1299.99"/>
    <n v="2"/>
    <x v="5"/>
    <n v="-571.99559999999997"/>
  </r>
  <r>
    <n v="7648"/>
    <x v="3788"/>
    <x v="0"/>
    <x v="543"/>
    <d v="2013-03-17T00:00:00"/>
    <x v="2"/>
    <s v="FC-14335"/>
    <s v="Fred Chung"/>
    <x v="1"/>
    <s v="United States"/>
    <s v="San Francisco"/>
    <x v="1"/>
    <n v="94110"/>
    <x v="1"/>
    <s v="OFF-BI-10003529"/>
    <x v="1"/>
    <x v="8"/>
    <x v="788"/>
    <n v="4.5439999999999996"/>
    <n v="2"/>
    <x v="2"/>
    <n v="1.6472"/>
  </r>
  <r>
    <n v="7649"/>
    <x v="3788"/>
    <x v="0"/>
    <x v="543"/>
    <d v="2013-03-17T00:00:00"/>
    <x v="2"/>
    <s v="FC-14335"/>
    <s v="Fred Chung"/>
    <x v="1"/>
    <s v="United States"/>
    <s v="San Francisco"/>
    <x v="1"/>
    <n v="94110"/>
    <x v="1"/>
    <s v="FUR-CH-10000309"/>
    <x v="0"/>
    <x v="1"/>
    <x v="765"/>
    <n v="1352.0319999999999"/>
    <n v="4"/>
    <x v="2"/>
    <n v="84.501999999999995"/>
  </r>
  <r>
    <n v="7650"/>
    <x v="3789"/>
    <x v="1"/>
    <x v="17"/>
    <d v="2012-12-31T00:00:00"/>
    <x v="1"/>
    <s v="DB-13120"/>
    <s v="David Bremer"/>
    <x v="1"/>
    <s v="United States"/>
    <s v="Marion"/>
    <x v="24"/>
    <n v="43302"/>
    <x v="3"/>
    <s v="FUR-TA-10004154"/>
    <x v="0"/>
    <x v="3"/>
    <x v="730"/>
    <n v="1548.99"/>
    <n v="9"/>
    <x v="10"/>
    <n v="-464.697"/>
  </r>
  <r>
    <n v="7651"/>
    <x v="3789"/>
    <x v="1"/>
    <x v="17"/>
    <d v="2012-12-31T00:00:00"/>
    <x v="1"/>
    <s v="DB-13120"/>
    <s v="David Bremer"/>
    <x v="1"/>
    <s v="United States"/>
    <s v="Marion"/>
    <x v="24"/>
    <n v="43302"/>
    <x v="3"/>
    <s v="OFF-EN-10003286"/>
    <x v="1"/>
    <x v="12"/>
    <x v="33"/>
    <n v="19.872"/>
    <n v="3"/>
    <x v="2"/>
    <n v="6.7068000000000003"/>
  </r>
  <r>
    <n v="7652"/>
    <x v="3790"/>
    <x v="3"/>
    <x v="783"/>
    <d v="2014-08-09T00:00:00"/>
    <x v="2"/>
    <s v="CK-12205"/>
    <s v="Chloris Kastensmidt"/>
    <x v="0"/>
    <s v="United States"/>
    <s v="Dallas"/>
    <x v="5"/>
    <n v="75081"/>
    <x v="2"/>
    <s v="TEC-AC-10001552"/>
    <x v="2"/>
    <x v="11"/>
    <x v="100"/>
    <n v="119.44799999999999"/>
    <n v="3"/>
    <x v="2"/>
    <n v="-13.437900000000001"/>
  </r>
  <r>
    <n v="7653"/>
    <x v="3790"/>
    <x v="3"/>
    <x v="783"/>
    <d v="2014-08-09T00:00:00"/>
    <x v="2"/>
    <s v="CK-12205"/>
    <s v="Chloris Kastensmidt"/>
    <x v="0"/>
    <s v="United States"/>
    <s v="Dallas"/>
    <x v="5"/>
    <n v="75081"/>
    <x v="2"/>
    <s v="OFF-ST-10002790"/>
    <x v="1"/>
    <x v="4"/>
    <x v="233"/>
    <n v="118.16"/>
    <n v="2"/>
    <x v="2"/>
    <n v="-25.109000000000002"/>
  </r>
  <r>
    <n v="7654"/>
    <x v="3791"/>
    <x v="1"/>
    <x v="204"/>
    <d v="2012-03-27T00:00:00"/>
    <x v="1"/>
    <s v="FW-14395"/>
    <s v="Fred Wasserman"/>
    <x v="1"/>
    <s v="United States"/>
    <s v="Huntsville"/>
    <x v="19"/>
    <n v="35810"/>
    <x v="0"/>
    <s v="OFF-AR-10003217"/>
    <x v="1"/>
    <x v="6"/>
    <x v="1640"/>
    <n v="19.559999999999999"/>
    <n v="4"/>
    <x v="0"/>
    <n v="5.4767999999999999"/>
  </r>
  <r>
    <n v="7655"/>
    <x v="3792"/>
    <x v="1"/>
    <x v="672"/>
    <d v="2012-12-02T00:00:00"/>
    <x v="0"/>
    <s v="JM-15865"/>
    <s v="John Murray"/>
    <x v="0"/>
    <s v="United States"/>
    <s v="Las Vegas"/>
    <x v="33"/>
    <n v="89115"/>
    <x v="1"/>
    <s v="FUR-FU-10002813"/>
    <x v="0"/>
    <x v="5"/>
    <x v="1682"/>
    <n v="80.959999999999994"/>
    <n v="4"/>
    <x v="0"/>
    <n v="29.145600000000002"/>
  </r>
  <r>
    <n v="7656"/>
    <x v="3792"/>
    <x v="1"/>
    <x v="672"/>
    <d v="2012-12-02T00:00:00"/>
    <x v="0"/>
    <s v="JM-15865"/>
    <s v="John Murray"/>
    <x v="0"/>
    <s v="United States"/>
    <s v="Las Vegas"/>
    <x v="33"/>
    <n v="89115"/>
    <x v="1"/>
    <s v="OFF-PA-10003848"/>
    <x v="1"/>
    <x v="10"/>
    <x v="1442"/>
    <n v="25.92"/>
    <n v="4"/>
    <x v="0"/>
    <n v="12.441599999999999"/>
  </r>
  <r>
    <n v="7657"/>
    <x v="3793"/>
    <x v="2"/>
    <x v="1166"/>
    <d v="2011-04-15T00:00:00"/>
    <x v="3"/>
    <s v="PS-18970"/>
    <s v="Paul Stevenson"/>
    <x v="2"/>
    <s v="United States"/>
    <s v="Los Angeles"/>
    <x v="1"/>
    <n v="90049"/>
    <x v="1"/>
    <s v="OFF-AP-10000240"/>
    <x v="1"/>
    <x v="9"/>
    <x v="644"/>
    <n v="106.96"/>
    <n v="2"/>
    <x v="0"/>
    <n v="31.0184"/>
  </r>
  <r>
    <n v="7658"/>
    <x v="3793"/>
    <x v="2"/>
    <x v="1166"/>
    <d v="2011-04-15T00:00:00"/>
    <x v="3"/>
    <s v="PS-18970"/>
    <s v="Paul Stevenson"/>
    <x v="2"/>
    <s v="United States"/>
    <s v="Los Angeles"/>
    <x v="1"/>
    <n v="90049"/>
    <x v="1"/>
    <s v="FUR-FU-10004091"/>
    <x v="0"/>
    <x v="5"/>
    <x v="264"/>
    <n v="187.76"/>
    <n v="4"/>
    <x v="0"/>
    <n v="76.9816"/>
  </r>
  <r>
    <n v="7659"/>
    <x v="3794"/>
    <x v="3"/>
    <x v="245"/>
    <d v="2014-08-03T00:00:00"/>
    <x v="2"/>
    <s v="TC-21475"/>
    <s v="Tony Chapman"/>
    <x v="2"/>
    <s v="United States"/>
    <s v="Lakewood"/>
    <x v="24"/>
    <n v="44107"/>
    <x v="3"/>
    <s v="OFF-BI-10001071"/>
    <x v="1"/>
    <x v="8"/>
    <x v="663"/>
    <n v="76.775999999999996"/>
    <n v="4"/>
    <x v="6"/>
    <n v="-53.743200000000002"/>
  </r>
  <r>
    <n v="7660"/>
    <x v="3795"/>
    <x v="3"/>
    <x v="702"/>
    <d v="2014-06-06T00:00:00"/>
    <x v="1"/>
    <s v="CV-12805"/>
    <s v="Cynthia Voltz"/>
    <x v="1"/>
    <s v="United States"/>
    <s v="Fremont"/>
    <x v="8"/>
    <n v="68025"/>
    <x v="2"/>
    <s v="OFF-BI-10003676"/>
    <x v="1"/>
    <x v="8"/>
    <x v="816"/>
    <n v="53.9"/>
    <n v="5"/>
    <x v="0"/>
    <n v="25.872"/>
  </r>
  <r>
    <n v="7661"/>
    <x v="3796"/>
    <x v="2"/>
    <x v="1167"/>
    <d v="2011-01-13T00:00:00"/>
    <x v="1"/>
    <s v="VS-21820"/>
    <s v="Vivek Sundaresam"/>
    <x v="0"/>
    <s v="United States"/>
    <s v="Huntsville"/>
    <x v="5"/>
    <n v="77340"/>
    <x v="2"/>
    <s v="FUR-FU-10004864"/>
    <x v="0"/>
    <x v="5"/>
    <x v="436"/>
    <n v="76.727999999999994"/>
    <n v="3"/>
    <x v="7"/>
    <n v="-53.709600000000002"/>
  </r>
  <r>
    <n v="7662"/>
    <x v="3796"/>
    <x v="2"/>
    <x v="1167"/>
    <d v="2011-01-13T00:00:00"/>
    <x v="1"/>
    <s v="VS-21820"/>
    <s v="Vivek Sundaresam"/>
    <x v="0"/>
    <s v="United States"/>
    <s v="Huntsville"/>
    <x v="5"/>
    <n v="77340"/>
    <x v="2"/>
    <s v="OFF-BI-10003708"/>
    <x v="1"/>
    <x v="8"/>
    <x v="969"/>
    <n v="10.43"/>
    <n v="7"/>
    <x v="3"/>
    <n v="-18.252500000000001"/>
  </r>
  <r>
    <n v="7663"/>
    <x v="3797"/>
    <x v="3"/>
    <x v="365"/>
    <d v="2014-10-02T00:00:00"/>
    <x v="2"/>
    <s v="SC-20575"/>
    <s v="Sonia Cooley"/>
    <x v="0"/>
    <s v="United States"/>
    <s v="Los Angeles"/>
    <x v="1"/>
    <n v="90036"/>
    <x v="1"/>
    <s v="OFF-AR-10002067"/>
    <x v="1"/>
    <x v="6"/>
    <x v="1145"/>
    <n v="99.2"/>
    <n v="5"/>
    <x v="0"/>
    <n v="25.792000000000002"/>
  </r>
  <r>
    <n v="7664"/>
    <x v="3798"/>
    <x v="3"/>
    <x v="1168"/>
    <d v="2014-09-20T00:00:00"/>
    <x v="1"/>
    <s v="SG-20605"/>
    <s v="Speros Goranitis"/>
    <x v="0"/>
    <s v="United States"/>
    <s v="Asheville"/>
    <x v="3"/>
    <n v="28806"/>
    <x v="0"/>
    <s v="OFF-AR-10003158"/>
    <x v="1"/>
    <x v="6"/>
    <x v="696"/>
    <n v="15.92"/>
    <n v="5"/>
    <x v="2"/>
    <n v="2.786"/>
  </r>
  <r>
    <n v="7665"/>
    <x v="3799"/>
    <x v="2"/>
    <x v="68"/>
    <d v="2011-10-26T00:00:00"/>
    <x v="1"/>
    <s v="NB-18580"/>
    <s v="Nicole Brennan"/>
    <x v="1"/>
    <s v="United States"/>
    <s v="Bossier City"/>
    <x v="28"/>
    <n v="71111"/>
    <x v="0"/>
    <s v="FUR-FU-10000193"/>
    <x v="0"/>
    <x v="5"/>
    <x v="1503"/>
    <n v="129.91999999999999"/>
    <n v="4"/>
    <x v="0"/>
    <n v="10.393599999999999"/>
  </r>
  <r>
    <n v="7666"/>
    <x v="3800"/>
    <x v="0"/>
    <x v="964"/>
    <d v="2013-10-09T00:00:00"/>
    <x v="1"/>
    <s v="DR-12940"/>
    <s v="Daniel Raglin"/>
    <x v="2"/>
    <s v="United States"/>
    <s v="Providence"/>
    <x v="34"/>
    <n v="2908"/>
    <x v="3"/>
    <s v="OFF-BI-10000977"/>
    <x v="1"/>
    <x v="8"/>
    <x v="982"/>
    <n v="30.4"/>
    <n v="1"/>
    <x v="0"/>
    <n v="13.984"/>
  </r>
  <r>
    <n v="7667"/>
    <x v="3800"/>
    <x v="0"/>
    <x v="964"/>
    <d v="2013-10-09T00:00:00"/>
    <x v="1"/>
    <s v="DR-12940"/>
    <s v="Daniel Raglin"/>
    <x v="2"/>
    <s v="United States"/>
    <s v="Providence"/>
    <x v="34"/>
    <n v="2908"/>
    <x v="3"/>
    <s v="TEC-CO-10001449"/>
    <x v="2"/>
    <x v="16"/>
    <x v="303"/>
    <n v="5399.91"/>
    <n v="9"/>
    <x v="0"/>
    <n v="2591.9567999999999"/>
  </r>
  <r>
    <n v="7668"/>
    <x v="3800"/>
    <x v="0"/>
    <x v="964"/>
    <d v="2013-10-09T00:00:00"/>
    <x v="1"/>
    <s v="DR-12940"/>
    <s v="Daniel Raglin"/>
    <x v="2"/>
    <s v="United States"/>
    <s v="Providence"/>
    <x v="34"/>
    <n v="2908"/>
    <x v="3"/>
    <s v="OFF-ST-10000136"/>
    <x v="1"/>
    <x v="4"/>
    <x v="1694"/>
    <n v="119.1"/>
    <n v="3"/>
    <x v="0"/>
    <n v="34.539000000000001"/>
  </r>
  <r>
    <n v="7669"/>
    <x v="3801"/>
    <x v="1"/>
    <x v="154"/>
    <d v="2012-11-29T00:00:00"/>
    <x v="0"/>
    <s v="MA-17560"/>
    <s v="Matt Abelman"/>
    <x v="2"/>
    <s v="United States"/>
    <s v="Everett"/>
    <x v="31"/>
    <n v="2149"/>
    <x v="3"/>
    <s v="OFF-PA-10000743"/>
    <x v="1"/>
    <x v="10"/>
    <x v="573"/>
    <n v="40.08"/>
    <n v="6"/>
    <x v="0"/>
    <n v="19.238399999999999"/>
  </r>
  <r>
    <n v="7670"/>
    <x v="3801"/>
    <x v="1"/>
    <x v="154"/>
    <d v="2012-11-29T00:00:00"/>
    <x v="0"/>
    <s v="MA-17560"/>
    <s v="Matt Abelman"/>
    <x v="2"/>
    <s v="United States"/>
    <s v="Everett"/>
    <x v="31"/>
    <n v="2149"/>
    <x v="3"/>
    <s v="OFF-PA-10001019"/>
    <x v="1"/>
    <x v="10"/>
    <x v="675"/>
    <n v="59.94"/>
    <n v="3"/>
    <x v="0"/>
    <n v="28.171800000000001"/>
  </r>
  <r>
    <n v="7671"/>
    <x v="3801"/>
    <x v="1"/>
    <x v="154"/>
    <d v="2012-11-29T00:00:00"/>
    <x v="0"/>
    <s v="MA-17560"/>
    <s v="Matt Abelman"/>
    <x v="2"/>
    <s v="United States"/>
    <s v="Everett"/>
    <x v="31"/>
    <n v="2149"/>
    <x v="3"/>
    <s v="TEC-AC-10003095"/>
    <x v="2"/>
    <x v="11"/>
    <x v="1277"/>
    <n v="259.98"/>
    <n v="2"/>
    <x v="0"/>
    <n v="88.393199999999993"/>
  </r>
  <r>
    <n v="7672"/>
    <x v="3801"/>
    <x v="1"/>
    <x v="154"/>
    <d v="2012-11-29T00:00:00"/>
    <x v="0"/>
    <s v="MA-17560"/>
    <s v="Matt Abelman"/>
    <x v="2"/>
    <s v="United States"/>
    <s v="Everett"/>
    <x v="31"/>
    <n v="2149"/>
    <x v="3"/>
    <s v="FUR-BO-10002916"/>
    <x v="0"/>
    <x v="0"/>
    <x v="1506"/>
    <n v="170.98"/>
    <n v="1"/>
    <x v="0"/>
    <n v="32.486199999999997"/>
  </r>
  <r>
    <n v="7673"/>
    <x v="3801"/>
    <x v="1"/>
    <x v="154"/>
    <d v="2012-11-29T00:00:00"/>
    <x v="0"/>
    <s v="MA-17560"/>
    <s v="Matt Abelman"/>
    <x v="2"/>
    <s v="United States"/>
    <s v="Everett"/>
    <x v="31"/>
    <n v="2149"/>
    <x v="3"/>
    <s v="FUR-FU-10002506"/>
    <x v="0"/>
    <x v="5"/>
    <x v="1802"/>
    <n v="38.97"/>
    <n v="3"/>
    <x v="0"/>
    <n v="4.6764000000000001"/>
  </r>
  <r>
    <n v="7674"/>
    <x v="3801"/>
    <x v="1"/>
    <x v="154"/>
    <d v="2012-11-29T00:00:00"/>
    <x v="0"/>
    <s v="MA-17560"/>
    <s v="Matt Abelman"/>
    <x v="2"/>
    <s v="United States"/>
    <s v="Everett"/>
    <x v="31"/>
    <n v="2149"/>
    <x v="3"/>
    <s v="OFF-PA-10003823"/>
    <x v="1"/>
    <x v="10"/>
    <x v="1001"/>
    <n v="154.9"/>
    <n v="5"/>
    <x v="0"/>
    <n v="69.704999999999998"/>
  </r>
  <r>
    <n v="7675"/>
    <x v="3801"/>
    <x v="1"/>
    <x v="154"/>
    <d v="2012-11-29T00:00:00"/>
    <x v="0"/>
    <s v="MA-17560"/>
    <s v="Matt Abelman"/>
    <x v="2"/>
    <s v="United States"/>
    <s v="Everett"/>
    <x v="31"/>
    <n v="2149"/>
    <x v="3"/>
    <s v="FUR-TA-10004619"/>
    <x v="0"/>
    <x v="3"/>
    <x v="882"/>
    <n v="446.06799999999998"/>
    <n v="4"/>
    <x v="4"/>
    <n v="0"/>
  </r>
  <r>
    <n v="7676"/>
    <x v="3802"/>
    <x v="3"/>
    <x v="636"/>
    <d v="2014-05-10T00:00:00"/>
    <x v="0"/>
    <s v="TS-21655"/>
    <s v="Trudy Schmidt"/>
    <x v="0"/>
    <s v="United States"/>
    <s v="Rancho Cucamonga"/>
    <x v="1"/>
    <n v="91730"/>
    <x v="1"/>
    <s v="OFF-AP-10001271"/>
    <x v="1"/>
    <x v="9"/>
    <x v="469"/>
    <n v="152.94"/>
    <n v="3"/>
    <x v="0"/>
    <n v="41.293799999999997"/>
  </r>
  <r>
    <n v="7677"/>
    <x v="3803"/>
    <x v="2"/>
    <x v="1169"/>
    <d v="2011-10-08T00:00:00"/>
    <x v="3"/>
    <s v="JG-15115"/>
    <s v="Jack Garza"/>
    <x v="0"/>
    <s v="United States"/>
    <s v="Charlotte"/>
    <x v="3"/>
    <n v="28205"/>
    <x v="0"/>
    <s v="TEC-AC-10002331"/>
    <x v="2"/>
    <x v="11"/>
    <x v="1582"/>
    <n v="23.472000000000001"/>
    <n v="3"/>
    <x v="2"/>
    <n v="4.9878"/>
  </r>
  <r>
    <n v="7678"/>
    <x v="3804"/>
    <x v="2"/>
    <x v="520"/>
    <d v="2012-01-07T00:00:00"/>
    <x v="1"/>
    <s v="KM-16375"/>
    <s v="Katherine Murray"/>
    <x v="2"/>
    <s v="United States"/>
    <s v="Providence"/>
    <x v="34"/>
    <n v="2908"/>
    <x v="3"/>
    <s v="OFF-PA-10003228"/>
    <x v="1"/>
    <x v="10"/>
    <x v="1668"/>
    <n v="195.64"/>
    <n v="4"/>
    <x v="0"/>
    <n v="91.950800000000001"/>
  </r>
  <r>
    <n v="7679"/>
    <x v="3804"/>
    <x v="2"/>
    <x v="520"/>
    <d v="2012-01-07T00:00:00"/>
    <x v="1"/>
    <s v="KM-16375"/>
    <s v="Katherine Murray"/>
    <x v="2"/>
    <s v="United States"/>
    <s v="Providence"/>
    <x v="34"/>
    <n v="2908"/>
    <x v="3"/>
    <s v="OFF-PA-10002586"/>
    <x v="1"/>
    <x v="10"/>
    <x v="1007"/>
    <n v="14.94"/>
    <n v="3"/>
    <x v="0"/>
    <n v="7.0217999999999998"/>
  </r>
  <r>
    <n v="7680"/>
    <x v="3804"/>
    <x v="2"/>
    <x v="520"/>
    <d v="2012-01-07T00:00:00"/>
    <x v="1"/>
    <s v="KM-16375"/>
    <s v="Katherine Murray"/>
    <x v="2"/>
    <s v="United States"/>
    <s v="Providence"/>
    <x v="34"/>
    <n v="2908"/>
    <x v="3"/>
    <s v="TEC-AC-10002049"/>
    <x v="2"/>
    <x v="11"/>
    <x v="1053"/>
    <n v="1687.8"/>
    <n v="4"/>
    <x v="0"/>
    <n v="742.63199999999995"/>
  </r>
  <r>
    <n v="7681"/>
    <x v="3804"/>
    <x v="2"/>
    <x v="520"/>
    <d v="2012-01-07T00:00:00"/>
    <x v="1"/>
    <s v="KM-16375"/>
    <s v="Katherine Murray"/>
    <x v="2"/>
    <s v="United States"/>
    <s v="Providence"/>
    <x v="34"/>
    <n v="2908"/>
    <x v="3"/>
    <s v="FUR-BO-10000362"/>
    <x v="0"/>
    <x v="0"/>
    <x v="1037"/>
    <n v="341.96"/>
    <n v="2"/>
    <x v="0"/>
    <n v="78.650800000000004"/>
  </r>
  <r>
    <n v="7682"/>
    <x v="3804"/>
    <x v="2"/>
    <x v="520"/>
    <d v="2012-01-07T00:00:00"/>
    <x v="1"/>
    <s v="KM-16375"/>
    <s v="Katherine Murray"/>
    <x v="2"/>
    <s v="United States"/>
    <s v="Providence"/>
    <x v="34"/>
    <n v="2908"/>
    <x v="3"/>
    <s v="FUR-CH-10004218"/>
    <x v="0"/>
    <x v="1"/>
    <x v="38"/>
    <n v="605.88"/>
    <n v="6"/>
    <x v="0"/>
    <n v="151.47"/>
  </r>
  <r>
    <n v="7683"/>
    <x v="3805"/>
    <x v="1"/>
    <x v="152"/>
    <d v="2012-05-01T00:00:00"/>
    <x v="2"/>
    <s v="SD-20485"/>
    <s v="Shirley Daniels"/>
    <x v="2"/>
    <s v="United States"/>
    <s v="Midland"/>
    <x v="12"/>
    <n v="48640"/>
    <x v="2"/>
    <s v="OFF-AP-10003779"/>
    <x v="1"/>
    <x v="9"/>
    <x v="1448"/>
    <n v="186.732"/>
    <n v="1"/>
    <x v="9"/>
    <n v="41.496000000000002"/>
  </r>
  <r>
    <n v="7684"/>
    <x v="3805"/>
    <x v="1"/>
    <x v="152"/>
    <d v="2012-05-01T00:00:00"/>
    <x v="2"/>
    <s v="SD-20485"/>
    <s v="Shirley Daniels"/>
    <x v="2"/>
    <s v="United States"/>
    <s v="Midland"/>
    <x v="12"/>
    <n v="48640"/>
    <x v="2"/>
    <s v="OFF-BI-10003527"/>
    <x v="1"/>
    <x v="8"/>
    <x v="446"/>
    <n v="3812.97"/>
    <n v="3"/>
    <x v="0"/>
    <n v="1906.4849999999999"/>
  </r>
  <r>
    <n v="7685"/>
    <x v="3806"/>
    <x v="1"/>
    <x v="966"/>
    <d v="2012-02-21T00:00:00"/>
    <x v="1"/>
    <s v="TT-21070"/>
    <s v="Ted Trevino"/>
    <x v="0"/>
    <s v="United States"/>
    <s v="Rochester"/>
    <x v="15"/>
    <n v="14609"/>
    <x v="3"/>
    <s v="OFF-BI-10002897"/>
    <x v="1"/>
    <x v="8"/>
    <x v="1793"/>
    <n v="26.423999999999999"/>
    <n v="9"/>
    <x v="2"/>
    <n v="9.5786999999999995"/>
  </r>
  <r>
    <n v="7686"/>
    <x v="3806"/>
    <x v="1"/>
    <x v="966"/>
    <d v="2012-02-21T00:00:00"/>
    <x v="1"/>
    <s v="TT-21070"/>
    <s v="Ted Trevino"/>
    <x v="0"/>
    <s v="United States"/>
    <s v="Rochester"/>
    <x v="15"/>
    <n v="14609"/>
    <x v="3"/>
    <s v="TEC-PH-10002584"/>
    <x v="2"/>
    <x v="7"/>
    <x v="1696"/>
    <n v="625.99"/>
    <n v="1"/>
    <x v="0"/>
    <n v="187.797"/>
  </r>
  <r>
    <n v="7687"/>
    <x v="3807"/>
    <x v="0"/>
    <x v="881"/>
    <d v="2013-11-30T00:00:00"/>
    <x v="1"/>
    <s v="BB-11545"/>
    <s v="Brenda Bowman"/>
    <x v="1"/>
    <s v="United States"/>
    <s v="Jackson"/>
    <x v="12"/>
    <n v="49201"/>
    <x v="2"/>
    <s v="FUR-TA-10001095"/>
    <x v="0"/>
    <x v="3"/>
    <x v="611"/>
    <n v="1568.61"/>
    <n v="9"/>
    <x v="0"/>
    <n v="329.40809999999999"/>
  </r>
  <r>
    <n v="7688"/>
    <x v="3807"/>
    <x v="0"/>
    <x v="881"/>
    <d v="2013-11-30T00:00:00"/>
    <x v="1"/>
    <s v="BB-11545"/>
    <s v="Brenda Bowman"/>
    <x v="1"/>
    <s v="United States"/>
    <s v="Jackson"/>
    <x v="12"/>
    <n v="49201"/>
    <x v="2"/>
    <s v="OFF-BI-10004002"/>
    <x v="1"/>
    <x v="8"/>
    <x v="152"/>
    <n v="17.3"/>
    <n v="1"/>
    <x v="0"/>
    <n v="8.3040000000000003"/>
  </r>
  <r>
    <n v="7689"/>
    <x v="3807"/>
    <x v="0"/>
    <x v="881"/>
    <d v="2013-11-30T00:00:00"/>
    <x v="1"/>
    <s v="BB-11545"/>
    <s v="Brenda Bowman"/>
    <x v="1"/>
    <s v="United States"/>
    <s v="Jackson"/>
    <x v="12"/>
    <n v="49201"/>
    <x v="2"/>
    <s v="TEC-AC-10004518"/>
    <x v="2"/>
    <x v="11"/>
    <x v="1803"/>
    <n v="160"/>
    <n v="8"/>
    <x v="0"/>
    <n v="62.4"/>
  </r>
  <r>
    <n v="7690"/>
    <x v="3808"/>
    <x v="3"/>
    <x v="663"/>
    <d v="2014-07-18T00:00:00"/>
    <x v="2"/>
    <s v="RS-19420"/>
    <s v="Ricardo Sperren"/>
    <x v="1"/>
    <s v="United States"/>
    <s v="Suffolk"/>
    <x v="17"/>
    <n v="23434"/>
    <x v="0"/>
    <s v="OFF-AP-10002191"/>
    <x v="1"/>
    <x v="9"/>
    <x v="800"/>
    <n v="179.94"/>
    <n v="3"/>
    <x v="0"/>
    <n v="50.383200000000002"/>
  </r>
  <r>
    <n v="7691"/>
    <x v="3808"/>
    <x v="3"/>
    <x v="663"/>
    <d v="2014-07-18T00:00:00"/>
    <x v="2"/>
    <s v="RS-19420"/>
    <s v="Ricardo Sperren"/>
    <x v="1"/>
    <s v="United States"/>
    <s v="Suffolk"/>
    <x v="17"/>
    <n v="23434"/>
    <x v="0"/>
    <s v="FUR-TA-10004575"/>
    <x v="0"/>
    <x v="3"/>
    <x v="306"/>
    <n v="872.94"/>
    <n v="3"/>
    <x v="0"/>
    <n v="157.1292"/>
  </r>
  <r>
    <n v="7692"/>
    <x v="3808"/>
    <x v="3"/>
    <x v="663"/>
    <d v="2014-07-18T00:00:00"/>
    <x v="2"/>
    <s v="RS-19420"/>
    <s v="Ricardo Sperren"/>
    <x v="1"/>
    <s v="United States"/>
    <s v="Suffolk"/>
    <x v="17"/>
    <n v="23434"/>
    <x v="0"/>
    <s v="OFF-PA-10003177"/>
    <x v="1"/>
    <x v="10"/>
    <x v="89"/>
    <n v="12.96"/>
    <n v="2"/>
    <x v="0"/>
    <n v="6.2207999999999997"/>
  </r>
  <r>
    <n v="7693"/>
    <x v="3809"/>
    <x v="2"/>
    <x v="282"/>
    <d v="2012-01-03T00:00:00"/>
    <x v="1"/>
    <s v="AI-10855"/>
    <s v="Arianne Irving"/>
    <x v="0"/>
    <s v="United States"/>
    <s v="Brentwood"/>
    <x v="1"/>
    <n v="94513"/>
    <x v="1"/>
    <s v="OFF-LA-10003923"/>
    <x v="1"/>
    <x v="2"/>
    <x v="424"/>
    <n v="88.8"/>
    <n v="6"/>
    <x v="0"/>
    <n v="44.4"/>
  </r>
  <r>
    <n v="7694"/>
    <x v="3809"/>
    <x v="2"/>
    <x v="282"/>
    <d v="2012-01-03T00:00:00"/>
    <x v="1"/>
    <s v="AI-10855"/>
    <s v="Arianne Irving"/>
    <x v="0"/>
    <s v="United States"/>
    <s v="Brentwood"/>
    <x v="1"/>
    <n v="94513"/>
    <x v="1"/>
    <s v="TEC-PH-10001051"/>
    <x v="2"/>
    <x v="7"/>
    <x v="1254"/>
    <n v="319.96800000000002"/>
    <n v="4"/>
    <x v="2"/>
    <n v="35.996400000000001"/>
  </r>
  <r>
    <n v="7695"/>
    <x v="3810"/>
    <x v="0"/>
    <x v="554"/>
    <d v="2013-03-23T00:00:00"/>
    <x v="3"/>
    <s v="MC-17275"/>
    <s v="Marc Crier"/>
    <x v="0"/>
    <s v="United States"/>
    <s v="Seattle"/>
    <x v="4"/>
    <n v="98103"/>
    <x v="1"/>
    <s v="FUR-CH-10004754"/>
    <x v="0"/>
    <x v="1"/>
    <x v="1123"/>
    <n v="167.88800000000001"/>
    <n v="7"/>
    <x v="2"/>
    <n v="14.690200000000001"/>
  </r>
  <r>
    <n v="7696"/>
    <x v="3811"/>
    <x v="3"/>
    <x v="1170"/>
    <d v="2014-07-06T00:00:00"/>
    <x v="2"/>
    <s v="AH-10120"/>
    <s v="Adrian Hane"/>
    <x v="2"/>
    <s v="United States"/>
    <s v="Houston"/>
    <x v="5"/>
    <n v="77036"/>
    <x v="2"/>
    <s v="OFF-PA-10000357"/>
    <x v="1"/>
    <x v="10"/>
    <x v="442"/>
    <n v="163.96"/>
    <n v="5"/>
    <x v="2"/>
    <n v="59.435499999999998"/>
  </r>
  <r>
    <n v="7697"/>
    <x v="3811"/>
    <x v="3"/>
    <x v="1170"/>
    <d v="2014-07-06T00:00:00"/>
    <x v="2"/>
    <s v="AH-10120"/>
    <s v="Adrian Hane"/>
    <x v="2"/>
    <s v="United States"/>
    <s v="Houston"/>
    <x v="5"/>
    <n v="77036"/>
    <x v="2"/>
    <s v="OFF-BI-10001787"/>
    <x v="1"/>
    <x v="8"/>
    <x v="1482"/>
    <n v="5.2320000000000002"/>
    <n v="4"/>
    <x v="3"/>
    <n v="-8.1096000000000004"/>
  </r>
  <r>
    <n v="7698"/>
    <x v="3812"/>
    <x v="3"/>
    <x v="817"/>
    <d v="2014-12-19T00:00:00"/>
    <x v="1"/>
    <s v="BF-11170"/>
    <s v="Ben Ferrer"/>
    <x v="2"/>
    <s v="United States"/>
    <s v="Lawrence"/>
    <x v="31"/>
    <n v="1841"/>
    <x v="3"/>
    <s v="TEC-CO-10002313"/>
    <x v="2"/>
    <x v="16"/>
    <x v="345"/>
    <n v="1199.98"/>
    <n v="2"/>
    <x v="0"/>
    <n v="467.99220000000003"/>
  </r>
  <r>
    <n v="7699"/>
    <x v="3812"/>
    <x v="3"/>
    <x v="817"/>
    <d v="2014-12-19T00:00:00"/>
    <x v="1"/>
    <s v="BF-11170"/>
    <s v="Ben Ferrer"/>
    <x v="2"/>
    <s v="United States"/>
    <s v="Lawrence"/>
    <x v="31"/>
    <n v="1841"/>
    <x v="3"/>
    <s v="OFF-ST-10002790"/>
    <x v="1"/>
    <x v="4"/>
    <x v="233"/>
    <n v="73.849999999999994"/>
    <n v="1"/>
    <x v="0"/>
    <n v="2.2155"/>
  </r>
  <r>
    <n v="7700"/>
    <x v="3812"/>
    <x v="3"/>
    <x v="817"/>
    <d v="2014-12-19T00:00:00"/>
    <x v="1"/>
    <s v="BF-11170"/>
    <s v="Ben Ferrer"/>
    <x v="2"/>
    <s v="United States"/>
    <s v="Lawrence"/>
    <x v="31"/>
    <n v="1841"/>
    <x v="3"/>
    <s v="OFF-SU-10001664"/>
    <x v="1"/>
    <x v="14"/>
    <x v="1232"/>
    <n v="25.71"/>
    <n v="3"/>
    <x v="0"/>
    <n v="6.6845999999999997"/>
  </r>
  <r>
    <n v="7701"/>
    <x v="3812"/>
    <x v="3"/>
    <x v="817"/>
    <d v="2014-12-19T00:00:00"/>
    <x v="1"/>
    <s v="BF-11170"/>
    <s v="Ben Ferrer"/>
    <x v="2"/>
    <s v="United States"/>
    <s v="Lawrence"/>
    <x v="31"/>
    <n v="1841"/>
    <x v="3"/>
    <s v="OFF-FA-10001332"/>
    <x v="1"/>
    <x v="13"/>
    <x v="1561"/>
    <n v="17.28"/>
    <n v="6"/>
    <x v="0"/>
    <n v="8.1216000000000008"/>
  </r>
  <r>
    <n v="7702"/>
    <x v="3812"/>
    <x v="3"/>
    <x v="817"/>
    <d v="2014-12-19T00:00:00"/>
    <x v="1"/>
    <s v="BF-11170"/>
    <s v="Ben Ferrer"/>
    <x v="2"/>
    <s v="United States"/>
    <s v="Lawrence"/>
    <x v="31"/>
    <n v="1841"/>
    <x v="3"/>
    <s v="FUR-TA-10003473"/>
    <x v="0"/>
    <x v="3"/>
    <x v="214"/>
    <n v="526.58199999999999"/>
    <n v="2"/>
    <x v="4"/>
    <n v="-52.658200000000001"/>
  </r>
  <r>
    <n v="7703"/>
    <x v="3813"/>
    <x v="0"/>
    <x v="370"/>
    <d v="2013-09-03T00:00:00"/>
    <x v="1"/>
    <s v="AA-10480"/>
    <s v="Andrew Allen"/>
    <x v="0"/>
    <s v="United States"/>
    <s v="Detroit"/>
    <x v="12"/>
    <n v="48234"/>
    <x v="2"/>
    <s v="OFF-PA-10000605"/>
    <x v="1"/>
    <x v="10"/>
    <x v="808"/>
    <n v="11.56"/>
    <n v="2"/>
    <x v="0"/>
    <n v="5.6643999999999997"/>
  </r>
  <r>
    <n v="7704"/>
    <x v="3813"/>
    <x v="0"/>
    <x v="370"/>
    <d v="2013-09-03T00:00:00"/>
    <x v="1"/>
    <s v="AA-10480"/>
    <s v="Andrew Allen"/>
    <x v="0"/>
    <s v="United States"/>
    <s v="Detroit"/>
    <x v="12"/>
    <n v="48234"/>
    <x v="2"/>
    <s v="TEC-PH-10002170"/>
    <x v="2"/>
    <x v="7"/>
    <x v="594"/>
    <n v="209.97"/>
    <n v="3"/>
    <x v="0"/>
    <n v="58.791600000000003"/>
  </r>
  <r>
    <n v="7705"/>
    <x v="3813"/>
    <x v="0"/>
    <x v="370"/>
    <d v="2013-09-03T00:00:00"/>
    <x v="1"/>
    <s v="AA-10480"/>
    <s v="Andrew Allen"/>
    <x v="0"/>
    <s v="United States"/>
    <s v="Detroit"/>
    <x v="12"/>
    <n v="48234"/>
    <x v="2"/>
    <s v="FUR-TA-10004147"/>
    <x v="0"/>
    <x v="3"/>
    <x v="811"/>
    <n v="447.84"/>
    <n v="4"/>
    <x v="0"/>
    <n v="98.524799999999999"/>
  </r>
  <r>
    <n v="7706"/>
    <x v="3813"/>
    <x v="0"/>
    <x v="370"/>
    <d v="2013-09-03T00:00:00"/>
    <x v="1"/>
    <s v="AA-10480"/>
    <s v="Andrew Allen"/>
    <x v="0"/>
    <s v="United States"/>
    <s v="Detroit"/>
    <x v="12"/>
    <n v="48234"/>
    <x v="2"/>
    <s v="TEC-AC-10003911"/>
    <x v="2"/>
    <x v="11"/>
    <x v="327"/>
    <n v="479.97"/>
    <n v="3"/>
    <x v="0"/>
    <n v="163.18979999999999"/>
  </r>
  <r>
    <n v="7707"/>
    <x v="3813"/>
    <x v="0"/>
    <x v="370"/>
    <d v="2013-09-03T00:00:00"/>
    <x v="1"/>
    <s v="AA-10480"/>
    <s v="Andrew Allen"/>
    <x v="0"/>
    <s v="United States"/>
    <s v="Detroit"/>
    <x v="12"/>
    <n v="48234"/>
    <x v="2"/>
    <s v="OFF-AR-10002578"/>
    <x v="1"/>
    <x v="6"/>
    <x v="665"/>
    <n v="8.64"/>
    <n v="3"/>
    <x v="0"/>
    <n v="2.5055999999999998"/>
  </r>
  <r>
    <n v="7708"/>
    <x v="3814"/>
    <x v="3"/>
    <x v="453"/>
    <d v="2014-10-20T00:00:00"/>
    <x v="1"/>
    <s v="SV-20815"/>
    <s v="Stuart Van"/>
    <x v="1"/>
    <s v="United States"/>
    <s v="Orem"/>
    <x v="7"/>
    <n v="84057"/>
    <x v="1"/>
    <s v="OFF-AR-10001761"/>
    <x v="1"/>
    <x v="6"/>
    <x v="1642"/>
    <n v="11.68"/>
    <n v="2"/>
    <x v="0"/>
    <n v="4.2047999999999996"/>
  </r>
  <r>
    <n v="7709"/>
    <x v="3815"/>
    <x v="2"/>
    <x v="1089"/>
    <d v="2011-10-29T00:00:00"/>
    <x v="1"/>
    <s v="EH-14185"/>
    <s v="Evan Henry"/>
    <x v="0"/>
    <s v="United States"/>
    <s v="Philadelphia"/>
    <x v="9"/>
    <n v="19120"/>
    <x v="3"/>
    <s v="TEC-AC-10001553"/>
    <x v="2"/>
    <x v="11"/>
    <x v="1599"/>
    <n v="40.776000000000003"/>
    <n v="3"/>
    <x v="2"/>
    <n v="0.50970000000000004"/>
  </r>
  <r>
    <n v="7710"/>
    <x v="3815"/>
    <x v="2"/>
    <x v="1089"/>
    <d v="2011-10-29T00:00:00"/>
    <x v="1"/>
    <s v="EH-14185"/>
    <s v="Evan Henry"/>
    <x v="0"/>
    <s v="United States"/>
    <s v="Philadelphia"/>
    <x v="9"/>
    <n v="19120"/>
    <x v="3"/>
    <s v="OFF-BI-10000309"/>
    <x v="1"/>
    <x v="8"/>
    <x v="334"/>
    <n v="13.698"/>
    <n v="3"/>
    <x v="6"/>
    <n v="-9.5885999999999996"/>
  </r>
  <r>
    <n v="7711"/>
    <x v="3816"/>
    <x v="1"/>
    <x v="788"/>
    <d v="2012-04-07T00:00:00"/>
    <x v="1"/>
    <s v="JL-15850"/>
    <s v="John Lucas"/>
    <x v="0"/>
    <s v="United States"/>
    <s v="Mesa"/>
    <x v="16"/>
    <n v="85204"/>
    <x v="1"/>
    <s v="TEC-PH-10003095"/>
    <x v="2"/>
    <x v="7"/>
    <x v="1491"/>
    <n v="87.8"/>
    <n v="5"/>
    <x v="2"/>
    <n v="32.924999999999997"/>
  </r>
  <r>
    <n v="7712"/>
    <x v="3817"/>
    <x v="3"/>
    <x v="960"/>
    <d v="2014-10-31T00:00:00"/>
    <x v="0"/>
    <s v="JM-15250"/>
    <s v="Janet Martin"/>
    <x v="0"/>
    <s v="United States"/>
    <s v="Fayetteville"/>
    <x v="3"/>
    <n v="28314"/>
    <x v="0"/>
    <s v="FUR-FU-10001876"/>
    <x v="0"/>
    <x v="5"/>
    <x v="1394"/>
    <n v="77.951999999999998"/>
    <n v="3"/>
    <x v="2"/>
    <n v="15.590400000000001"/>
  </r>
  <r>
    <n v="7713"/>
    <x v="3817"/>
    <x v="3"/>
    <x v="960"/>
    <d v="2014-10-31T00:00:00"/>
    <x v="0"/>
    <s v="JM-15250"/>
    <s v="Janet Martin"/>
    <x v="0"/>
    <s v="United States"/>
    <s v="Fayetteville"/>
    <x v="3"/>
    <n v="28314"/>
    <x v="0"/>
    <s v="OFF-ST-10001522"/>
    <x v="1"/>
    <x v="4"/>
    <x v="195"/>
    <n v="147.184"/>
    <n v="2"/>
    <x v="2"/>
    <n v="-29.436800000000002"/>
  </r>
  <r>
    <n v="7714"/>
    <x v="3817"/>
    <x v="3"/>
    <x v="960"/>
    <d v="2014-10-31T00:00:00"/>
    <x v="0"/>
    <s v="JM-15250"/>
    <s v="Janet Martin"/>
    <x v="0"/>
    <s v="United States"/>
    <s v="Fayetteville"/>
    <x v="3"/>
    <n v="28314"/>
    <x v="0"/>
    <s v="OFF-PA-10000300"/>
    <x v="1"/>
    <x v="10"/>
    <x v="1766"/>
    <n v="47.951999999999998"/>
    <n v="3"/>
    <x v="2"/>
    <n v="16.183800000000002"/>
  </r>
  <r>
    <n v="7715"/>
    <x v="3818"/>
    <x v="2"/>
    <x v="29"/>
    <d v="2011-12-07T00:00:00"/>
    <x v="2"/>
    <s v="JB-15925"/>
    <s v="Joni Blumstein"/>
    <x v="0"/>
    <s v="United States"/>
    <s v="Los Angeles"/>
    <x v="1"/>
    <n v="90032"/>
    <x v="1"/>
    <s v="OFF-AP-10001469"/>
    <x v="1"/>
    <x v="9"/>
    <x v="581"/>
    <n v="250.26"/>
    <n v="6"/>
    <x v="0"/>
    <n v="72.575400000000002"/>
  </r>
  <r>
    <n v="7716"/>
    <x v="3819"/>
    <x v="3"/>
    <x v="132"/>
    <d v="2014-11-09T00:00:00"/>
    <x v="1"/>
    <s v="PB-19105"/>
    <s v="Peter Bühler"/>
    <x v="0"/>
    <s v="United States"/>
    <s v="Philadelphia"/>
    <x v="9"/>
    <n v="19140"/>
    <x v="3"/>
    <s v="TEC-AC-10001553"/>
    <x v="2"/>
    <x v="11"/>
    <x v="1599"/>
    <n v="40.776000000000003"/>
    <n v="3"/>
    <x v="2"/>
    <n v="0.50970000000000004"/>
  </r>
  <r>
    <n v="7717"/>
    <x v="3820"/>
    <x v="1"/>
    <x v="1171"/>
    <d v="2012-01-12T00:00:00"/>
    <x v="1"/>
    <s v="SP-20620"/>
    <s v="Stefania Perrino"/>
    <x v="1"/>
    <s v="United States"/>
    <s v="Colorado Springs"/>
    <x v="22"/>
    <n v="80906"/>
    <x v="1"/>
    <s v="OFF-PA-10004041"/>
    <x v="1"/>
    <x v="10"/>
    <x v="940"/>
    <n v="29.6"/>
    <n v="5"/>
    <x v="2"/>
    <n v="9.25"/>
  </r>
  <r>
    <n v="7718"/>
    <x v="3820"/>
    <x v="1"/>
    <x v="1171"/>
    <d v="2012-01-12T00:00:00"/>
    <x v="1"/>
    <s v="SP-20620"/>
    <s v="Stefania Perrino"/>
    <x v="1"/>
    <s v="United States"/>
    <s v="Colorado Springs"/>
    <x v="22"/>
    <n v="80906"/>
    <x v="1"/>
    <s v="OFF-BI-10002764"/>
    <x v="1"/>
    <x v="8"/>
    <x v="502"/>
    <n v="1.9379999999999999"/>
    <n v="2"/>
    <x v="6"/>
    <n v="-1.3566"/>
  </r>
  <r>
    <n v="7719"/>
    <x v="3821"/>
    <x v="3"/>
    <x v="428"/>
    <d v="2014-09-15T00:00:00"/>
    <x v="1"/>
    <s v="MC-17605"/>
    <s v="Matt Connell"/>
    <x v="1"/>
    <s v="United States"/>
    <s v="Los Angeles"/>
    <x v="1"/>
    <n v="90032"/>
    <x v="1"/>
    <s v="TEC-AC-10001114"/>
    <x v="2"/>
    <x v="11"/>
    <x v="1202"/>
    <n v="159.96"/>
    <n v="4"/>
    <x v="0"/>
    <n v="51.187199999999997"/>
  </r>
  <r>
    <n v="7720"/>
    <x v="3822"/>
    <x v="1"/>
    <x v="956"/>
    <d v="2012-01-10T00:00:00"/>
    <x v="1"/>
    <s v="BG-11695"/>
    <s v="Brooke Gillingham"/>
    <x v="1"/>
    <s v="United States"/>
    <s v="New York City"/>
    <x v="15"/>
    <n v="10009"/>
    <x v="3"/>
    <s v="OFF-AR-10001615"/>
    <x v="1"/>
    <x v="6"/>
    <x v="1479"/>
    <n v="59.52"/>
    <n v="3"/>
    <x v="0"/>
    <n v="15.475199999999999"/>
  </r>
  <r>
    <n v="7721"/>
    <x v="3822"/>
    <x v="1"/>
    <x v="956"/>
    <d v="2012-01-10T00:00:00"/>
    <x v="1"/>
    <s v="BG-11695"/>
    <s v="Brooke Gillingham"/>
    <x v="1"/>
    <s v="United States"/>
    <s v="New York City"/>
    <x v="15"/>
    <n v="10009"/>
    <x v="3"/>
    <s v="OFF-EN-10000461"/>
    <x v="1"/>
    <x v="12"/>
    <x v="746"/>
    <n v="17.48"/>
    <n v="2"/>
    <x v="0"/>
    <n v="8.2156000000000002"/>
  </r>
  <r>
    <n v="7722"/>
    <x v="3822"/>
    <x v="1"/>
    <x v="956"/>
    <d v="2012-01-10T00:00:00"/>
    <x v="1"/>
    <s v="BG-11695"/>
    <s v="Brooke Gillingham"/>
    <x v="1"/>
    <s v="United States"/>
    <s v="New York City"/>
    <x v="15"/>
    <n v="10009"/>
    <x v="3"/>
    <s v="OFF-BI-10004506"/>
    <x v="1"/>
    <x v="8"/>
    <x v="1238"/>
    <n v="13.167999999999999"/>
    <n v="2"/>
    <x v="2"/>
    <n v="4.6087999999999996"/>
  </r>
  <r>
    <n v="7723"/>
    <x v="3823"/>
    <x v="3"/>
    <x v="513"/>
    <d v="2014-04-21T00:00:00"/>
    <x v="1"/>
    <s v="JO-15550"/>
    <s v="Jesus Ocampo"/>
    <x v="2"/>
    <s v="United States"/>
    <s v="San Francisco"/>
    <x v="1"/>
    <n v="94109"/>
    <x v="1"/>
    <s v="OFF-AP-10000027"/>
    <x v="1"/>
    <x v="9"/>
    <x v="1804"/>
    <n v="40.74"/>
    <n v="3"/>
    <x v="0"/>
    <n v="12.222"/>
  </r>
  <r>
    <n v="7724"/>
    <x v="3824"/>
    <x v="1"/>
    <x v="229"/>
    <d v="2012-09-14T00:00:00"/>
    <x v="1"/>
    <s v="AR-10345"/>
    <s v="Alex Russell"/>
    <x v="1"/>
    <s v="United States"/>
    <s v="Austin"/>
    <x v="5"/>
    <n v="78745"/>
    <x v="2"/>
    <s v="FUR-CH-10003981"/>
    <x v="0"/>
    <x v="1"/>
    <x v="1166"/>
    <n v="179.886"/>
    <n v="1"/>
    <x v="4"/>
    <n v="-2.5697999999999999"/>
  </r>
  <r>
    <n v="7725"/>
    <x v="3825"/>
    <x v="0"/>
    <x v="477"/>
    <d v="2013-09-30T00:00:00"/>
    <x v="1"/>
    <s v="TS-21505"/>
    <s v="Tony Sayre"/>
    <x v="0"/>
    <s v="United States"/>
    <s v="Cleveland"/>
    <x v="24"/>
    <n v="44105"/>
    <x v="3"/>
    <s v="OFF-AP-10003849"/>
    <x v="1"/>
    <x v="9"/>
    <x v="833"/>
    <n v="286.25599999999997"/>
    <n v="1"/>
    <x v="2"/>
    <n v="17.890999999999998"/>
  </r>
  <r>
    <n v="7726"/>
    <x v="3825"/>
    <x v="0"/>
    <x v="477"/>
    <d v="2013-09-30T00:00:00"/>
    <x v="1"/>
    <s v="TS-21505"/>
    <s v="Tony Sayre"/>
    <x v="0"/>
    <s v="United States"/>
    <s v="Cleveland"/>
    <x v="24"/>
    <n v="44105"/>
    <x v="3"/>
    <s v="OFF-ST-10004963"/>
    <x v="1"/>
    <x v="4"/>
    <x v="460"/>
    <n v="24.224"/>
    <n v="2"/>
    <x v="2"/>
    <n v="-4.8448000000000002"/>
  </r>
  <r>
    <n v="7727"/>
    <x v="3825"/>
    <x v="0"/>
    <x v="477"/>
    <d v="2013-09-30T00:00:00"/>
    <x v="1"/>
    <s v="TS-21505"/>
    <s v="Tony Sayre"/>
    <x v="0"/>
    <s v="United States"/>
    <s v="Cleveland"/>
    <x v="24"/>
    <n v="44105"/>
    <x v="3"/>
    <s v="OFF-ST-10002574"/>
    <x v="1"/>
    <x v="4"/>
    <x v="926"/>
    <n v="331.536"/>
    <n v="3"/>
    <x v="2"/>
    <n v="-82.884"/>
  </r>
  <r>
    <n v="7728"/>
    <x v="3826"/>
    <x v="1"/>
    <x v="199"/>
    <d v="2012-03-20T00:00:00"/>
    <x v="0"/>
    <s v="JK-15640"/>
    <s v="Jim Kriz"/>
    <x v="2"/>
    <s v="United States"/>
    <s v="New York City"/>
    <x v="15"/>
    <n v="10009"/>
    <x v="3"/>
    <s v="OFF-AR-10001761"/>
    <x v="1"/>
    <x v="6"/>
    <x v="1642"/>
    <n v="17.52"/>
    <n v="3"/>
    <x v="0"/>
    <n v="6.3071999999999999"/>
  </r>
  <r>
    <n v="7729"/>
    <x v="3827"/>
    <x v="0"/>
    <x v="491"/>
    <d v="2013-12-03T00:00:00"/>
    <x v="1"/>
    <s v="GA-14515"/>
    <s v="George Ashbrook"/>
    <x v="0"/>
    <s v="United States"/>
    <s v="El Paso"/>
    <x v="5"/>
    <n v="79907"/>
    <x v="2"/>
    <s v="OFF-AR-10000716"/>
    <x v="1"/>
    <x v="6"/>
    <x v="786"/>
    <n v="17.856000000000002"/>
    <n v="4"/>
    <x v="2"/>
    <n v="4.2408000000000001"/>
  </r>
  <r>
    <n v="7730"/>
    <x v="3828"/>
    <x v="0"/>
    <x v="182"/>
    <d v="2013-10-02T00:00:00"/>
    <x v="1"/>
    <s v="TN-21040"/>
    <s v="Tanja Norvell"/>
    <x v="2"/>
    <s v="United States"/>
    <s v="Tallahassee"/>
    <x v="2"/>
    <n v="32303"/>
    <x v="0"/>
    <s v="TEC-AC-10002637"/>
    <x v="2"/>
    <x v="11"/>
    <x v="1308"/>
    <n v="431.976"/>
    <n v="3"/>
    <x v="2"/>
    <n v="-75.595799999999997"/>
  </r>
  <r>
    <n v="7731"/>
    <x v="3829"/>
    <x v="3"/>
    <x v="487"/>
    <d v="2014-06-20T00:00:00"/>
    <x v="1"/>
    <s v="TW-21025"/>
    <s v="Tamara Willingham"/>
    <x v="2"/>
    <s v="United States"/>
    <s v="Seattle"/>
    <x v="4"/>
    <n v="98103"/>
    <x v="1"/>
    <s v="FUR-CH-10003774"/>
    <x v="0"/>
    <x v="1"/>
    <x v="1185"/>
    <n v="291.13600000000002"/>
    <n v="4"/>
    <x v="2"/>
    <n v="-25.474399999999999"/>
  </r>
  <r>
    <n v="7732"/>
    <x v="3830"/>
    <x v="3"/>
    <x v="65"/>
    <d v="2014-09-22T00:00:00"/>
    <x v="2"/>
    <s v="PA-19060"/>
    <s v="Pete Armstrong"/>
    <x v="2"/>
    <s v="United States"/>
    <s v="Dallas"/>
    <x v="5"/>
    <n v="75220"/>
    <x v="2"/>
    <s v="OFF-EN-10000927"/>
    <x v="1"/>
    <x v="12"/>
    <x v="81"/>
    <n v="114.848"/>
    <n v="4"/>
    <x v="2"/>
    <n v="35.89"/>
  </r>
  <r>
    <n v="7733"/>
    <x v="3831"/>
    <x v="3"/>
    <x v="455"/>
    <d v="2014-06-09T00:00:00"/>
    <x v="1"/>
    <s v="JD-15790"/>
    <s v="John Dryer"/>
    <x v="0"/>
    <s v="United States"/>
    <s v="Houston"/>
    <x v="5"/>
    <n v="77070"/>
    <x v="2"/>
    <s v="OFF-PA-10000743"/>
    <x v="1"/>
    <x v="10"/>
    <x v="573"/>
    <n v="10.688000000000001"/>
    <n v="2"/>
    <x v="2"/>
    <n v="3.7408000000000001"/>
  </r>
  <r>
    <n v="7734"/>
    <x v="3832"/>
    <x v="0"/>
    <x v="666"/>
    <d v="2013-05-20T00:00:00"/>
    <x v="0"/>
    <s v="MN-17935"/>
    <s v="Michael Nguyen"/>
    <x v="0"/>
    <s v="United States"/>
    <s v="Springfield"/>
    <x v="24"/>
    <n v="45503"/>
    <x v="3"/>
    <s v="OFF-PA-10000697"/>
    <x v="1"/>
    <x v="10"/>
    <x v="1370"/>
    <n v="15.231999999999999"/>
    <n v="4"/>
    <x v="2"/>
    <n v="5.5216000000000003"/>
  </r>
  <r>
    <n v="7735"/>
    <x v="3833"/>
    <x v="3"/>
    <x v="175"/>
    <d v="2014-09-21T00:00:00"/>
    <x v="1"/>
    <s v="GM-14500"/>
    <s v="Gene McClure"/>
    <x v="0"/>
    <s v="United States"/>
    <s v="Seattle"/>
    <x v="4"/>
    <n v="98103"/>
    <x v="1"/>
    <s v="OFF-AR-10004441"/>
    <x v="1"/>
    <x v="6"/>
    <x v="153"/>
    <n v="12.42"/>
    <n v="3"/>
    <x v="0"/>
    <n v="5.2164000000000001"/>
  </r>
  <r>
    <n v="7736"/>
    <x v="3834"/>
    <x v="0"/>
    <x v="250"/>
    <d v="2013-08-27T00:00:00"/>
    <x v="1"/>
    <s v="DG-13300"/>
    <s v="Deirdre Greer"/>
    <x v="1"/>
    <s v="United States"/>
    <s v="Seattle"/>
    <x v="4"/>
    <n v="98105"/>
    <x v="1"/>
    <s v="OFF-PA-10001870"/>
    <x v="1"/>
    <x v="10"/>
    <x v="674"/>
    <n v="19.440000000000001"/>
    <n v="3"/>
    <x v="0"/>
    <n v="9.3312000000000008"/>
  </r>
  <r>
    <n v="7737"/>
    <x v="3835"/>
    <x v="2"/>
    <x v="992"/>
    <d v="2011-06-06T00:00:00"/>
    <x v="1"/>
    <s v="JG-15160"/>
    <s v="James Galang"/>
    <x v="0"/>
    <s v="United States"/>
    <s v="New York City"/>
    <x v="15"/>
    <n v="10024"/>
    <x v="3"/>
    <s v="OFF-BI-10003684"/>
    <x v="1"/>
    <x v="8"/>
    <x v="707"/>
    <n v="70.367999999999995"/>
    <n v="4"/>
    <x v="2"/>
    <n v="26.388000000000002"/>
  </r>
  <r>
    <n v="7738"/>
    <x v="3836"/>
    <x v="3"/>
    <x v="404"/>
    <d v="2014-12-21T00:00:00"/>
    <x v="2"/>
    <s v="AG-10330"/>
    <s v="Alex Grayson"/>
    <x v="0"/>
    <s v="United States"/>
    <s v="Charlotte"/>
    <x v="3"/>
    <n v="28205"/>
    <x v="0"/>
    <s v="OFF-AR-10001315"/>
    <x v="1"/>
    <x v="6"/>
    <x v="1020"/>
    <n v="12.672000000000001"/>
    <n v="9"/>
    <x v="2"/>
    <n v="1.4256"/>
  </r>
  <r>
    <n v="7739"/>
    <x v="3837"/>
    <x v="3"/>
    <x v="245"/>
    <d v="2014-08-07T00:00:00"/>
    <x v="1"/>
    <s v="JF-15355"/>
    <s v="Jay Fein"/>
    <x v="0"/>
    <s v="United States"/>
    <s v="Baltimore"/>
    <x v="39"/>
    <n v="21215"/>
    <x v="3"/>
    <s v="TEC-PH-10003589"/>
    <x v="2"/>
    <x v="7"/>
    <x v="818"/>
    <n v="89.95"/>
    <n v="5"/>
    <x v="0"/>
    <n v="43.176000000000002"/>
  </r>
  <r>
    <n v="7740"/>
    <x v="3838"/>
    <x v="2"/>
    <x v="871"/>
    <d v="2011-11-26T00:00:00"/>
    <x v="1"/>
    <s v="SC-20680"/>
    <s v="Steve Carroll"/>
    <x v="2"/>
    <s v="United States"/>
    <s v="San Francisco"/>
    <x v="1"/>
    <n v="94110"/>
    <x v="1"/>
    <s v="OFF-PA-10001609"/>
    <x v="1"/>
    <x v="10"/>
    <x v="1107"/>
    <n v="6.58"/>
    <n v="2"/>
    <x v="0"/>
    <n v="3.0268000000000002"/>
  </r>
  <r>
    <n v="7741"/>
    <x v="3838"/>
    <x v="2"/>
    <x v="871"/>
    <d v="2011-11-26T00:00:00"/>
    <x v="1"/>
    <s v="SC-20680"/>
    <s v="Steve Carroll"/>
    <x v="2"/>
    <s v="United States"/>
    <s v="San Francisco"/>
    <x v="1"/>
    <n v="94110"/>
    <x v="1"/>
    <s v="TEC-AC-10000474"/>
    <x v="2"/>
    <x v="11"/>
    <x v="1501"/>
    <n v="94.99"/>
    <n v="1"/>
    <x v="0"/>
    <n v="28.497"/>
  </r>
  <r>
    <n v="7742"/>
    <x v="3839"/>
    <x v="1"/>
    <x v="496"/>
    <d v="2012-09-26T00:00:00"/>
    <x v="0"/>
    <s v="CM-11935"/>
    <s v="Carlos Meador"/>
    <x v="0"/>
    <s v="United States"/>
    <s v="Tucson"/>
    <x v="16"/>
    <n v="85705"/>
    <x v="1"/>
    <s v="TEC-PH-10003095"/>
    <x v="2"/>
    <x v="7"/>
    <x v="1491"/>
    <n v="35.119999999999997"/>
    <n v="2"/>
    <x v="2"/>
    <n v="13.17"/>
  </r>
  <r>
    <n v="7743"/>
    <x v="3840"/>
    <x v="3"/>
    <x v="648"/>
    <d v="2014-08-28T00:00:00"/>
    <x v="1"/>
    <s v="KT-16480"/>
    <s v="Kean Thornton"/>
    <x v="0"/>
    <s v="United States"/>
    <s v="Los Angeles"/>
    <x v="1"/>
    <n v="90036"/>
    <x v="1"/>
    <s v="OFF-PA-10001639"/>
    <x v="1"/>
    <x v="10"/>
    <x v="972"/>
    <n v="25.92"/>
    <n v="4"/>
    <x v="0"/>
    <n v="12.441599999999999"/>
  </r>
  <r>
    <n v="7744"/>
    <x v="3841"/>
    <x v="0"/>
    <x v="26"/>
    <d v="2013-06-23T00:00:00"/>
    <x v="1"/>
    <s v="CP-12340"/>
    <s v="Christine Phan"/>
    <x v="1"/>
    <s v="United States"/>
    <s v="Waterbury"/>
    <x v="29"/>
    <n v="6708"/>
    <x v="3"/>
    <s v="OFF-BI-10002003"/>
    <x v="1"/>
    <x v="8"/>
    <x v="1384"/>
    <n v="7.96"/>
    <n v="2"/>
    <x v="0"/>
    <n v="3.7412000000000001"/>
  </r>
  <r>
    <n v="7745"/>
    <x v="3841"/>
    <x v="0"/>
    <x v="26"/>
    <d v="2013-06-23T00:00:00"/>
    <x v="1"/>
    <s v="CP-12340"/>
    <s v="Christine Phan"/>
    <x v="1"/>
    <s v="United States"/>
    <s v="Waterbury"/>
    <x v="29"/>
    <n v="6708"/>
    <x v="3"/>
    <s v="TEC-PH-10004539"/>
    <x v="2"/>
    <x v="7"/>
    <x v="852"/>
    <n v="566.97"/>
    <n v="3"/>
    <x v="0"/>
    <n v="153.08189999999999"/>
  </r>
  <r>
    <n v="7746"/>
    <x v="3841"/>
    <x v="0"/>
    <x v="26"/>
    <d v="2013-06-23T00:00:00"/>
    <x v="1"/>
    <s v="CP-12340"/>
    <s v="Christine Phan"/>
    <x v="1"/>
    <s v="United States"/>
    <s v="Waterbury"/>
    <x v="29"/>
    <n v="6708"/>
    <x v="3"/>
    <s v="OFF-AR-10003829"/>
    <x v="1"/>
    <x v="6"/>
    <x v="934"/>
    <n v="9.84"/>
    <n v="3"/>
    <x v="0"/>
    <n v="2.8536000000000001"/>
  </r>
  <r>
    <n v="7747"/>
    <x v="3842"/>
    <x v="1"/>
    <x v="546"/>
    <d v="2012-12-23T00:00:00"/>
    <x v="1"/>
    <s v="EK-13795"/>
    <s v="Eileen Kiefer"/>
    <x v="2"/>
    <s v="United States"/>
    <s v="Chicago"/>
    <x v="10"/>
    <n v="60610"/>
    <x v="2"/>
    <s v="TEC-AC-10004761"/>
    <x v="2"/>
    <x v="11"/>
    <x v="778"/>
    <n v="25.488"/>
    <n v="2"/>
    <x v="2"/>
    <n v="4.7789999999999999"/>
  </r>
  <r>
    <n v="7748"/>
    <x v="3843"/>
    <x v="1"/>
    <x v="70"/>
    <d v="2012-06-02T00:00:00"/>
    <x v="0"/>
    <s v="CW-11905"/>
    <s v="Carl Weiss"/>
    <x v="2"/>
    <s v="United States"/>
    <s v="Long Beach"/>
    <x v="15"/>
    <n v="11561"/>
    <x v="3"/>
    <s v="OFF-FA-10003472"/>
    <x v="1"/>
    <x v="13"/>
    <x v="240"/>
    <n v="7.56"/>
    <n v="6"/>
    <x v="0"/>
    <n v="0.3024"/>
  </r>
  <r>
    <n v="7749"/>
    <x v="3844"/>
    <x v="1"/>
    <x v="652"/>
    <d v="2012-06-24T00:00:00"/>
    <x v="1"/>
    <s v="KH-16510"/>
    <s v="Keith Herrera"/>
    <x v="0"/>
    <s v="United States"/>
    <s v="Arlington"/>
    <x v="17"/>
    <n v="22204"/>
    <x v="0"/>
    <s v="FUR-FU-10003464"/>
    <x v="0"/>
    <x v="5"/>
    <x v="1470"/>
    <n v="60.84"/>
    <n v="3"/>
    <x v="0"/>
    <n v="19.468800000000002"/>
  </r>
  <r>
    <n v="7750"/>
    <x v="3844"/>
    <x v="1"/>
    <x v="652"/>
    <d v="2012-06-24T00:00:00"/>
    <x v="1"/>
    <s v="KH-16510"/>
    <s v="Keith Herrera"/>
    <x v="0"/>
    <s v="United States"/>
    <s v="Arlington"/>
    <x v="17"/>
    <n v="22204"/>
    <x v="0"/>
    <s v="OFF-ST-10003716"/>
    <x v="1"/>
    <x v="4"/>
    <x v="889"/>
    <n v="450.04"/>
    <n v="2"/>
    <x v="0"/>
    <n v="58.505200000000002"/>
  </r>
  <r>
    <n v="7751"/>
    <x v="3844"/>
    <x v="1"/>
    <x v="652"/>
    <d v="2012-06-24T00:00:00"/>
    <x v="1"/>
    <s v="KH-16510"/>
    <s v="Keith Herrera"/>
    <x v="0"/>
    <s v="United States"/>
    <s v="Arlington"/>
    <x v="17"/>
    <n v="22204"/>
    <x v="0"/>
    <s v="OFF-BI-10004002"/>
    <x v="1"/>
    <x v="8"/>
    <x v="152"/>
    <n v="34.6"/>
    <n v="2"/>
    <x v="0"/>
    <n v="16.608000000000001"/>
  </r>
  <r>
    <n v="7752"/>
    <x v="3844"/>
    <x v="1"/>
    <x v="652"/>
    <d v="2012-06-24T00:00:00"/>
    <x v="1"/>
    <s v="KH-16510"/>
    <s v="Keith Herrera"/>
    <x v="0"/>
    <s v="United States"/>
    <s v="Arlington"/>
    <x v="17"/>
    <n v="22204"/>
    <x v="0"/>
    <s v="TEC-PH-10002496"/>
    <x v="2"/>
    <x v="7"/>
    <x v="490"/>
    <n v="467.97"/>
    <n v="3"/>
    <x v="0"/>
    <n v="140.39099999999999"/>
  </r>
  <r>
    <n v="7753"/>
    <x v="3844"/>
    <x v="1"/>
    <x v="652"/>
    <d v="2012-06-24T00:00:00"/>
    <x v="1"/>
    <s v="KH-16510"/>
    <s v="Keith Herrera"/>
    <x v="0"/>
    <s v="United States"/>
    <s v="Arlington"/>
    <x v="17"/>
    <n v="22204"/>
    <x v="0"/>
    <s v="OFF-BI-10004826"/>
    <x v="1"/>
    <x v="8"/>
    <x v="721"/>
    <n v="33.020000000000003"/>
    <n v="2"/>
    <x v="0"/>
    <n v="15.849600000000001"/>
  </r>
  <r>
    <n v="7754"/>
    <x v="3845"/>
    <x v="1"/>
    <x v="672"/>
    <d v="2012-12-03T00:00:00"/>
    <x v="2"/>
    <s v="AB-10600"/>
    <s v="Ann Blume"/>
    <x v="1"/>
    <s v="United States"/>
    <s v="Jacksonville"/>
    <x v="3"/>
    <n v="28540"/>
    <x v="0"/>
    <s v="FUR-FU-10001546"/>
    <x v="0"/>
    <x v="5"/>
    <x v="1423"/>
    <n v="17.088000000000001"/>
    <n v="2"/>
    <x v="2"/>
    <n v="1.0680000000000001"/>
  </r>
  <r>
    <n v="7755"/>
    <x v="3846"/>
    <x v="1"/>
    <x v="379"/>
    <d v="2012-12-23T00:00:00"/>
    <x v="0"/>
    <s v="AH-10075"/>
    <s v="Adam Hart"/>
    <x v="1"/>
    <s v="United States"/>
    <s v="Columbus"/>
    <x v="24"/>
    <n v="43229"/>
    <x v="3"/>
    <s v="OFF-AR-10001919"/>
    <x v="1"/>
    <x v="6"/>
    <x v="853"/>
    <n v="3.008"/>
    <n v="2"/>
    <x v="2"/>
    <n v="0.33839999999999998"/>
  </r>
  <r>
    <n v="7756"/>
    <x v="3847"/>
    <x v="3"/>
    <x v="701"/>
    <d v="2014-11-22T00:00:00"/>
    <x v="1"/>
    <s v="CK-12595"/>
    <s v="Clytie Kelty"/>
    <x v="0"/>
    <s v="United States"/>
    <s v="Charlotte"/>
    <x v="3"/>
    <n v="28205"/>
    <x v="0"/>
    <s v="OFF-PA-10002558"/>
    <x v="1"/>
    <x v="10"/>
    <x v="1805"/>
    <n v="268.24"/>
    <n v="7"/>
    <x v="2"/>
    <n v="93.884"/>
  </r>
  <r>
    <n v="7757"/>
    <x v="3847"/>
    <x v="3"/>
    <x v="701"/>
    <d v="2014-11-22T00:00:00"/>
    <x v="1"/>
    <s v="CK-12595"/>
    <s v="Clytie Kelty"/>
    <x v="0"/>
    <s v="United States"/>
    <s v="Charlotte"/>
    <x v="3"/>
    <n v="28205"/>
    <x v="0"/>
    <s v="TEC-AC-10003174"/>
    <x v="2"/>
    <x v="11"/>
    <x v="614"/>
    <n v="431.16"/>
    <n v="5"/>
    <x v="2"/>
    <n v="107.79"/>
  </r>
  <r>
    <n v="7758"/>
    <x v="3848"/>
    <x v="3"/>
    <x v="38"/>
    <d v="2014-11-17T00:00:00"/>
    <x v="0"/>
    <s v="SP-20620"/>
    <s v="Stefania Perrino"/>
    <x v="1"/>
    <s v="United States"/>
    <s v="Buffalo"/>
    <x v="15"/>
    <n v="14215"/>
    <x v="3"/>
    <s v="TEC-PH-10003988"/>
    <x v="2"/>
    <x v="7"/>
    <x v="47"/>
    <n v="43.6"/>
    <n v="4"/>
    <x v="0"/>
    <n v="12.208"/>
  </r>
  <r>
    <n v="7759"/>
    <x v="3848"/>
    <x v="3"/>
    <x v="38"/>
    <d v="2014-11-17T00:00:00"/>
    <x v="0"/>
    <s v="SP-20620"/>
    <s v="Stefania Perrino"/>
    <x v="1"/>
    <s v="United States"/>
    <s v="Buffalo"/>
    <x v="15"/>
    <n v="14215"/>
    <x v="3"/>
    <s v="FUR-FU-10004845"/>
    <x v="0"/>
    <x v="5"/>
    <x v="1684"/>
    <n v="154.94999999999999"/>
    <n v="3"/>
    <x v="0"/>
    <n v="30.99"/>
  </r>
  <r>
    <n v="7760"/>
    <x v="3849"/>
    <x v="0"/>
    <x v="1057"/>
    <d v="2013-10-29T00:00:00"/>
    <x v="1"/>
    <s v="JP-15460"/>
    <s v="Jennifer Patt"/>
    <x v="1"/>
    <s v="United States"/>
    <s v="Houston"/>
    <x v="5"/>
    <n v="77041"/>
    <x v="2"/>
    <s v="OFF-PA-10003072"/>
    <x v="1"/>
    <x v="10"/>
    <x v="918"/>
    <n v="15.552"/>
    <n v="3"/>
    <x v="2"/>
    <n v="5.4432"/>
  </r>
  <r>
    <n v="7761"/>
    <x v="3850"/>
    <x v="2"/>
    <x v="776"/>
    <d v="2011-12-11T00:00:00"/>
    <x v="1"/>
    <s v="BG-11035"/>
    <s v="Barry Gonzalez"/>
    <x v="0"/>
    <s v="United States"/>
    <s v="Memphis"/>
    <x v="18"/>
    <n v="38109"/>
    <x v="0"/>
    <s v="OFF-PA-10003641"/>
    <x v="1"/>
    <x v="10"/>
    <x v="938"/>
    <n v="42.207999999999998"/>
    <n v="2"/>
    <x v="2"/>
    <n v="13.717599999999999"/>
  </r>
  <r>
    <n v="7762"/>
    <x v="3851"/>
    <x v="3"/>
    <x v="734"/>
    <d v="2014-12-07T00:00:00"/>
    <x v="2"/>
    <s v="CC-12550"/>
    <s v="Clay Cheatham"/>
    <x v="0"/>
    <s v="United States"/>
    <s v="Plano"/>
    <x v="5"/>
    <n v="75023"/>
    <x v="2"/>
    <s v="OFF-PA-10003729"/>
    <x v="1"/>
    <x v="10"/>
    <x v="1130"/>
    <n v="10.368"/>
    <n v="2"/>
    <x v="2"/>
    <n v="3.6288"/>
  </r>
  <r>
    <n v="7763"/>
    <x v="3852"/>
    <x v="3"/>
    <x v="986"/>
    <d v="2014-09-29T00:00:00"/>
    <x v="2"/>
    <s v="SL-20155"/>
    <s v="Sara Luxemburg"/>
    <x v="2"/>
    <s v="United States"/>
    <s v="Salem"/>
    <x v="21"/>
    <n v="97301"/>
    <x v="1"/>
    <s v="OFF-AR-10003251"/>
    <x v="1"/>
    <x v="6"/>
    <x v="1041"/>
    <n v="2.2240000000000002"/>
    <n v="1"/>
    <x v="2"/>
    <n v="0.55600000000000005"/>
  </r>
  <r>
    <n v="7764"/>
    <x v="3853"/>
    <x v="1"/>
    <x v="302"/>
    <d v="2012-02-07T00:00:00"/>
    <x v="1"/>
    <s v="FO-14305"/>
    <s v="Frank Olsen"/>
    <x v="0"/>
    <s v="United States"/>
    <s v="Columbus"/>
    <x v="32"/>
    <n v="31907"/>
    <x v="0"/>
    <s v="OFF-EN-10003286"/>
    <x v="1"/>
    <x v="12"/>
    <x v="33"/>
    <n v="74.52"/>
    <n v="9"/>
    <x v="0"/>
    <n v="35.0244"/>
  </r>
  <r>
    <n v="7765"/>
    <x v="3854"/>
    <x v="3"/>
    <x v="801"/>
    <d v="2014-08-13T00:00:00"/>
    <x v="3"/>
    <s v="BB-11545"/>
    <s v="Brenda Bowman"/>
    <x v="1"/>
    <s v="United States"/>
    <s v="Columbia"/>
    <x v="39"/>
    <n v="21044"/>
    <x v="3"/>
    <s v="OFF-AR-10004078"/>
    <x v="1"/>
    <x v="6"/>
    <x v="507"/>
    <n v="17.52"/>
    <n v="3"/>
    <x v="0"/>
    <n v="5.2560000000000002"/>
  </r>
  <r>
    <n v="7766"/>
    <x v="3854"/>
    <x v="3"/>
    <x v="801"/>
    <d v="2014-08-13T00:00:00"/>
    <x v="3"/>
    <s v="BB-11545"/>
    <s v="Brenda Bowman"/>
    <x v="1"/>
    <s v="United States"/>
    <s v="Columbia"/>
    <x v="39"/>
    <n v="21044"/>
    <x v="3"/>
    <s v="FUR-CH-10002331"/>
    <x v="0"/>
    <x v="1"/>
    <x v="402"/>
    <n v="1779.9"/>
    <n v="5"/>
    <x v="0"/>
    <n v="373.779"/>
  </r>
  <r>
    <n v="7767"/>
    <x v="3854"/>
    <x v="3"/>
    <x v="801"/>
    <d v="2014-08-13T00:00:00"/>
    <x v="3"/>
    <s v="BB-11545"/>
    <s v="Brenda Bowman"/>
    <x v="1"/>
    <s v="United States"/>
    <s v="Columbia"/>
    <x v="39"/>
    <n v="21044"/>
    <x v="3"/>
    <s v="OFF-AR-10001953"/>
    <x v="1"/>
    <x v="6"/>
    <x v="395"/>
    <n v="219.9"/>
    <n v="5"/>
    <x v="0"/>
    <n v="59.372999999999998"/>
  </r>
  <r>
    <n v="7768"/>
    <x v="3855"/>
    <x v="1"/>
    <x v="252"/>
    <d v="2012-08-26T00:00:00"/>
    <x v="2"/>
    <s v="DO-13435"/>
    <s v="Denny Ordway"/>
    <x v="0"/>
    <s v="United States"/>
    <s v="Portland"/>
    <x v="21"/>
    <n v="97206"/>
    <x v="1"/>
    <s v="OFF-AR-10002053"/>
    <x v="1"/>
    <x v="6"/>
    <x v="79"/>
    <n v="7.1520000000000001"/>
    <n v="3"/>
    <x v="2"/>
    <n v="0.71519999999999995"/>
  </r>
  <r>
    <n v="7769"/>
    <x v="3856"/>
    <x v="3"/>
    <x v="105"/>
    <d v="2014-11-18T00:00:00"/>
    <x v="1"/>
    <s v="LB-16735"/>
    <s v="Larry Blacks"/>
    <x v="0"/>
    <s v="United States"/>
    <s v="Tallahassee"/>
    <x v="2"/>
    <n v="32303"/>
    <x v="0"/>
    <s v="OFF-PA-10003651"/>
    <x v="1"/>
    <x v="10"/>
    <x v="646"/>
    <n v="26.72"/>
    <n v="5"/>
    <x v="2"/>
    <n v="9.3520000000000003"/>
  </r>
  <r>
    <n v="7770"/>
    <x v="3857"/>
    <x v="0"/>
    <x v="1147"/>
    <d v="2013-08-02T00:00:00"/>
    <x v="3"/>
    <s v="TS-21205"/>
    <s v="Thomas Seio"/>
    <x v="1"/>
    <s v="United States"/>
    <s v="Riverside"/>
    <x v="1"/>
    <n v="92503"/>
    <x v="1"/>
    <s v="TEC-PH-10002885"/>
    <x v="2"/>
    <x v="7"/>
    <x v="1127"/>
    <n v="1039.7280000000001"/>
    <n v="2"/>
    <x v="2"/>
    <n v="90.976200000000006"/>
  </r>
  <r>
    <n v="7771"/>
    <x v="3857"/>
    <x v="0"/>
    <x v="1147"/>
    <d v="2013-08-02T00:00:00"/>
    <x v="3"/>
    <s v="TS-21205"/>
    <s v="Thomas Seio"/>
    <x v="1"/>
    <s v="United States"/>
    <s v="Riverside"/>
    <x v="1"/>
    <n v="92503"/>
    <x v="1"/>
    <s v="OFF-AP-10002892"/>
    <x v="1"/>
    <x v="9"/>
    <x v="9"/>
    <n v="45.96"/>
    <n v="2"/>
    <x v="0"/>
    <n v="13.788"/>
  </r>
  <r>
    <n v="7772"/>
    <x v="3858"/>
    <x v="0"/>
    <x v="881"/>
    <d v="2013-12-03T00:00:00"/>
    <x v="1"/>
    <s v="CS-12505"/>
    <s v="Cindy Stewart"/>
    <x v="0"/>
    <s v="United States"/>
    <s v="Lancaster"/>
    <x v="24"/>
    <n v="43130"/>
    <x v="3"/>
    <s v="OFF-BI-10000545"/>
    <x v="1"/>
    <x v="8"/>
    <x v="685"/>
    <n v="456.58800000000002"/>
    <n v="2"/>
    <x v="6"/>
    <n v="-304.392"/>
  </r>
  <r>
    <n v="7773"/>
    <x v="3858"/>
    <x v="0"/>
    <x v="881"/>
    <d v="2013-12-03T00:00:00"/>
    <x v="1"/>
    <s v="CS-12505"/>
    <s v="Cindy Stewart"/>
    <x v="0"/>
    <s v="United States"/>
    <s v="Lancaster"/>
    <x v="24"/>
    <n v="43130"/>
    <x v="3"/>
    <s v="TEC-MA-10000418"/>
    <x v="2"/>
    <x v="15"/>
    <x v="1476"/>
    <n v="4499.9849999999997"/>
    <n v="5"/>
    <x v="6"/>
    <n v="-6599.9780000000001"/>
  </r>
  <r>
    <n v="7774"/>
    <x v="3858"/>
    <x v="0"/>
    <x v="881"/>
    <d v="2013-12-03T00:00:00"/>
    <x v="1"/>
    <s v="CS-12505"/>
    <s v="Cindy Stewart"/>
    <x v="0"/>
    <s v="United States"/>
    <s v="Lancaster"/>
    <x v="24"/>
    <n v="43130"/>
    <x v="3"/>
    <s v="TEC-AC-10000926"/>
    <x v="2"/>
    <x v="11"/>
    <x v="1806"/>
    <n v="59.975999999999999"/>
    <n v="3"/>
    <x v="2"/>
    <n v="11.995200000000001"/>
  </r>
  <r>
    <n v="7775"/>
    <x v="3859"/>
    <x v="0"/>
    <x v="1172"/>
    <d v="2013-04-16T00:00:00"/>
    <x v="2"/>
    <s v="SP-20920"/>
    <s v="Susan Pistek"/>
    <x v="0"/>
    <s v="United States"/>
    <s v="San Francisco"/>
    <x v="1"/>
    <n v="94109"/>
    <x v="1"/>
    <s v="OFF-EN-10001509"/>
    <x v="1"/>
    <x v="12"/>
    <x v="29"/>
    <n v="6.12"/>
    <n v="3"/>
    <x v="0"/>
    <n v="2.8763999999999998"/>
  </r>
  <r>
    <n v="7776"/>
    <x v="3860"/>
    <x v="2"/>
    <x v="422"/>
    <d v="2011-12-31T00:00:00"/>
    <x v="1"/>
    <s v="CD-12790"/>
    <s v="Cynthia Delaney"/>
    <x v="2"/>
    <s v="United States"/>
    <s v="Moreno Valley"/>
    <x v="1"/>
    <n v="92553"/>
    <x v="1"/>
    <s v="OFF-AP-10001366"/>
    <x v="1"/>
    <x v="9"/>
    <x v="33"/>
    <n v="10.98"/>
    <n v="1"/>
    <x v="0"/>
    <n v="2.9645999999999999"/>
  </r>
  <r>
    <n v="7777"/>
    <x v="3860"/>
    <x v="2"/>
    <x v="422"/>
    <d v="2011-12-31T00:00:00"/>
    <x v="1"/>
    <s v="CD-12790"/>
    <s v="Cynthia Delaney"/>
    <x v="2"/>
    <s v="United States"/>
    <s v="Moreno Valley"/>
    <x v="1"/>
    <n v="92553"/>
    <x v="1"/>
    <s v="OFF-FA-10003485"/>
    <x v="1"/>
    <x v="13"/>
    <x v="33"/>
    <n v="7.86"/>
    <n v="3"/>
    <x v="0"/>
    <n v="3.6156000000000001"/>
  </r>
  <r>
    <n v="7778"/>
    <x v="3860"/>
    <x v="2"/>
    <x v="422"/>
    <d v="2011-12-31T00:00:00"/>
    <x v="1"/>
    <s v="CD-12790"/>
    <s v="Cynthia Delaney"/>
    <x v="2"/>
    <s v="United States"/>
    <s v="Moreno Valley"/>
    <x v="1"/>
    <n v="92553"/>
    <x v="1"/>
    <s v="OFF-ST-10004507"/>
    <x v="1"/>
    <x v="4"/>
    <x v="452"/>
    <n v="51.45"/>
    <n v="3"/>
    <x v="0"/>
    <n v="13.891500000000001"/>
  </r>
  <r>
    <n v="7779"/>
    <x v="3860"/>
    <x v="2"/>
    <x v="422"/>
    <d v="2011-12-31T00:00:00"/>
    <x v="1"/>
    <s v="CD-12790"/>
    <s v="Cynthia Delaney"/>
    <x v="2"/>
    <s v="United States"/>
    <s v="Moreno Valley"/>
    <x v="1"/>
    <n v="92553"/>
    <x v="1"/>
    <s v="OFF-BI-10002353"/>
    <x v="1"/>
    <x v="8"/>
    <x v="1068"/>
    <n v="37.055999999999997"/>
    <n v="3"/>
    <x v="2"/>
    <n v="13.896000000000001"/>
  </r>
  <r>
    <n v="7780"/>
    <x v="3861"/>
    <x v="0"/>
    <x v="724"/>
    <d v="2013-04-23T00:00:00"/>
    <x v="1"/>
    <s v="RF-19840"/>
    <s v="Roy Französisch"/>
    <x v="0"/>
    <s v="United States"/>
    <s v="Chesapeake"/>
    <x v="17"/>
    <n v="23320"/>
    <x v="0"/>
    <s v="OFF-AP-10001271"/>
    <x v="1"/>
    <x v="9"/>
    <x v="469"/>
    <n v="203.92"/>
    <n v="4"/>
    <x v="0"/>
    <n v="55.058399999999999"/>
  </r>
  <r>
    <n v="7781"/>
    <x v="3861"/>
    <x v="0"/>
    <x v="724"/>
    <d v="2013-04-23T00:00:00"/>
    <x v="1"/>
    <s v="RF-19840"/>
    <s v="Roy Französisch"/>
    <x v="0"/>
    <s v="United States"/>
    <s v="Chesapeake"/>
    <x v="17"/>
    <n v="23320"/>
    <x v="0"/>
    <s v="TEC-PH-10004924"/>
    <x v="2"/>
    <x v="7"/>
    <x v="1156"/>
    <n v="29.56"/>
    <n v="4"/>
    <x v="0"/>
    <n v="7.9812000000000003"/>
  </r>
  <r>
    <n v="7782"/>
    <x v="3862"/>
    <x v="1"/>
    <x v="936"/>
    <d v="2012-03-12T00:00:00"/>
    <x v="1"/>
    <s v="FO-14305"/>
    <s v="Frank Olsen"/>
    <x v="0"/>
    <s v="United States"/>
    <s v="Chicago"/>
    <x v="10"/>
    <n v="60623"/>
    <x v="2"/>
    <s v="OFF-BI-10002706"/>
    <x v="1"/>
    <x v="8"/>
    <x v="273"/>
    <n v="8.5679999999999996"/>
    <n v="3"/>
    <x v="3"/>
    <n v="-14.5656"/>
  </r>
  <r>
    <n v="7783"/>
    <x v="3863"/>
    <x v="0"/>
    <x v="254"/>
    <d v="2013-11-07T00:00:00"/>
    <x v="0"/>
    <s v="ER-13855"/>
    <s v="Elpida Rittenbach"/>
    <x v="1"/>
    <s v="United States"/>
    <s v="Charlotte"/>
    <x v="3"/>
    <n v="28205"/>
    <x v="0"/>
    <s v="OFF-ST-10003442"/>
    <x v="1"/>
    <x v="4"/>
    <x v="86"/>
    <n v="45.247999999999998"/>
    <n v="2"/>
    <x v="2"/>
    <n v="3.9592000000000001"/>
  </r>
  <r>
    <n v="7784"/>
    <x v="3863"/>
    <x v="0"/>
    <x v="254"/>
    <d v="2013-11-07T00:00:00"/>
    <x v="0"/>
    <s v="ER-13855"/>
    <s v="Elpida Rittenbach"/>
    <x v="1"/>
    <s v="United States"/>
    <s v="Charlotte"/>
    <x v="3"/>
    <n v="28205"/>
    <x v="0"/>
    <s v="FUR-TA-10002533"/>
    <x v="0"/>
    <x v="3"/>
    <x v="274"/>
    <n v="876.3"/>
    <n v="10"/>
    <x v="10"/>
    <n v="-292.10000000000002"/>
  </r>
  <r>
    <n v="7785"/>
    <x v="3863"/>
    <x v="0"/>
    <x v="254"/>
    <d v="2013-11-07T00:00:00"/>
    <x v="0"/>
    <s v="ER-13855"/>
    <s v="Elpida Rittenbach"/>
    <x v="1"/>
    <s v="United States"/>
    <s v="Charlotte"/>
    <x v="3"/>
    <n v="28205"/>
    <x v="0"/>
    <s v="OFF-SU-10003505"/>
    <x v="1"/>
    <x v="14"/>
    <x v="408"/>
    <n v="185.376"/>
    <n v="2"/>
    <x v="2"/>
    <n v="-34.758000000000003"/>
  </r>
  <r>
    <n v="7786"/>
    <x v="3864"/>
    <x v="2"/>
    <x v="503"/>
    <d v="2011-12-06T00:00:00"/>
    <x v="1"/>
    <s v="PB-19150"/>
    <s v="Philip Brown"/>
    <x v="0"/>
    <s v="United States"/>
    <s v="New York City"/>
    <x v="15"/>
    <n v="10009"/>
    <x v="3"/>
    <s v="OFF-LA-10002762"/>
    <x v="1"/>
    <x v="2"/>
    <x v="49"/>
    <n v="25.06"/>
    <n v="2"/>
    <x v="0"/>
    <n v="11.7782"/>
  </r>
  <r>
    <n v="7787"/>
    <x v="3865"/>
    <x v="0"/>
    <x v="624"/>
    <d v="2013-05-21T00:00:00"/>
    <x v="2"/>
    <s v="LW-17215"/>
    <s v="Luke Weiss"/>
    <x v="0"/>
    <s v="United States"/>
    <s v="Chicago"/>
    <x v="10"/>
    <n v="60653"/>
    <x v="2"/>
    <s v="OFF-BI-10000279"/>
    <x v="1"/>
    <x v="8"/>
    <x v="1765"/>
    <n v="2.89"/>
    <n v="1"/>
    <x v="3"/>
    <n v="-4.7685000000000004"/>
  </r>
  <r>
    <n v="7788"/>
    <x v="3865"/>
    <x v="0"/>
    <x v="624"/>
    <d v="2013-05-21T00:00:00"/>
    <x v="2"/>
    <s v="LW-17215"/>
    <s v="Luke Weiss"/>
    <x v="0"/>
    <s v="United States"/>
    <s v="Chicago"/>
    <x v="10"/>
    <n v="60653"/>
    <x v="2"/>
    <s v="OFF-FA-10000936"/>
    <x v="1"/>
    <x v="13"/>
    <x v="1298"/>
    <n v="7.8959999999999999"/>
    <n v="3"/>
    <x v="2"/>
    <n v="2.4674999999999998"/>
  </r>
  <r>
    <n v="7789"/>
    <x v="3865"/>
    <x v="0"/>
    <x v="624"/>
    <d v="2013-05-21T00:00:00"/>
    <x v="2"/>
    <s v="LW-17215"/>
    <s v="Luke Weiss"/>
    <x v="0"/>
    <s v="United States"/>
    <s v="Chicago"/>
    <x v="10"/>
    <n v="60653"/>
    <x v="2"/>
    <s v="FUR-FU-10004973"/>
    <x v="0"/>
    <x v="5"/>
    <x v="1134"/>
    <n v="22.608000000000001"/>
    <n v="3"/>
    <x v="7"/>
    <n v="-10.1736"/>
  </r>
  <r>
    <n v="7790"/>
    <x v="3865"/>
    <x v="0"/>
    <x v="624"/>
    <d v="2013-05-21T00:00:00"/>
    <x v="2"/>
    <s v="LW-17215"/>
    <s v="Luke Weiss"/>
    <x v="0"/>
    <s v="United States"/>
    <s v="Chicago"/>
    <x v="10"/>
    <n v="60653"/>
    <x v="2"/>
    <s v="OFF-PA-10000791"/>
    <x v="1"/>
    <x v="10"/>
    <x v="1424"/>
    <n v="30.527999999999999"/>
    <n v="8"/>
    <x v="2"/>
    <n v="9.5399999999999991"/>
  </r>
  <r>
    <n v="7791"/>
    <x v="3866"/>
    <x v="3"/>
    <x v="20"/>
    <d v="2014-09-20T00:00:00"/>
    <x v="3"/>
    <s v="FG-14260"/>
    <s v="Frank Gastineau"/>
    <x v="2"/>
    <s v="United States"/>
    <s v="Philadelphia"/>
    <x v="9"/>
    <n v="19120"/>
    <x v="3"/>
    <s v="OFF-BI-10001132"/>
    <x v="1"/>
    <x v="8"/>
    <x v="630"/>
    <n v="4.8419999999999996"/>
    <n v="3"/>
    <x v="6"/>
    <n v="-3.3894000000000002"/>
  </r>
  <r>
    <n v="7792"/>
    <x v="3867"/>
    <x v="0"/>
    <x v="1054"/>
    <d v="2013-12-25T00:00:00"/>
    <x v="1"/>
    <s v="BP-11050"/>
    <s v="Barry Pond"/>
    <x v="1"/>
    <s v="United States"/>
    <s v="Chicago"/>
    <x v="10"/>
    <n v="60623"/>
    <x v="2"/>
    <s v="OFF-BI-10002012"/>
    <x v="1"/>
    <x v="8"/>
    <x v="742"/>
    <n v="1.8"/>
    <n v="5"/>
    <x v="3"/>
    <n v="-2.88"/>
  </r>
  <r>
    <n v="7793"/>
    <x v="3868"/>
    <x v="3"/>
    <x v="386"/>
    <d v="2014-10-16T00:00:00"/>
    <x v="2"/>
    <s v="SP-20860"/>
    <s v="Sung Pak"/>
    <x v="1"/>
    <s v="United States"/>
    <s v="Dallas"/>
    <x v="5"/>
    <n v="75217"/>
    <x v="2"/>
    <s v="TEC-AC-10001383"/>
    <x v="2"/>
    <x v="11"/>
    <x v="601"/>
    <n v="39.984000000000002"/>
    <n v="2"/>
    <x v="2"/>
    <n v="-1.4994000000000001"/>
  </r>
  <r>
    <n v="7794"/>
    <x v="3869"/>
    <x v="1"/>
    <x v="295"/>
    <d v="2012-12-15T00:00:00"/>
    <x v="0"/>
    <s v="JD-15895"/>
    <s v="Jonathan Doherty"/>
    <x v="1"/>
    <s v="United States"/>
    <s v="Las Vegas"/>
    <x v="33"/>
    <n v="89115"/>
    <x v="1"/>
    <s v="OFF-PA-10002036"/>
    <x v="1"/>
    <x v="10"/>
    <x v="325"/>
    <n v="32.4"/>
    <n v="5"/>
    <x v="0"/>
    <n v="15.875999999999999"/>
  </r>
  <r>
    <n v="7795"/>
    <x v="3869"/>
    <x v="1"/>
    <x v="295"/>
    <d v="2012-12-15T00:00:00"/>
    <x v="0"/>
    <s v="JD-15895"/>
    <s v="Jonathan Doherty"/>
    <x v="1"/>
    <s v="United States"/>
    <s v="Las Vegas"/>
    <x v="33"/>
    <n v="89115"/>
    <x v="1"/>
    <s v="OFF-PA-10002377"/>
    <x v="1"/>
    <x v="10"/>
    <x v="127"/>
    <n v="97.88"/>
    <n v="2"/>
    <x v="0"/>
    <n v="48.94"/>
  </r>
  <r>
    <n v="7796"/>
    <x v="3870"/>
    <x v="1"/>
    <x v="984"/>
    <d v="2012-07-18T00:00:00"/>
    <x v="1"/>
    <s v="FM-14380"/>
    <s v="Fred McMath"/>
    <x v="0"/>
    <s v="United States"/>
    <s v="Amarillo"/>
    <x v="5"/>
    <n v="79109"/>
    <x v="2"/>
    <s v="TEC-PH-10000526"/>
    <x v="2"/>
    <x v="7"/>
    <x v="1463"/>
    <n v="307.16800000000001"/>
    <n v="4"/>
    <x v="2"/>
    <n v="30.716799999999999"/>
  </r>
  <r>
    <n v="7797"/>
    <x v="3871"/>
    <x v="1"/>
    <x v="653"/>
    <d v="2012-10-06T00:00:00"/>
    <x v="1"/>
    <s v="MP-17965"/>
    <s v="Michael Paige"/>
    <x v="1"/>
    <s v="United States"/>
    <s v="Middletown"/>
    <x v="29"/>
    <n v="6457"/>
    <x v="3"/>
    <s v="OFF-BI-10001078"/>
    <x v="1"/>
    <x v="8"/>
    <x v="61"/>
    <n v="26.9"/>
    <n v="5"/>
    <x v="0"/>
    <n v="13.180999999999999"/>
  </r>
  <r>
    <n v="7798"/>
    <x v="3872"/>
    <x v="3"/>
    <x v="668"/>
    <d v="2014-03-28T00:00:00"/>
    <x v="2"/>
    <s v="HR-14830"/>
    <s v="Harold Ryan"/>
    <x v="1"/>
    <s v="United States"/>
    <s v="New York City"/>
    <x v="15"/>
    <n v="10035"/>
    <x v="3"/>
    <s v="OFF-EN-10004483"/>
    <x v="1"/>
    <x v="12"/>
    <x v="1335"/>
    <n v="47.01"/>
    <n v="3"/>
    <x v="0"/>
    <n v="22.0947"/>
  </r>
  <r>
    <n v="7799"/>
    <x v="3872"/>
    <x v="3"/>
    <x v="668"/>
    <d v="2014-03-28T00:00:00"/>
    <x v="2"/>
    <s v="HR-14830"/>
    <s v="Harold Ryan"/>
    <x v="1"/>
    <s v="United States"/>
    <s v="New York City"/>
    <x v="15"/>
    <n v="10035"/>
    <x v="3"/>
    <s v="TEC-PH-10002624"/>
    <x v="2"/>
    <x v="7"/>
    <x v="1126"/>
    <n v="469.99"/>
    <n v="1"/>
    <x v="0"/>
    <n v="136.2971"/>
  </r>
  <r>
    <n v="7800"/>
    <x v="3872"/>
    <x v="3"/>
    <x v="668"/>
    <d v="2014-03-28T00:00:00"/>
    <x v="2"/>
    <s v="HR-14830"/>
    <s v="Harold Ryan"/>
    <x v="1"/>
    <s v="United States"/>
    <s v="New York City"/>
    <x v="15"/>
    <n v="10035"/>
    <x v="3"/>
    <s v="FUR-CH-10003396"/>
    <x v="0"/>
    <x v="1"/>
    <x v="385"/>
    <n v="207.846"/>
    <n v="3"/>
    <x v="9"/>
    <n v="2.3094000000000001"/>
  </r>
  <r>
    <n v="7801"/>
    <x v="3873"/>
    <x v="3"/>
    <x v="702"/>
    <d v="2014-06-07T00:00:00"/>
    <x v="1"/>
    <s v="BW-11065"/>
    <s v="Barry Weirich"/>
    <x v="0"/>
    <s v="United States"/>
    <s v="Philadelphia"/>
    <x v="9"/>
    <n v="19120"/>
    <x v="3"/>
    <s v="OFF-ST-10002756"/>
    <x v="1"/>
    <x v="4"/>
    <x v="270"/>
    <n v="324.74400000000003"/>
    <n v="3"/>
    <x v="2"/>
    <n v="-77.1267"/>
  </r>
  <r>
    <n v="7802"/>
    <x v="3874"/>
    <x v="2"/>
    <x v="977"/>
    <d v="2011-03-29T00:00:00"/>
    <x v="0"/>
    <s v="MS-17710"/>
    <s v="Maurice Satty"/>
    <x v="0"/>
    <s v="United States"/>
    <s v="Fresno"/>
    <x v="1"/>
    <n v="93727"/>
    <x v="1"/>
    <s v="FUR-FU-10002813"/>
    <x v="0"/>
    <x v="5"/>
    <x v="1682"/>
    <n v="40.479999999999997"/>
    <n v="2"/>
    <x v="0"/>
    <n v="14.572800000000001"/>
  </r>
  <r>
    <n v="7803"/>
    <x v="3875"/>
    <x v="1"/>
    <x v="357"/>
    <d v="2012-09-26T00:00:00"/>
    <x v="1"/>
    <s v="SJ-20125"/>
    <s v="Sanjit Jacobs"/>
    <x v="2"/>
    <s v="United States"/>
    <s v="Franklin"/>
    <x v="18"/>
    <n v="37064"/>
    <x v="0"/>
    <s v="OFF-LA-10003714"/>
    <x v="1"/>
    <x v="2"/>
    <x v="1148"/>
    <n v="12"/>
    <n v="4"/>
    <x v="2"/>
    <n v="4.2"/>
  </r>
  <r>
    <n v="7804"/>
    <x v="3875"/>
    <x v="1"/>
    <x v="357"/>
    <d v="2012-09-26T00:00:00"/>
    <x v="1"/>
    <s v="SJ-20125"/>
    <s v="Sanjit Jacobs"/>
    <x v="2"/>
    <s v="United States"/>
    <s v="Franklin"/>
    <x v="18"/>
    <n v="37064"/>
    <x v="0"/>
    <s v="OFF-ST-10003716"/>
    <x v="1"/>
    <x v="4"/>
    <x v="889"/>
    <n v="720.06399999999996"/>
    <n v="4"/>
    <x v="2"/>
    <n v="-63.005600000000001"/>
  </r>
  <r>
    <n v="7805"/>
    <x v="3875"/>
    <x v="1"/>
    <x v="357"/>
    <d v="2012-09-26T00:00:00"/>
    <x v="1"/>
    <s v="SJ-20125"/>
    <s v="Sanjit Jacobs"/>
    <x v="2"/>
    <s v="United States"/>
    <s v="Franklin"/>
    <x v="18"/>
    <n v="37064"/>
    <x v="0"/>
    <s v="OFF-ST-10002289"/>
    <x v="1"/>
    <x v="4"/>
    <x v="951"/>
    <n v="25.423999999999999"/>
    <n v="1"/>
    <x v="2"/>
    <n v="-4.7670000000000003"/>
  </r>
  <r>
    <n v="7806"/>
    <x v="3875"/>
    <x v="1"/>
    <x v="357"/>
    <d v="2012-09-26T00:00:00"/>
    <x v="1"/>
    <s v="SJ-20125"/>
    <s v="Sanjit Jacobs"/>
    <x v="2"/>
    <s v="United States"/>
    <s v="Franklin"/>
    <x v="18"/>
    <n v="37064"/>
    <x v="0"/>
    <s v="OFF-AR-10001315"/>
    <x v="1"/>
    <x v="6"/>
    <x v="1020"/>
    <n v="2.8159999999999998"/>
    <n v="2"/>
    <x v="2"/>
    <n v="0.31680000000000003"/>
  </r>
  <r>
    <n v="7807"/>
    <x v="3875"/>
    <x v="1"/>
    <x v="357"/>
    <d v="2012-09-26T00:00:00"/>
    <x v="1"/>
    <s v="SJ-20125"/>
    <s v="Sanjit Jacobs"/>
    <x v="2"/>
    <s v="United States"/>
    <s v="Franklin"/>
    <x v="18"/>
    <n v="37064"/>
    <x v="0"/>
    <s v="OFF-BI-10000042"/>
    <x v="1"/>
    <x v="8"/>
    <x v="945"/>
    <n v="3.2040000000000002"/>
    <n v="2"/>
    <x v="6"/>
    <n v="-2.5632000000000001"/>
  </r>
  <r>
    <n v="7808"/>
    <x v="3876"/>
    <x v="0"/>
    <x v="1134"/>
    <d v="2013-01-13T00:00:00"/>
    <x v="1"/>
    <s v="VS-21820"/>
    <s v="Vivek Sundaresam"/>
    <x v="0"/>
    <s v="United States"/>
    <s v="Raleigh"/>
    <x v="3"/>
    <n v="27604"/>
    <x v="0"/>
    <s v="OFF-BI-10004236"/>
    <x v="1"/>
    <x v="8"/>
    <x v="891"/>
    <n v="30.827999999999999"/>
    <n v="7"/>
    <x v="6"/>
    <n v="-24.662400000000002"/>
  </r>
  <r>
    <n v="7809"/>
    <x v="3876"/>
    <x v="0"/>
    <x v="1134"/>
    <d v="2013-01-13T00:00:00"/>
    <x v="1"/>
    <s v="VS-21820"/>
    <s v="Vivek Sundaresam"/>
    <x v="0"/>
    <s v="United States"/>
    <s v="Raleigh"/>
    <x v="3"/>
    <n v="27604"/>
    <x v="0"/>
    <s v="OFF-AR-10001955"/>
    <x v="1"/>
    <x v="6"/>
    <x v="1021"/>
    <n v="47.616"/>
    <n v="3"/>
    <x v="2"/>
    <n v="5.952"/>
  </r>
  <r>
    <n v="7810"/>
    <x v="3876"/>
    <x v="0"/>
    <x v="1134"/>
    <d v="2013-01-13T00:00:00"/>
    <x v="1"/>
    <s v="VS-21820"/>
    <s v="Vivek Sundaresam"/>
    <x v="0"/>
    <s v="United States"/>
    <s v="Raleigh"/>
    <x v="3"/>
    <n v="27604"/>
    <x v="0"/>
    <s v="TEC-PH-10004080"/>
    <x v="2"/>
    <x v="7"/>
    <x v="1768"/>
    <n v="108.78400000000001"/>
    <n v="2"/>
    <x v="2"/>
    <n v="10.878399999999999"/>
  </r>
  <r>
    <n v="7811"/>
    <x v="3877"/>
    <x v="0"/>
    <x v="1173"/>
    <d v="2013-02-15T00:00:00"/>
    <x v="2"/>
    <s v="DK-13090"/>
    <s v="Dave Kipp"/>
    <x v="0"/>
    <s v="United States"/>
    <s v="Clinton"/>
    <x v="39"/>
    <n v="20735"/>
    <x v="3"/>
    <s v="OFF-PA-10000791"/>
    <x v="1"/>
    <x v="10"/>
    <x v="1424"/>
    <n v="4.7699999999999996"/>
    <n v="1"/>
    <x v="0"/>
    <n v="2.1465000000000001"/>
  </r>
  <r>
    <n v="7812"/>
    <x v="3877"/>
    <x v="0"/>
    <x v="1173"/>
    <d v="2013-02-15T00:00:00"/>
    <x v="2"/>
    <s v="DK-13090"/>
    <s v="Dave Kipp"/>
    <x v="0"/>
    <s v="United States"/>
    <s v="Clinton"/>
    <x v="39"/>
    <n v="20735"/>
    <x v="3"/>
    <s v="OFF-AR-10001770"/>
    <x v="1"/>
    <x v="6"/>
    <x v="1579"/>
    <n v="7.98"/>
    <n v="3"/>
    <x v="0"/>
    <n v="2.0748000000000002"/>
  </r>
  <r>
    <n v="7813"/>
    <x v="3877"/>
    <x v="0"/>
    <x v="1173"/>
    <d v="2013-02-15T00:00:00"/>
    <x v="2"/>
    <s v="DK-13090"/>
    <s v="Dave Kipp"/>
    <x v="0"/>
    <s v="United States"/>
    <s v="Clinton"/>
    <x v="39"/>
    <n v="20735"/>
    <x v="3"/>
    <s v="FUR-TA-10002356"/>
    <x v="0"/>
    <x v="3"/>
    <x v="728"/>
    <n v="550.43100000000004"/>
    <n v="3"/>
    <x v="4"/>
    <n v="-47.1798"/>
  </r>
  <r>
    <n v="7814"/>
    <x v="3877"/>
    <x v="0"/>
    <x v="1173"/>
    <d v="2013-02-15T00:00:00"/>
    <x v="2"/>
    <s v="DK-13090"/>
    <s v="Dave Kipp"/>
    <x v="0"/>
    <s v="United States"/>
    <s v="Clinton"/>
    <x v="39"/>
    <n v="20735"/>
    <x v="3"/>
    <s v="FUR-FU-10003274"/>
    <x v="0"/>
    <x v="5"/>
    <x v="245"/>
    <n v="10.56"/>
    <n v="6"/>
    <x v="0"/>
    <n v="4.6463999999999999"/>
  </r>
  <r>
    <n v="7815"/>
    <x v="3878"/>
    <x v="3"/>
    <x v="110"/>
    <d v="2014-06-11T00:00:00"/>
    <x v="2"/>
    <s v="MG-17680"/>
    <s v="Maureen Gastineau"/>
    <x v="2"/>
    <s v="United States"/>
    <s v="Los Angeles"/>
    <x v="1"/>
    <n v="90049"/>
    <x v="1"/>
    <s v="FUR-BO-10004834"/>
    <x v="0"/>
    <x v="0"/>
    <x v="26"/>
    <n v="1497.6659999999999"/>
    <n v="2"/>
    <x v="11"/>
    <n v="140.95679999999999"/>
  </r>
  <r>
    <n v="7816"/>
    <x v="3878"/>
    <x v="3"/>
    <x v="110"/>
    <d v="2014-06-11T00:00:00"/>
    <x v="2"/>
    <s v="MG-17680"/>
    <s v="Maureen Gastineau"/>
    <x v="2"/>
    <s v="United States"/>
    <s v="Los Angeles"/>
    <x v="1"/>
    <n v="90049"/>
    <x v="1"/>
    <s v="TEC-PH-10000307"/>
    <x v="2"/>
    <x v="7"/>
    <x v="835"/>
    <n v="17.52"/>
    <n v="2"/>
    <x v="2"/>
    <n v="-3.504"/>
  </r>
  <r>
    <n v="7817"/>
    <x v="3879"/>
    <x v="0"/>
    <x v="147"/>
    <d v="2013-10-27T00:00:00"/>
    <x v="0"/>
    <s v="DP-13390"/>
    <s v="Dennis Pardue"/>
    <x v="2"/>
    <s v="United States"/>
    <s v="North Las Vegas"/>
    <x v="33"/>
    <n v="89031"/>
    <x v="1"/>
    <s v="OFF-AR-10002240"/>
    <x v="1"/>
    <x v="6"/>
    <x v="962"/>
    <n v="113.22"/>
    <n v="3"/>
    <x v="0"/>
    <n v="29.437200000000001"/>
  </r>
  <r>
    <n v="7818"/>
    <x v="3879"/>
    <x v="0"/>
    <x v="147"/>
    <d v="2013-10-27T00:00:00"/>
    <x v="0"/>
    <s v="DP-13390"/>
    <s v="Dennis Pardue"/>
    <x v="2"/>
    <s v="United States"/>
    <s v="North Las Vegas"/>
    <x v="33"/>
    <n v="89031"/>
    <x v="1"/>
    <s v="OFF-PA-10001801"/>
    <x v="1"/>
    <x v="10"/>
    <x v="1757"/>
    <n v="35.880000000000003"/>
    <n v="6"/>
    <x v="0"/>
    <n v="17.581199999999999"/>
  </r>
  <r>
    <n v="7819"/>
    <x v="3879"/>
    <x v="0"/>
    <x v="147"/>
    <d v="2013-10-27T00:00:00"/>
    <x v="0"/>
    <s v="DP-13390"/>
    <s v="Dennis Pardue"/>
    <x v="2"/>
    <s v="United States"/>
    <s v="North Las Vegas"/>
    <x v="33"/>
    <n v="89031"/>
    <x v="1"/>
    <s v="OFF-BI-10001120"/>
    <x v="1"/>
    <x v="8"/>
    <x v="1606"/>
    <n v="4535.9759999999997"/>
    <n v="3"/>
    <x v="2"/>
    <n v="1644.2913000000001"/>
  </r>
  <r>
    <n v="7820"/>
    <x v="3880"/>
    <x v="3"/>
    <x v="795"/>
    <d v="2014-01-31T00:00:00"/>
    <x v="1"/>
    <s v="CJ-12010"/>
    <s v="Caroline Jumper"/>
    <x v="0"/>
    <s v="United States"/>
    <s v="San Francisco"/>
    <x v="1"/>
    <n v="94109"/>
    <x v="1"/>
    <s v="OFF-FA-10000611"/>
    <x v="1"/>
    <x v="13"/>
    <x v="1065"/>
    <n v="11.84"/>
    <n v="8"/>
    <x v="0"/>
    <n v="5.6832000000000003"/>
  </r>
  <r>
    <n v="7821"/>
    <x v="3881"/>
    <x v="3"/>
    <x v="166"/>
    <d v="2014-12-11T00:00:00"/>
    <x v="0"/>
    <s v="CW-11905"/>
    <s v="Carl Weiss"/>
    <x v="2"/>
    <s v="United States"/>
    <s v="Cranston"/>
    <x v="34"/>
    <n v="2920"/>
    <x v="3"/>
    <s v="OFF-ST-10000036"/>
    <x v="1"/>
    <x v="4"/>
    <x v="590"/>
    <n v="592.74"/>
    <n v="6"/>
    <x v="0"/>
    <n v="160.03980000000001"/>
  </r>
  <r>
    <n v="7822"/>
    <x v="3882"/>
    <x v="0"/>
    <x v="147"/>
    <d v="2013-10-25T00:00:00"/>
    <x v="0"/>
    <s v="GW-14605"/>
    <s v="Giulietta Weimer"/>
    <x v="0"/>
    <s v="United States"/>
    <s v="Jackson"/>
    <x v="18"/>
    <n v="38301"/>
    <x v="0"/>
    <s v="OFF-ST-10004950"/>
    <x v="1"/>
    <x v="4"/>
    <x v="1510"/>
    <n v="111.672"/>
    <n v="9"/>
    <x v="2"/>
    <n v="6.9794999999999998"/>
  </r>
  <r>
    <n v="7823"/>
    <x v="3883"/>
    <x v="2"/>
    <x v="86"/>
    <d v="2011-09-01T00:00:00"/>
    <x v="1"/>
    <s v="PP-18955"/>
    <s v="Paul Prost"/>
    <x v="2"/>
    <s v="United States"/>
    <s v="Newark"/>
    <x v="13"/>
    <n v="19711"/>
    <x v="3"/>
    <s v="OFF-AR-10003770"/>
    <x v="1"/>
    <x v="6"/>
    <x v="990"/>
    <n v="8.64"/>
    <n v="3"/>
    <x v="0"/>
    <n v="2.5055999999999998"/>
  </r>
  <r>
    <n v="7824"/>
    <x v="3883"/>
    <x v="2"/>
    <x v="86"/>
    <d v="2011-09-01T00:00:00"/>
    <x v="1"/>
    <s v="PP-18955"/>
    <s v="Paul Prost"/>
    <x v="2"/>
    <s v="United States"/>
    <s v="Newark"/>
    <x v="13"/>
    <n v="19711"/>
    <x v="3"/>
    <s v="TEC-AC-10002800"/>
    <x v="2"/>
    <x v="11"/>
    <x v="1207"/>
    <n v="149.97"/>
    <n v="3"/>
    <x v="0"/>
    <n v="52.4895"/>
  </r>
  <r>
    <n v="7825"/>
    <x v="3884"/>
    <x v="2"/>
    <x v="1174"/>
    <d v="2011-05-23T00:00:00"/>
    <x v="1"/>
    <s v="PW-19030"/>
    <s v="Pauline Webber"/>
    <x v="1"/>
    <s v="United States"/>
    <s v="Los Angeles"/>
    <x v="1"/>
    <n v="90036"/>
    <x v="1"/>
    <s v="FUR-CH-10002439"/>
    <x v="0"/>
    <x v="1"/>
    <x v="1316"/>
    <n v="232.88"/>
    <n v="5"/>
    <x v="2"/>
    <n v="17.466000000000001"/>
  </r>
  <r>
    <n v="7826"/>
    <x v="3885"/>
    <x v="1"/>
    <x v="302"/>
    <d v="2012-02-07T00:00:00"/>
    <x v="1"/>
    <s v="PW-19030"/>
    <s v="Pauline Webber"/>
    <x v="1"/>
    <s v="United States"/>
    <s v="Rome"/>
    <x v="15"/>
    <n v="13440"/>
    <x v="3"/>
    <s v="FUR-CH-10004218"/>
    <x v="0"/>
    <x v="1"/>
    <x v="38"/>
    <n v="90.882000000000005"/>
    <n v="1"/>
    <x v="9"/>
    <n v="15.147"/>
  </r>
  <r>
    <n v="7827"/>
    <x v="3886"/>
    <x v="3"/>
    <x v="1108"/>
    <d v="2014-11-06T00:00:00"/>
    <x v="1"/>
    <s v="CY-12745"/>
    <s v="Craig Yedwab"/>
    <x v="1"/>
    <s v="United States"/>
    <s v="Chicago"/>
    <x v="10"/>
    <n v="60610"/>
    <x v="2"/>
    <s v="TEC-PH-10004042"/>
    <x v="2"/>
    <x v="7"/>
    <x v="553"/>
    <n v="508.76799999999997"/>
    <n v="4"/>
    <x v="2"/>
    <n v="38.157600000000002"/>
  </r>
  <r>
    <n v="7828"/>
    <x v="3886"/>
    <x v="3"/>
    <x v="1108"/>
    <d v="2014-11-06T00:00:00"/>
    <x v="1"/>
    <s v="CY-12745"/>
    <s v="Craig Yedwab"/>
    <x v="1"/>
    <s v="United States"/>
    <s v="Chicago"/>
    <x v="10"/>
    <n v="60610"/>
    <x v="2"/>
    <s v="OFF-EN-10001137"/>
    <x v="1"/>
    <x v="12"/>
    <x v="315"/>
    <n v="9.9120000000000008"/>
    <n v="3"/>
    <x v="2"/>
    <n v="3.2214"/>
  </r>
  <r>
    <n v="7829"/>
    <x v="3887"/>
    <x v="1"/>
    <x v="33"/>
    <d v="2012-05-01T00:00:00"/>
    <x v="1"/>
    <s v="BW-11110"/>
    <s v="Bart Watters"/>
    <x v="1"/>
    <s v="United States"/>
    <s v="San Diego"/>
    <x v="1"/>
    <n v="92105"/>
    <x v="1"/>
    <s v="FUR-CH-10002017"/>
    <x v="0"/>
    <x v="1"/>
    <x v="1368"/>
    <n v="63.936"/>
    <n v="3"/>
    <x v="2"/>
    <n v="6.3936000000000002"/>
  </r>
  <r>
    <n v="7830"/>
    <x v="3887"/>
    <x v="1"/>
    <x v="33"/>
    <d v="2012-05-01T00:00:00"/>
    <x v="1"/>
    <s v="BW-11110"/>
    <s v="Bart Watters"/>
    <x v="1"/>
    <s v="United States"/>
    <s v="San Diego"/>
    <x v="1"/>
    <n v="92105"/>
    <x v="1"/>
    <s v="OFF-AR-10000588"/>
    <x v="1"/>
    <x v="6"/>
    <x v="393"/>
    <n v="59.52"/>
    <n v="3"/>
    <x v="0"/>
    <n v="15.475199999999999"/>
  </r>
  <r>
    <n v="7831"/>
    <x v="3887"/>
    <x v="1"/>
    <x v="33"/>
    <d v="2012-05-01T00:00:00"/>
    <x v="1"/>
    <s v="BW-11110"/>
    <s v="Bart Watters"/>
    <x v="1"/>
    <s v="United States"/>
    <s v="San Diego"/>
    <x v="1"/>
    <n v="92105"/>
    <x v="1"/>
    <s v="TEC-PH-10003174"/>
    <x v="2"/>
    <x v="7"/>
    <x v="1745"/>
    <n v="311.976"/>
    <n v="3"/>
    <x v="2"/>
    <n v="38.997"/>
  </r>
  <r>
    <n v="7832"/>
    <x v="3887"/>
    <x v="1"/>
    <x v="33"/>
    <d v="2012-05-01T00:00:00"/>
    <x v="1"/>
    <s v="BW-11110"/>
    <s v="Bart Watters"/>
    <x v="1"/>
    <s v="United States"/>
    <s v="San Diego"/>
    <x v="1"/>
    <n v="92105"/>
    <x v="1"/>
    <s v="OFF-BI-10001524"/>
    <x v="1"/>
    <x v="8"/>
    <x v="298"/>
    <n v="50.351999999999997"/>
    <n v="3"/>
    <x v="2"/>
    <n v="17.623200000000001"/>
  </r>
  <r>
    <n v="7833"/>
    <x v="3888"/>
    <x v="0"/>
    <x v="195"/>
    <d v="2013-05-14T00:00:00"/>
    <x v="1"/>
    <s v="MB-18085"/>
    <s v="Mick Brown"/>
    <x v="0"/>
    <s v="United States"/>
    <s v="Houston"/>
    <x v="5"/>
    <n v="77036"/>
    <x v="2"/>
    <s v="TEC-PH-10001552"/>
    <x v="2"/>
    <x v="7"/>
    <x v="178"/>
    <n v="19.135999999999999"/>
    <n v="2"/>
    <x v="2"/>
    <n v="1.9136"/>
  </r>
  <r>
    <n v="7834"/>
    <x v="3889"/>
    <x v="1"/>
    <x v="1175"/>
    <d v="2012-01-28T00:00:00"/>
    <x v="1"/>
    <s v="CR-12820"/>
    <s v="Cyra Reiten"/>
    <x v="2"/>
    <s v="United States"/>
    <s v="West Palm Beach"/>
    <x v="2"/>
    <n v="33407"/>
    <x v="0"/>
    <s v="OFF-AR-10004757"/>
    <x v="1"/>
    <x v="6"/>
    <x v="342"/>
    <n v="13.12"/>
    <n v="5"/>
    <x v="2"/>
    <n v="2.1320000000000001"/>
  </r>
  <r>
    <n v="7835"/>
    <x v="3890"/>
    <x v="1"/>
    <x v="657"/>
    <d v="2012-04-17T00:00:00"/>
    <x v="0"/>
    <s v="EB-14110"/>
    <s v="Eugene Barchas"/>
    <x v="0"/>
    <s v="United States"/>
    <s v="Los Angeles"/>
    <x v="1"/>
    <n v="90045"/>
    <x v="1"/>
    <s v="FUR-TA-10002530"/>
    <x v="0"/>
    <x v="3"/>
    <x v="983"/>
    <n v="241.56800000000001"/>
    <n v="2"/>
    <x v="2"/>
    <n v="-15.098000000000001"/>
  </r>
  <r>
    <n v="7836"/>
    <x v="3890"/>
    <x v="1"/>
    <x v="657"/>
    <d v="2012-04-17T00:00:00"/>
    <x v="0"/>
    <s v="EB-14110"/>
    <s v="Eugene Barchas"/>
    <x v="0"/>
    <s v="United States"/>
    <s v="Los Angeles"/>
    <x v="1"/>
    <n v="90045"/>
    <x v="1"/>
    <s v="TEC-PH-10001494"/>
    <x v="2"/>
    <x v="7"/>
    <x v="708"/>
    <n v="479.92"/>
    <n v="2"/>
    <x v="2"/>
    <n v="41.993000000000002"/>
  </r>
  <r>
    <n v="7837"/>
    <x v="3891"/>
    <x v="1"/>
    <x v="12"/>
    <d v="2012-09-30T00:00:00"/>
    <x v="1"/>
    <s v="SH-19975"/>
    <s v="Sally Hughsby"/>
    <x v="1"/>
    <s v="United States"/>
    <s v="Seattle"/>
    <x v="4"/>
    <n v="98103"/>
    <x v="1"/>
    <s v="FUR-CH-10004289"/>
    <x v="0"/>
    <x v="1"/>
    <x v="975"/>
    <n v="307.13600000000002"/>
    <n v="4"/>
    <x v="2"/>
    <n v="-11.5176"/>
  </r>
  <r>
    <n v="7838"/>
    <x v="3891"/>
    <x v="1"/>
    <x v="12"/>
    <d v="2012-09-30T00:00:00"/>
    <x v="1"/>
    <s v="SH-19975"/>
    <s v="Sally Hughsby"/>
    <x v="1"/>
    <s v="United States"/>
    <s v="Seattle"/>
    <x v="4"/>
    <n v="98103"/>
    <x v="1"/>
    <s v="OFF-LA-10002945"/>
    <x v="1"/>
    <x v="2"/>
    <x v="1603"/>
    <n v="12.6"/>
    <n v="2"/>
    <x v="0"/>
    <n v="5.7960000000000003"/>
  </r>
  <r>
    <n v="7839"/>
    <x v="3891"/>
    <x v="1"/>
    <x v="12"/>
    <d v="2012-09-30T00:00:00"/>
    <x v="1"/>
    <s v="SH-19975"/>
    <s v="Sally Hughsby"/>
    <x v="1"/>
    <s v="United States"/>
    <s v="Seattle"/>
    <x v="4"/>
    <n v="98103"/>
    <x v="1"/>
    <s v="TEC-AC-10002567"/>
    <x v="2"/>
    <x v="11"/>
    <x v="423"/>
    <n v="159.97999999999999"/>
    <n v="2"/>
    <x v="0"/>
    <n v="57.592799999999997"/>
  </r>
  <r>
    <n v="7840"/>
    <x v="3892"/>
    <x v="2"/>
    <x v="1176"/>
    <d v="2011-04-02T00:00:00"/>
    <x v="1"/>
    <s v="CV-12295"/>
    <s v="Christina VanderZanden"/>
    <x v="0"/>
    <s v="United States"/>
    <s v="Des Moines"/>
    <x v="23"/>
    <n v="50315"/>
    <x v="2"/>
    <s v="OFF-EN-10001509"/>
    <x v="1"/>
    <x v="12"/>
    <x v="29"/>
    <n v="6.12"/>
    <n v="3"/>
    <x v="0"/>
    <n v="2.8763999999999998"/>
  </r>
  <r>
    <n v="7841"/>
    <x v="3892"/>
    <x v="2"/>
    <x v="1176"/>
    <d v="2011-04-02T00:00:00"/>
    <x v="1"/>
    <s v="CV-12295"/>
    <s v="Christina VanderZanden"/>
    <x v="0"/>
    <s v="United States"/>
    <s v="Des Moines"/>
    <x v="23"/>
    <n v="50315"/>
    <x v="2"/>
    <s v="FUR-TA-10003954"/>
    <x v="0"/>
    <x v="3"/>
    <x v="1208"/>
    <n v="1184.72"/>
    <n v="4"/>
    <x v="0"/>
    <n v="106.62479999999999"/>
  </r>
  <r>
    <n v="7842"/>
    <x v="3893"/>
    <x v="0"/>
    <x v="19"/>
    <d v="2013-07-23T00:00:00"/>
    <x v="1"/>
    <s v="AT-10735"/>
    <s v="Annie Thurman"/>
    <x v="0"/>
    <s v="United States"/>
    <s v="New York City"/>
    <x v="15"/>
    <n v="10024"/>
    <x v="3"/>
    <s v="OFF-AP-10002892"/>
    <x v="1"/>
    <x v="9"/>
    <x v="9"/>
    <n v="45.96"/>
    <n v="2"/>
    <x v="0"/>
    <n v="13.788"/>
  </r>
  <r>
    <n v="7843"/>
    <x v="3894"/>
    <x v="2"/>
    <x v="987"/>
    <d v="2011-04-23T00:00:00"/>
    <x v="0"/>
    <s v="AG-10390"/>
    <s v="Allen Goldenen"/>
    <x v="0"/>
    <s v="United States"/>
    <s v="Arlington"/>
    <x v="17"/>
    <n v="22204"/>
    <x v="0"/>
    <s v="OFF-BI-10003638"/>
    <x v="1"/>
    <x v="8"/>
    <x v="607"/>
    <n v="58.05"/>
    <n v="3"/>
    <x v="0"/>
    <n v="26.702999999999999"/>
  </r>
  <r>
    <n v="7844"/>
    <x v="3894"/>
    <x v="2"/>
    <x v="987"/>
    <d v="2011-04-23T00:00:00"/>
    <x v="0"/>
    <s v="AG-10390"/>
    <s v="Allen Goldenen"/>
    <x v="0"/>
    <s v="United States"/>
    <s v="Arlington"/>
    <x v="17"/>
    <n v="22204"/>
    <x v="0"/>
    <s v="OFF-PA-10001569"/>
    <x v="1"/>
    <x v="10"/>
    <x v="55"/>
    <n v="71.28"/>
    <n v="11"/>
    <x v="0"/>
    <n v="34.214399999999998"/>
  </r>
  <r>
    <n v="7845"/>
    <x v="3895"/>
    <x v="3"/>
    <x v="246"/>
    <d v="2014-07-26T00:00:00"/>
    <x v="1"/>
    <s v="GM-14500"/>
    <s v="Gene McClure"/>
    <x v="0"/>
    <s v="United States"/>
    <s v="Pharr"/>
    <x v="5"/>
    <n v="78577"/>
    <x v="2"/>
    <s v="FUR-TA-10001676"/>
    <x v="0"/>
    <x v="3"/>
    <x v="957"/>
    <n v="124.404"/>
    <n v="4"/>
    <x v="4"/>
    <n v="-21.3264"/>
  </r>
  <r>
    <n v="7846"/>
    <x v="3896"/>
    <x v="1"/>
    <x v="874"/>
    <d v="2012-10-02T00:00:00"/>
    <x v="1"/>
    <s v="JK-15205"/>
    <s v="Jamie Kunitz"/>
    <x v="0"/>
    <s v="United States"/>
    <s v="Arlington"/>
    <x v="17"/>
    <n v="22204"/>
    <x v="0"/>
    <s v="OFF-PA-10001125"/>
    <x v="1"/>
    <x v="10"/>
    <x v="1012"/>
    <n v="154.9"/>
    <n v="5"/>
    <x v="0"/>
    <n v="69.704999999999998"/>
  </r>
  <r>
    <n v="7847"/>
    <x v="3896"/>
    <x v="1"/>
    <x v="874"/>
    <d v="2012-10-02T00:00:00"/>
    <x v="1"/>
    <s v="JK-15205"/>
    <s v="Jamie Kunitz"/>
    <x v="0"/>
    <s v="United States"/>
    <s v="Arlington"/>
    <x v="17"/>
    <n v="22204"/>
    <x v="0"/>
    <s v="TEC-PH-10002496"/>
    <x v="2"/>
    <x v="7"/>
    <x v="490"/>
    <n v="1871.88"/>
    <n v="12"/>
    <x v="0"/>
    <n v="561.56399999999996"/>
  </r>
  <r>
    <n v="7848"/>
    <x v="3897"/>
    <x v="0"/>
    <x v="535"/>
    <d v="2013-03-03T00:00:00"/>
    <x v="1"/>
    <s v="DW-13540"/>
    <s v="Don Weiss"/>
    <x v="0"/>
    <s v="United States"/>
    <s v="Houston"/>
    <x v="5"/>
    <n v="77070"/>
    <x v="2"/>
    <s v="FUR-FU-10004053"/>
    <x v="0"/>
    <x v="5"/>
    <x v="1633"/>
    <n v="16.192"/>
    <n v="2"/>
    <x v="7"/>
    <n v="-6.8815999999999997"/>
  </r>
  <r>
    <n v="7849"/>
    <x v="3898"/>
    <x v="0"/>
    <x v="440"/>
    <d v="2013-05-07T00:00:00"/>
    <x v="1"/>
    <s v="AS-10090"/>
    <s v="Adam Shillingsburg"/>
    <x v="0"/>
    <s v="United States"/>
    <s v="Irving"/>
    <x v="5"/>
    <n v="75061"/>
    <x v="2"/>
    <s v="OFF-ST-10000321"/>
    <x v="1"/>
    <x v="4"/>
    <x v="1534"/>
    <n v="18.936"/>
    <n v="3"/>
    <x v="2"/>
    <n v="-3.7871999999999999"/>
  </r>
  <r>
    <n v="7850"/>
    <x v="3898"/>
    <x v="0"/>
    <x v="440"/>
    <d v="2013-05-07T00:00:00"/>
    <x v="1"/>
    <s v="AS-10090"/>
    <s v="Adam Shillingsburg"/>
    <x v="0"/>
    <s v="United States"/>
    <s v="Irving"/>
    <x v="5"/>
    <n v="75061"/>
    <x v="2"/>
    <s v="OFF-ST-10002957"/>
    <x v="1"/>
    <x v="4"/>
    <x v="1483"/>
    <n v="12.672000000000001"/>
    <n v="3"/>
    <x v="2"/>
    <n v="-3.1680000000000001"/>
  </r>
  <r>
    <n v="7851"/>
    <x v="3898"/>
    <x v="0"/>
    <x v="440"/>
    <d v="2013-05-07T00:00:00"/>
    <x v="1"/>
    <s v="AS-10090"/>
    <s v="Adam Shillingsburg"/>
    <x v="0"/>
    <s v="United States"/>
    <s v="Irving"/>
    <x v="5"/>
    <n v="75061"/>
    <x v="2"/>
    <s v="OFF-LA-10000973"/>
    <x v="1"/>
    <x v="2"/>
    <x v="826"/>
    <n v="5.04"/>
    <n v="2"/>
    <x v="2"/>
    <n v="1.764"/>
  </r>
  <r>
    <n v="7852"/>
    <x v="3899"/>
    <x v="2"/>
    <x v="337"/>
    <d v="2011-12-15T00:00:00"/>
    <x v="1"/>
    <s v="TS-21205"/>
    <s v="Thomas Seio"/>
    <x v="1"/>
    <s v="United States"/>
    <s v="Chicago"/>
    <x v="10"/>
    <n v="60653"/>
    <x v="2"/>
    <s v="OFF-PA-10000143"/>
    <x v="1"/>
    <x v="10"/>
    <x v="1692"/>
    <n v="8.4480000000000004"/>
    <n v="2"/>
    <x v="2"/>
    <n v="2.9567999999999999"/>
  </r>
  <r>
    <n v="7853"/>
    <x v="3899"/>
    <x v="2"/>
    <x v="337"/>
    <d v="2011-12-15T00:00:00"/>
    <x v="1"/>
    <s v="TS-21205"/>
    <s v="Thomas Seio"/>
    <x v="1"/>
    <s v="United States"/>
    <s v="Chicago"/>
    <x v="10"/>
    <n v="60653"/>
    <x v="2"/>
    <s v="OFF-AP-10003287"/>
    <x v="1"/>
    <x v="9"/>
    <x v="538"/>
    <n v="20.388000000000002"/>
    <n v="2"/>
    <x v="3"/>
    <n v="-53.008800000000001"/>
  </r>
  <r>
    <n v="7854"/>
    <x v="3900"/>
    <x v="1"/>
    <x v="707"/>
    <d v="2012-12-29T00:00:00"/>
    <x v="1"/>
    <s v="SM-20320"/>
    <s v="Sean Miller"/>
    <x v="2"/>
    <s v="United States"/>
    <s v="Los Angeles"/>
    <x v="1"/>
    <n v="90049"/>
    <x v="1"/>
    <s v="OFF-PA-10001526"/>
    <x v="1"/>
    <x v="10"/>
    <x v="1030"/>
    <n v="9.9600000000000009"/>
    <n v="2"/>
    <x v="0"/>
    <n v="4.8803999999999998"/>
  </r>
  <r>
    <n v="7855"/>
    <x v="3901"/>
    <x v="3"/>
    <x v="226"/>
    <d v="2014-12-13T00:00:00"/>
    <x v="1"/>
    <s v="BH-11710"/>
    <s v="Brosina Hoffman"/>
    <x v="0"/>
    <s v="United States"/>
    <s v="Hattiesburg"/>
    <x v="35"/>
    <n v="39401"/>
    <x v="0"/>
    <s v="OFF-AP-10004540"/>
    <x v="1"/>
    <x v="9"/>
    <x v="1294"/>
    <n v="320.64"/>
    <n v="4"/>
    <x v="0"/>
    <n v="89.779200000000003"/>
  </r>
  <r>
    <n v="7856"/>
    <x v="3901"/>
    <x v="3"/>
    <x v="226"/>
    <d v="2014-12-13T00:00:00"/>
    <x v="1"/>
    <s v="BH-11710"/>
    <s v="Brosina Hoffman"/>
    <x v="0"/>
    <s v="United States"/>
    <s v="Hattiesburg"/>
    <x v="35"/>
    <n v="39401"/>
    <x v="0"/>
    <s v="TEC-AC-10001266"/>
    <x v="2"/>
    <x v="11"/>
    <x v="196"/>
    <n v="52"/>
    <n v="4"/>
    <x v="0"/>
    <n v="23.4"/>
  </r>
  <r>
    <n v="7857"/>
    <x v="3902"/>
    <x v="2"/>
    <x v="992"/>
    <d v="2011-06-01T00:00:00"/>
    <x v="2"/>
    <s v="LW-16825"/>
    <s v="Laurel Workman"/>
    <x v="1"/>
    <s v="United States"/>
    <s v="New York City"/>
    <x v="15"/>
    <n v="10024"/>
    <x v="3"/>
    <s v="OFF-BI-10004233"/>
    <x v="1"/>
    <x v="8"/>
    <x v="1377"/>
    <n v="25.584"/>
    <n v="2"/>
    <x v="2"/>
    <n v="8.9543999999999997"/>
  </r>
  <r>
    <n v="7858"/>
    <x v="3902"/>
    <x v="2"/>
    <x v="992"/>
    <d v="2011-06-01T00:00:00"/>
    <x v="2"/>
    <s v="LW-16825"/>
    <s v="Laurel Workman"/>
    <x v="1"/>
    <s v="United States"/>
    <s v="New York City"/>
    <x v="15"/>
    <n v="10024"/>
    <x v="3"/>
    <s v="TEC-PH-10003505"/>
    <x v="2"/>
    <x v="7"/>
    <x v="901"/>
    <n v="464"/>
    <n v="5"/>
    <x v="0"/>
    <n v="134.56"/>
  </r>
  <r>
    <n v="7859"/>
    <x v="3902"/>
    <x v="2"/>
    <x v="992"/>
    <d v="2011-06-01T00:00:00"/>
    <x v="2"/>
    <s v="LW-16825"/>
    <s v="Laurel Workman"/>
    <x v="1"/>
    <s v="United States"/>
    <s v="New York City"/>
    <x v="15"/>
    <n v="10024"/>
    <x v="3"/>
    <s v="OFF-AP-10001005"/>
    <x v="1"/>
    <x v="9"/>
    <x v="1131"/>
    <n v="235.95"/>
    <n v="3"/>
    <x v="0"/>
    <n v="77.863500000000002"/>
  </r>
  <r>
    <n v="7860"/>
    <x v="3902"/>
    <x v="2"/>
    <x v="992"/>
    <d v="2011-06-01T00:00:00"/>
    <x v="2"/>
    <s v="LW-16825"/>
    <s v="Laurel Workman"/>
    <x v="1"/>
    <s v="United States"/>
    <s v="New York City"/>
    <x v="15"/>
    <n v="10024"/>
    <x v="3"/>
    <s v="OFF-PA-10001712"/>
    <x v="1"/>
    <x v="10"/>
    <x v="974"/>
    <n v="39.96"/>
    <n v="4"/>
    <x v="0"/>
    <n v="17.981999999999999"/>
  </r>
  <r>
    <n v="7861"/>
    <x v="3903"/>
    <x v="3"/>
    <x v="580"/>
    <d v="2014-03-07T00:00:00"/>
    <x v="1"/>
    <s v="JA-15970"/>
    <s v="Joseph Airdo"/>
    <x v="0"/>
    <s v="United States"/>
    <s v="Cuyahoga Falls"/>
    <x v="24"/>
    <n v="44221"/>
    <x v="3"/>
    <s v="OFF-BI-10002353"/>
    <x v="1"/>
    <x v="8"/>
    <x v="1068"/>
    <n v="18.527999999999999"/>
    <n v="4"/>
    <x v="6"/>
    <n v="-12.352"/>
  </r>
  <r>
    <n v="7862"/>
    <x v="3904"/>
    <x v="1"/>
    <x v="88"/>
    <d v="2012-10-17T00:00:00"/>
    <x v="1"/>
    <s v="KA-16525"/>
    <s v="Kelly Andreada"/>
    <x v="0"/>
    <s v="United States"/>
    <s v="Seattle"/>
    <x v="4"/>
    <n v="98103"/>
    <x v="1"/>
    <s v="TEC-AC-10003038"/>
    <x v="2"/>
    <x v="11"/>
    <x v="1024"/>
    <n v="17.899999999999999"/>
    <n v="2"/>
    <x v="0"/>
    <n v="3.4009999999999998"/>
  </r>
  <r>
    <n v="7863"/>
    <x v="3904"/>
    <x v="1"/>
    <x v="88"/>
    <d v="2012-10-17T00:00:00"/>
    <x v="1"/>
    <s v="KA-16525"/>
    <s v="Kelly Andreada"/>
    <x v="0"/>
    <s v="United States"/>
    <s v="Seattle"/>
    <x v="4"/>
    <n v="98103"/>
    <x v="1"/>
    <s v="OFF-ST-10000934"/>
    <x v="1"/>
    <x v="4"/>
    <x v="352"/>
    <n v="81.96"/>
    <n v="2"/>
    <x v="0"/>
    <n v="0"/>
  </r>
  <r>
    <n v="7864"/>
    <x v="3905"/>
    <x v="1"/>
    <x v="1177"/>
    <d v="2012-07-19T00:00:00"/>
    <x v="0"/>
    <s v="TG-21310"/>
    <s v="Toby Gnade"/>
    <x v="0"/>
    <s v="United States"/>
    <s v="Mesa"/>
    <x v="16"/>
    <n v="85204"/>
    <x v="1"/>
    <s v="OFF-ST-10002743"/>
    <x v="1"/>
    <x v="4"/>
    <x v="413"/>
    <n v="272.73599999999999"/>
    <n v="3"/>
    <x v="2"/>
    <n v="-64.774799999999999"/>
  </r>
  <r>
    <n v="7865"/>
    <x v="3905"/>
    <x v="1"/>
    <x v="1177"/>
    <d v="2012-07-19T00:00:00"/>
    <x v="0"/>
    <s v="TG-21310"/>
    <s v="Toby Gnade"/>
    <x v="0"/>
    <s v="United States"/>
    <s v="Mesa"/>
    <x v="16"/>
    <n v="85204"/>
    <x v="1"/>
    <s v="OFF-PA-10001846"/>
    <x v="1"/>
    <x v="10"/>
    <x v="1807"/>
    <n v="18.495999999999999"/>
    <n v="4"/>
    <x v="2"/>
    <n v="6.7047999999999996"/>
  </r>
  <r>
    <n v="7866"/>
    <x v="3905"/>
    <x v="1"/>
    <x v="1177"/>
    <d v="2012-07-19T00:00:00"/>
    <x v="0"/>
    <s v="TG-21310"/>
    <s v="Toby Gnade"/>
    <x v="0"/>
    <s v="United States"/>
    <s v="Mesa"/>
    <x v="16"/>
    <n v="85204"/>
    <x v="1"/>
    <s v="FUR-CH-10004287"/>
    <x v="0"/>
    <x v="1"/>
    <x v="156"/>
    <n v="441.92"/>
    <n v="2"/>
    <x v="2"/>
    <n v="49.716000000000001"/>
  </r>
  <r>
    <n v="7867"/>
    <x v="3905"/>
    <x v="1"/>
    <x v="1177"/>
    <d v="2012-07-19T00:00:00"/>
    <x v="0"/>
    <s v="TG-21310"/>
    <s v="Toby Gnade"/>
    <x v="0"/>
    <s v="United States"/>
    <s v="Mesa"/>
    <x v="16"/>
    <n v="85204"/>
    <x v="1"/>
    <s v="FUR-BO-10001608"/>
    <x v="0"/>
    <x v="0"/>
    <x v="1523"/>
    <n v="127.764"/>
    <n v="6"/>
    <x v="6"/>
    <n v="-191.64599999999999"/>
  </r>
  <r>
    <n v="7868"/>
    <x v="3906"/>
    <x v="2"/>
    <x v="84"/>
    <d v="2011-11-24T00:00:00"/>
    <x v="0"/>
    <s v="DB-13360"/>
    <s v="Dennis Bolton"/>
    <x v="2"/>
    <s v="United States"/>
    <s v="Salt Lake City"/>
    <x v="7"/>
    <n v="84106"/>
    <x v="1"/>
    <s v="OFF-PA-10000357"/>
    <x v="1"/>
    <x v="10"/>
    <x v="1219"/>
    <n v="166.44"/>
    <n v="3"/>
    <x v="0"/>
    <n v="79.891199999999998"/>
  </r>
  <r>
    <n v="7869"/>
    <x v="3907"/>
    <x v="0"/>
    <x v="1022"/>
    <d v="2013-06-03T00:00:00"/>
    <x v="1"/>
    <s v="LS-17245"/>
    <s v="Lynn Smith"/>
    <x v="0"/>
    <s v="United States"/>
    <s v="Los Angeles"/>
    <x v="1"/>
    <n v="90045"/>
    <x v="1"/>
    <s v="OFF-PA-10000575"/>
    <x v="1"/>
    <x v="10"/>
    <x v="1050"/>
    <n v="13.38"/>
    <n v="2"/>
    <x v="0"/>
    <n v="6.1547999999999998"/>
  </r>
  <r>
    <n v="7870"/>
    <x v="3908"/>
    <x v="3"/>
    <x v="445"/>
    <d v="2014-07-10T00:00:00"/>
    <x v="1"/>
    <s v="MO-17950"/>
    <s v="Michael Oakman"/>
    <x v="0"/>
    <s v="United States"/>
    <s v="Jacksonville"/>
    <x v="3"/>
    <n v="28540"/>
    <x v="0"/>
    <s v="TEC-AC-10002167"/>
    <x v="2"/>
    <x v="11"/>
    <x v="46"/>
    <n v="24"/>
    <n v="2"/>
    <x v="2"/>
    <n v="-2.7"/>
  </r>
  <r>
    <n v="7871"/>
    <x v="3909"/>
    <x v="3"/>
    <x v="145"/>
    <d v="2014-09-30T00:00:00"/>
    <x v="1"/>
    <s v="CA-11965"/>
    <s v="Carol Adams"/>
    <x v="1"/>
    <s v="United States"/>
    <s v="Lakewood"/>
    <x v="24"/>
    <n v="44107"/>
    <x v="3"/>
    <s v="OFF-EN-10004459"/>
    <x v="1"/>
    <x v="12"/>
    <x v="655"/>
    <n v="24.448"/>
    <n v="4"/>
    <x v="2"/>
    <n v="8.8623999999999992"/>
  </r>
  <r>
    <n v="7872"/>
    <x v="3910"/>
    <x v="0"/>
    <x v="339"/>
    <d v="2013-10-08T00:00:00"/>
    <x v="1"/>
    <s v="DB-12910"/>
    <s v="Daniel Byrd"/>
    <x v="2"/>
    <s v="United States"/>
    <s v="Lake Forest"/>
    <x v="1"/>
    <n v="92630"/>
    <x v="1"/>
    <s v="OFF-LA-10002271"/>
    <x v="1"/>
    <x v="2"/>
    <x v="635"/>
    <n v="6.16"/>
    <n v="2"/>
    <x v="0"/>
    <n v="2.9567999999999999"/>
  </r>
  <r>
    <n v="7873"/>
    <x v="3910"/>
    <x v="0"/>
    <x v="339"/>
    <d v="2013-10-08T00:00:00"/>
    <x v="1"/>
    <s v="DB-12910"/>
    <s v="Daniel Byrd"/>
    <x v="2"/>
    <s v="United States"/>
    <s v="Lake Forest"/>
    <x v="1"/>
    <n v="92630"/>
    <x v="1"/>
    <s v="FUR-CH-10004063"/>
    <x v="0"/>
    <x v="1"/>
    <x v="120"/>
    <n v="915.13599999999997"/>
    <n v="4"/>
    <x v="2"/>
    <n v="102.9528"/>
  </r>
  <r>
    <n v="7874"/>
    <x v="3910"/>
    <x v="0"/>
    <x v="339"/>
    <d v="2013-10-08T00:00:00"/>
    <x v="1"/>
    <s v="DB-12910"/>
    <s v="Daniel Byrd"/>
    <x v="2"/>
    <s v="United States"/>
    <s v="Lake Forest"/>
    <x v="1"/>
    <n v="92630"/>
    <x v="1"/>
    <s v="OFF-PA-10004610"/>
    <x v="1"/>
    <x v="10"/>
    <x v="1511"/>
    <n v="8.56"/>
    <n v="2"/>
    <x v="0"/>
    <n v="3.8519999999999999"/>
  </r>
  <r>
    <n v="7875"/>
    <x v="3910"/>
    <x v="0"/>
    <x v="339"/>
    <d v="2013-10-08T00:00:00"/>
    <x v="1"/>
    <s v="DB-12910"/>
    <s v="Daniel Byrd"/>
    <x v="2"/>
    <s v="United States"/>
    <s v="Lake Forest"/>
    <x v="1"/>
    <n v="92630"/>
    <x v="1"/>
    <s v="OFF-PA-10001878"/>
    <x v="1"/>
    <x v="10"/>
    <x v="1161"/>
    <n v="97.82"/>
    <n v="2"/>
    <x v="0"/>
    <n v="45.9754"/>
  </r>
  <r>
    <n v="7876"/>
    <x v="3911"/>
    <x v="3"/>
    <x v="428"/>
    <d v="2014-09-16T00:00:00"/>
    <x v="1"/>
    <s v="DK-12835"/>
    <s v="Damala Kotsonis"/>
    <x v="1"/>
    <s v="United States"/>
    <s v="Portland"/>
    <x v="21"/>
    <n v="97206"/>
    <x v="1"/>
    <s v="OFF-PA-10002036"/>
    <x v="1"/>
    <x v="10"/>
    <x v="325"/>
    <n v="31.103999999999999"/>
    <n v="6"/>
    <x v="2"/>
    <n v="11.2752"/>
  </r>
  <r>
    <n v="7877"/>
    <x v="3911"/>
    <x v="3"/>
    <x v="428"/>
    <d v="2014-09-16T00:00:00"/>
    <x v="1"/>
    <s v="DK-12835"/>
    <s v="Damala Kotsonis"/>
    <x v="1"/>
    <s v="United States"/>
    <s v="Portland"/>
    <x v="21"/>
    <n v="97206"/>
    <x v="1"/>
    <s v="OFF-AP-10003278"/>
    <x v="1"/>
    <x v="9"/>
    <x v="1784"/>
    <n v="11.176"/>
    <n v="1"/>
    <x v="2"/>
    <n v="0.83819999999999995"/>
  </r>
  <r>
    <n v="7878"/>
    <x v="3912"/>
    <x v="1"/>
    <x v="899"/>
    <d v="2012-03-18T00:00:00"/>
    <x v="1"/>
    <s v="EB-14170"/>
    <s v="Evan Bailliet"/>
    <x v="0"/>
    <s v="United States"/>
    <s v="Charlotte"/>
    <x v="3"/>
    <n v="28205"/>
    <x v="0"/>
    <s v="OFF-LA-10001641"/>
    <x v="1"/>
    <x v="2"/>
    <x v="1022"/>
    <n v="5.04"/>
    <n v="2"/>
    <x v="2"/>
    <n v="1.764"/>
  </r>
  <r>
    <n v="7879"/>
    <x v="3913"/>
    <x v="0"/>
    <x v="896"/>
    <d v="2013-12-05T00:00:00"/>
    <x v="0"/>
    <s v="DR-12940"/>
    <s v="Daniel Raglin"/>
    <x v="2"/>
    <s v="United States"/>
    <s v="Aurora"/>
    <x v="10"/>
    <n v="60505"/>
    <x v="2"/>
    <s v="FUR-FU-10003806"/>
    <x v="0"/>
    <x v="5"/>
    <x v="1795"/>
    <n v="242.17599999999999"/>
    <n v="4"/>
    <x v="7"/>
    <n v="-302.72000000000003"/>
  </r>
  <r>
    <n v="7880"/>
    <x v="3914"/>
    <x v="0"/>
    <x v="403"/>
    <d v="2013-06-22T00:00:00"/>
    <x v="1"/>
    <s v="JS-15685"/>
    <s v="Jim Sink"/>
    <x v="1"/>
    <s v="United States"/>
    <s v="Philadelphia"/>
    <x v="9"/>
    <n v="19140"/>
    <x v="3"/>
    <s v="FUR-TA-10003392"/>
    <x v="0"/>
    <x v="3"/>
    <x v="1639"/>
    <n v="337.17599999999999"/>
    <n v="2"/>
    <x v="10"/>
    <n v="-118.0116"/>
  </r>
  <r>
    <n v="7881"/>
    <x v="3915"/>
    <x v="3"/>
    <x v="734"/>
    <d v="2014-12-07T00:00:00"/>
    <x v="0"/>
    <s v="LC-16870"/>
    <s v="Lena Cacioppo"/>
    <x v="0"/>
    <s v="United States"/>
    <s v="Thornton"/>
    <x v="22"/>
    <n v="80229"/>
    <x v="1"/>
    <s v="OFF-AR-10003856"/>
    <x v="1"/>
    <x v="6"/>
    <x v="444"/>
    <n v="13.343999999999999"/>
    <n v="6"/>
    <x v="2"/>
    <n v="1.0007999999999999"/>
  </r>
  <r>
    <n v="7882"/>
    <x v="3915"/>
    <x v="3"/>
    <x v="734"/>
    <d v="2014-12-07T00:00:00"/>
    <x v="0"/>
    <s v="LC-16870"/>
    <s v="Lena Cacioppo"/>
    <x v="0"/>
    <s v="United States"/>
    <s v="Thornton"/>
    <x v="22"/>
    <n v="80229"/>
    <x v="1"/>
    <s v="TEC-AC-10002006"/>
    <x v="2"/>
    <x v="11"/>
    <x v="1078"/>
    <n v="76.751999999999995"/>
    <n v="6"/>
    <x v="2"/>
    <n v="10.5534"/>
  </r>
  <r>
    <n v="7883"/>
    <x v="3915"/>
    <x v="3"/>
    <x v="734"/>
    <d v="2014-12-07T00:00:00"/>
    <x v="0"/>
    <s v="LC-16870"/>
    <s v="Lena Cacioppo"/>
    <x v="0"/>
    <s v="United States"/>
    <s v="Thornton"/>
    <x v="22"/>
    <n v="80229"/>
    <x v="1"/>
    <s v="TEC-AC-10002006"/>
    <x v="2"/>
    <x v="11"/>
    <x v="1078"/>
    <n v="102.336"/>
    <n v="8"/>
    <x v="2"/>
    <n v="14.071199999999999"/>
  </r>
  <r>
    <n v="7884"/>
    <x v="3915"/>
    <x v="3"/>
    <x v="734"/>
    <d v="2014-12-07T00:00:00"/>
    <x v="0"/>
    <s v="LC-16870"/>
    <s v="Lena Cacioppo"/>
    <x v="0"/>
    <s v="United States"/>
    <s v="Thornton"/>
    <x v="22"/>
    <n v="80229"/>
    <x v="1"/>
    <s v="OFF-PA-10002246"/>
    <x v="1"/>
    <x v="10"/>
    <x v="1386"/>
    <n v="10.32"/>
    <n v="2"/>
    <x v="2"/>
    <n v="3.7410000000000001"/>
  </r>
  <r>
    <n v="7885"/>
    <x v="3915"/>
    <x v="3"/>
    <x v="734"/>
    <d v="2014-12-07T00:00:00"/>
    <x v="0"/>
    <s v="LC-16870"/>
    <s v="Lena Cacioppo"/>
    <x v="0"/>
    <s v="United States"/>
    <s v="Thornton"/>
    <x v="22"/>
    <n v="80229"/>
    <x v="1"/>
    <s v="OFF-SU-10004782"/>
    <x v="1"/>
    <x v="14"/>
    <x v="1548"/>
    <n v="47.32"/>
    <n v="7"/>
    <x v="2"/>
    <n v="5.915"/>
  </r>
  <r>
    <n v="7886"/>
    <x v="3915"/>
    <x v="3"/>
    <x v="734"/>
    <d v="2014-12-07T00:00:00"/>
    <x v="0"/>
    <s v="LC-16870"/>
    <s v="Lena Cacioppo"/>
    <x v="0"/>
    <s v="United States"/>
    <s v="Thornton"/>
    <x v="22"/>
    <n v="80229"/>
    <x v="1"/>
    <s v="FUR-FU-10004351"/>
    <x v="0"/>
    <x v="5"/>
    <x v="33"/>
    <n v="23.376000000000001"/>
    <n v="3"/>
    <x v="2"/>
    <n v="7.0128000000000004"/>
  </r>
  <r>
    <n v="7887"/>
    <x v="3915"/>
    <x v="3"/>
    <x v="734"/>
    <d v="2014-12-07T00:00:00"/>
    <x v="0"/>
    <s v="LC-16870"/>
    <s v="Lena Cacioppo"/>
    <x v="0"/>
    <s v="United States"/>
    <s v="Thornton"/>
    <x v="22"/>
    <n v="80229"/>
    <x v="1"/>
    <s v="FUR-FU-10004270"/>
    <x v="0"/>
    <x v="5"/>
    <x v="989"/>
    <n v="16.72"/>
    <n v="5"/>
    <x v="2"/>
    <n v="3.3439999999999999"/>
  </r>
  <r>
    <n v="7888"/>
    <x v="3915"/>
    <x v="3"/>
    <x v="734"/>
    <d v="2014-12-07T00:00:00"/>
    <x v="0"/>
    <s v="LC-16870"/>
    <s v="Lena Cacioppo"/>
    <x v="0"/>
    <s v="United States"/>
    <s v="Thornton"/>
    <x v="22"/>
    <n v="80229"/>
    <x v="1"/>
    <s v="FUR-FU-10004053"/>
    <x v="0"/>
    <x v="5"/>
    <x v="1633"/>
    <n v="16.192"/>
    <n v="1"/>
    <x v="2"/>
    <n v="4.6551999999999998"/>
  </r>
  <r>
    <n v="7889"/>
    <x v="3916"/>
    <x v="0"/>
    <x v="765"/>
    <d v="2013-08-23T00:00:00"/>
    <x v="1"/>
    <s v="JP-15520"/>
    <s v="Jeremy Pistek"/>
    <x v="0"/>
    <s v="United States"/>
    <s v="Davis"/>
    <x v="1"/>
    <n v="95616"/>
    <x v="1"/>
    <s v="OFF-PA-10000019"/>
    <x v="1"/>
    <x v="10"/>
    <x v="704"/>
    <n v="32.4"/>
    <n v="5"/>
    <x v="0"/>
    <n v="15.552"/>
  </r>
  <r>
    <n v="7890"/>
    <x v="3917"/>
    <x v="0"/>
    <x v="591"/>
    <d v="2013-12-30T00:00:00"/>
    <x v="1"/>
    <s v="TS-21655"/>
    <s v="Trudy Schmidt"/>
    <x v="0"/>
    <s v="United States"/>
    <s v="Fayetteville"/>
    <x v="36"/>
    <n v="72701"/>
    <x v="0"/>
    <s v="OFF-AR-10003811"/>
    <x v="1"/>
    <x v="6"/>
    <x v="449"/>
    <n v="19.89"/>
    <n v="9"/>
    <x v="0"/>
    <n v="5.3703000000000003"/>
  </r>
  <r>
    <n v="7891"/>
    <x v="3917"/>
    <x v="0"/>
    <x v="591"/>
    <d v="2013-12-30T00:00:00"/>
    <x v="1"/>
    <s v="TS-21655"/>
    <s v="Trudy Schmidt"/>
    <x v="0"/>
    <s v="United States"/>
    <s v="Fayetteville"/>
    <x v="36"/>
    <n v="72701"/>
    <x v="0"/>
    <s v="TEC-AC-10001838"/>
    <x v="2"/>
    <x v="11"/>
    <x v="645"/>
    <n v="399.98"/>
    <n v="2"/>
    <x v="0"/>
    <n v="171.9914"/>
  </r>
  <r>
    <n v="7892"/>
    <x v="3917"/>
    <x v="0"/>
    <x v="591"/>
    <d v="2013-12-30T00:00:00"/>
    <x v="1"/>
    <s v="TS-21655"/>
    <s v="Trudy Schmidt"/>
    <x v="0"/>
    <s v="United States"/>
    <s v="Fayetteville"/>
    <x v="36"/>
    <n v="72701"/>
    <x v="0"/>
    <s v="FUR-FU-10003553"/>
    <x v="0"/>
    <x v="5"/>
    <x v="563"/>
    <n v="343.85"/>
    <n v="5"/>
    <x v="0"/>
    <n v="137.54"/>
  </r>
  <r>
    <n v="7893"/>
    <x v="3917"/>
    <x v="0"/>
    <x v="591"/>
    <d v="2013-12-30T00:00:00"/>
    <x v="1"/>
    <s v="TS-21655"/>
    <s v="Trudy Schmidt"/>
    <x v="0"/>
    <s v="United States"/>
    <s v="Fayetteville"/>
    <x v="36"/>
    <n v="72701"/>
    <x v="0"/>
    <s v="OFF-PA-10003302"/>
    <x v="1"/>
    <x v="10"/>
    <x v="1712"/>
    <n v="106.32"/>
    <n v="3"/>
    <x v="0"/>
    <n v="49.970399999999998"/>
  </r>
  <r>
    <n v="7894"/>
    <x v="3918"/>
    <x v="3"/>
    <x v="283"/>
    <d v="2014-07-31T00:00:00"/>
    <x v="1"/>
    <s v="NM-18445"/>
    <s v="Nathan Mautz"/>
    <x v="2"/>
    <s v="United States"/>
    <s v="New York City"/>
    <x v="15"/>
    <n v="10011"/>
    <x v="3"/>
    <s v="OFF-BI-10002412"/>
    <x v="1"/>
    <x v="8"/>
    <x v="323"/>
    <n v="13.92"/>
    <n v="3"/>
    <x v="2"/>
    <n v="4.3499999999999996"/>
  </r>
  <r>
    <n v="7895"/>
    <x v="3919"/>
    <x v="3"/>
    <x v="548"/>
    <d v="2014-06-26T00:00:00"/>
    <x v="1"/>
    <s v="EH-14125"/>
    <s v="Eugene Hildebrand"/>
    <x v="2"/>
    <s v="United States"/>
    <s v="Wheeling"/>
    <x v="48"/>
    <n v="26003"/>
    <x v="3"/>
    <s v="OFF-BI-10002852"/>
    <x v="1"/>
    <x v="8"/>
    <x v="91"/>
    <n v="82.4"/>
    <n v="5"/>
    <x v="0"/>
    <n v="40.375999999999998"/>
  </r>
  <r>
    <n v="7896"/>
    <x v="3919"/>
    <x v="3"/>
    <x v="548"/>
    <d v="2014-06-26T00:00:00"/>
    <x v="1"/>
    <s v="EH-14125"/>
    <s v="Eugene Hildebrand"/>
    <x v="2"/>
    <s v="United States"/>
    <s v="Wheeling"/>
    <x v="48"/>
    <n v="26003"/>
    <x v="3"/>
    <s v="OFF-BI-10000145"/>
    <x v="1"/>
    <x v="8"/>
    <x v="735"/>
    <n v="6.24"/>
    <n v="2"/>
    <x v="0"/>
    <n v="3.0575999999999999"/>
  </r>
  <r>
    <n v="7897"/>
    <x v="3919"/>
    <x v="3"/>
    <x v="548"/>
    <d v="2014-06-26T00:00:00"/>
    <x v="1"/>
    <s v="EH-14125"/>
    <s v="Eugene Hildebrand"/>
    <x v="2"/>
    <s v="United States"/>
    <s v="Wheeling"/>
    <x v="48"/>
    <n v="26003"/>
    <x v="3"/>
    <s v="OFF-PA-10001970"/>
    <x v="1"/>
    <x v="10"/>
    <x v="361"/>
    <n v="447.84"/>
    <n v="8"/>
    <x v="0"/>
    <n v="219.44159999999999"/>
  </r>
  <r>
    <n v="7898"/>
    <x v="3920"/>
    <x v="3"/>
    <x v="802"/>
    <d v="2014-08-19T00:00:00"/>
    <x v="1"/>
    <s v="DC-12850"/>
    <s v="Dan Campbell"/>
    <x v="0"/>
    <s v="United States"/>
    <s v="Memphis"/>
    <x v="18"/>
    <n v="38109"/>
    <x v="0"/>
    <s v="OFF-AP-10001563"/>
    <x v="1"/>
    <x v="9"/>
    <x v="530"/>
    <n v="272.048"/>
    <n v="7"/>
    <x v="2"/>
    <n v="30.605399999999999"/>
  </r>
  <r>
    <n v="7899"/>
    <x v="3920"/>
    <x v="3"/>
    <x v="802"/>
    <d v="2014-08-19T00:00:00"/>
    <x v="1"/>
    <s v="DC-12850"/>
    <s v="Dan Campbell"/>
    <x v="0"/>
    <s v="United States"/>
    <s v="Memphis"/>
    <x v="18"/>
    <n v="38109"/>
    <x v="0"/>
    <s v="OFF-BI-10001359"/>
    <x v="1"/>
    <x v="8"/>
    <x v="1153"/>
    <n v="1614.5820000000001"/>
    <n v="6"/>
    <x v="6"/>
    <n v="-1237.8462"/>
  </r>
  <r>
    <n v="7900"/>
    <x v="3920"/>
    <x v="3"/>
    <x v="802"/>
    <d v="2014-08-19T00:00:00"/>
    <x v="1"/>
    <s v="DC-12850"/>
    <s v="Dan Campbell"/>
    <x v="0"/>
    <s v="United States"/>
    <s v="Memphis"/>
    <x v="18"/>
    <n v="38109"/>
    <x v="0"/>
    <s v="OFF-FA-10003495"/>
    <x v="1"/>
    <x v="13"/>
    <x v="33"/>
    <n v="24.32"/>
    <n v="5"/>
    <x v="2"/>
    <n v="9.1199999999999992"/>
  </r>
  <r>
    <n v="7901"/>
    <x v="3920"/>
    <x v="3"/>
    <x v="802"/>
    <d v="2014-08-19T00:00:00"/>
    <x v="1"/>
    <s v="DC-12850"/>
    <s v="Dan Campbell"/>
    <x v="0"/>
    <s v="United States"/>
    <s v="Memphis"/>
    <x v="18"/>
    <n v="38109"/>
    <x v="0"/>
    <s v="TEC-AC-10003709"/>
    <x v="2"/>
    <x v="11"/>
    <x v="1404"/>
    <n v="1.5840000000000001"/>
    <n v="2"/>
    <x v="2"/>
    <n v="0.47520000000000001"/>
  </r>
  <r>
    <n v="7902"/>
    <x v="3920"/>
    <x v="3"/>
    <x v="802"/>
    <d v="2014-08-19T00:00:00"/>
    <x v="1"/>
    <s v="DC-12850"/>
    <s v="Dan Campbell"/>
    <x v="0"/>
    <s v="United States"/>
    <s v="Memphis"/>
    <x v="18"/>
    <n v="38109"/>
    <x v="0"/>
    <s v="FUR-FU-10003268"/>
    <x v="0"/>
    <x v="5"/>
    <x v="876"/>
    <n v="31.984000000000002"/>
    <n v="1"/>
    <x v="2"/>
    <n v="0"/>
  </r>
  <r>
    <n v="7903"/>
    <x v="3920"/>
    <x v="3"/>
    <x v="802"/>
    <d v="2014-08-19T00:00:00"/>
    <x v="1"/>
    <s v="DC-12850"/>
    <s v="Dan Campbell"/>
    <x v="0"/>
    <s v="United States"/>
    <s v="Memphis"/>
    <x v="18"/>
    <n v="38109"/>
    <x v="0"/>
    <s v="OFF-EN-10003845"/>
    <x v="1"/>
    <x v="12"/>
    <x v="431"/>
    <n v="14.76"/>
    <n v="5"/>
    <x v="2"/>
    <n v="4.7969999999999997"/>
  </r>
  <r>
    <n v="7904"/>
    <x v="3920"/>
    <x v="3"/>
    <x v="802"/>
    <d v="2014-08-19T00:00:00"/>
    <x v="1"/>
    <s v="DC-12850"/>
    <s v="Dan Campbell"/>
    <x v="0"/>
    <s v="United States"/>
    <s v="Memphis"/>
    <x v="18"/>
    <n v="38109"/>
    <x v="0"/>
    <s v="FUR-CH-10002073"/>
    <x v="0"/>
    <x v="1"/>
    <x v="1783"/>
    <n v="423.64800000000002"/>
    <n v="2"/>
    <x v="2"/>
    <n v="47.660400000000003"/>
  </r>
  <r>
    <n v="7905"/>
    <x v="3921"/>
    <x v="1"/>
    <x v="209"/>
    <d v="2012-11-13T00:00:00"/>
    <x v="1"/>
    <s v="DO-13645"/>
    <s v="Doug O'Connell"/>
    <x v="0"/>
    <s v="United States"/>
    <s v="Houston"/>
    <x v="5"/>
    <n v="77036"/>
    <x v="2"/>
    <s v="OFF-PA-10001357"/>
    <x v="1"/>
    <x v="10"/>
    <x v="1032"/>
    <n v="76.64"/>
    <n v="2"/>
    <x v="2"/>
    <n v="26.824000000000002"/>
  </r>
  <r>
    <n v="7906"/>
    <x v="3922"/>
    <x v="1"/>
    <x v="52"/>
    <d v="2012-10-22T00:00:00"/>
    <x v="1"/>
    <s v="LS-16975"/>
    <s v="Lindsay Shagiari"/>
    <x v="2"/>
    <s v="United States"/>
    <s v="Dallas"/>
    <x v="5"/>
    <n v="75217"/>
    <x v="2"/>
    <s v="OFF-EN-10001415"/>
    <x v="1"/>
    <x v="12"/>
    <x v="33"/>
    <n v="4.4640000000000004"/>
    <n v="1"/>
    <x v="2"/>
    <n v="1.6739999999999999"/>
  </r>
  <r>
    <n v="7907"/>
    <x v="3922"/>
    <x v="1"/>
    <x v="52"/>
    <d v="2012-10-22T00:00:00"/>
    <x v="1"/>
    <s v="LS-16975"/>
    <s v="Lindsay Shagiari"/>
    <x v="2"/>
    <s v="United States"/>
    <s v="Dallas"/>
    <x v="5"/>
    <n v="75217"/>
    <x v="2"/>
    <s v="OFF-BI-10002813"/>
    <x v="1"/>
    <x v="8"/>
    <x v="905"/>
    <n v="3.96"/>
    <n v="10"/>
    <x v="3"/>
    <n v="-6.93"/>
  </r>
  <r>
    <n v="7908"/>
    <x v="3923"/>
    <x v="0"/>
    <x v="679"/>
    <d v="2013-08-03T00:00:00"/>
    <x v="2"/>
    <s v="RW-19630"/>
    <s v="Rob Williams"/>
    <x v="1"/>
    <s v="United States"/>
    <s v="San Francisco"/>
    <x v="1"/>
    <n v="94122"/>
    <x v="1"/>
    <s v="OFF-AP-10003849"/>
    <x v="1"/>
    <x v="9"/>
    <x v="833"/>
    <n v="715.64"/>
    <n v="2"/>
    <x v="0"/>
    <n v="178.91"/>
  </r>
  <r>
    <n v="7909"/>
    <x v="3924"/>
    <x v="0"/>
    <x v="275"/>
    <d v="2013-12-08T00:00:00"/>
    <x v="1"/>
    <s v="RD-19720"/>
    <s v="Roger Demir"/>
    <x v="0"/>
    <s v="United States"/>
    <s v="Morgan Hill"/>
    <x v="1"/>
    <n v="95037"/>
    <x v="1"/>
    <s v="FUR-TA-10004147"/>
    <x v="0"/>
    <x v="3"/>
    <x v="811"/>
    <n v="268.70400000000001"/>
    <n v="3"/>
    <x v="2"/>
    <n v="6.7176"/>
  </r>
  <r>
    <n v="7910"/>
    <x v="3924"/>
    <x v="0"/>
    <x v="275"/>
    <d v="2013-12-08T00:00:00"/>
    <x v="1"/>
    <s v="RD-19720"/>
    <s v="Roger Demir"/>
    <x v="0"/>
    <s v="United States"/>
    <s v="Morgan Hill"/>
    <x v="1"/>
    <n v="95037"/>
    <x v="1"/>
    <s v="OFF-AR-10001662"/>
    <x v="1"/>
    <x v="6"/>
    <x v="443"/>
    <n v="21.92"/>
    <n v="8"/>
    <x v="0"/>
    <n v="5.9184000000000001"/>
  </r>
  <r>
    <n v="7911"/>
    <x v="3924"/>
    <x v="0"/>
    <x v="275"/>
    <d v="2013-12-08T00:00:00"/>
    <x v="1"/>
    <s v="RD-19720"/>
    <s v="Roger Demir"/>
    <x v="0"/>
    <s v="United States"/>
    <s v="Morgan Hill"/>
    <x v="1"/>
    <n v="95037"/>
    <x v="1"/>
    <s v="OFF-ST-10001558"/>
    <x v="1"/>
    <x v="4"/>
    <x v="712"/>
    <n v="48.72"/>
    <n v="3"/>
    <x v="0"/>
    <n v="7.3079999999999998"/>
  </r>
  <r>
    <n v="7912"/>
    <x v="3924"/>
    <x v="0"/>
    <x v="275"/>
    <d v="2013-12-08T00:00:00"/>
    <x v="1"/>
    <s v="RD-19720"/>
    <s v="Roger Demir"/>
    <x v="0"/>
    <s v="United States"/>
    <s v="Morgan Hill"/>
    <x v="1"/>
    <n v="95037"/>
    <x v="1"/>
    <s v="FUR-BO-10001337"/>
    <x v="0"/>
    <x v="0"/>
    <x v="425"/>
    <n v="205.666"/>
    <n v="2"/>
    <x v="11"/>
    <n v="-12.098000000000001"/>
  </r>
  <r>
    <n v="7913"/>
    <x v="3925"/>
    <x v="0"/>
    <x v="236"/>
    <d v="2013-05-01T00:00:00"/>
    <x v="0"/>
    <s v="RB-19570"/>
    <s v="Rob Beeghly"/>
    <x v="0"/>
    <s v="United States"/>
    <s v="Saint Charles"/>
    <x v="10"/>
    <n v="60174"/>
    <x v="2"/>
    <s v="FUR-FU-10001602"/>
    <x v="0"/>
    <x v="5"/>
    <x v="759"/>
    <n v="30.344000000000001"/>
    <n v="2"/>
    <x v="7"/>
    <n v="-31.8612"/>
  </r>
  <r>
    <n v="7914"/>
    <x v="3926"/>
    <x v="3"/>
    <x v="326"/>
    <d v="2014-08-28T00:00:00"/>
    <x v="2"/>
    <s v="JE-15715"/>
    <s v="Joe Elijah"/>
    <x v="0"/>
    <s v="United States"/>
    <s v="Cleveland"/>
    <x v="24"/>
    <n v="44105"/>
    <x v="3"/>
    <s v="OFF-ST-10003996"/>
    <x v="1"/>
    <x v="4"/>
    <x v="1203"/>
    <n v="25.696000000000002"/>
    <n v="2"/>
    <x v="2"/>
    <n v="1.9272"/>
  </r>
  <r>
    <n v="7915"/>
    <x v="3927"/>
    <x v="3"/>
    <x v="46"/>
    <d v="2014-06-22T00:00:00"/>
    <x v="1"/>
    <s v="SR-20740"/>
    <s v="Steven Roelle"/>
    <x v="2"/>
    <s v="United States"/>
    <s v="New York City"/>
    <x v="15"/>
    <n v="10024"/>
    <x v="3"/>
    <s v="TEC-MA-10003673"/>
    <x v="2"/>
    <x v="15"/>
    <x v="1808"/>
    <n v="3404.5"/>
    <n v="5"/>
    <x v="0"/>
    <n v="1668.2049999999999"/>
  </r>
  <r>
    <n v="7916"/>
    <x v="3927"/>
    <x v="3"/>
    <x v="46"/>
    <d v="2014-06-22T00:00:00"/>
    <x v="1"/>
    <s v="SR-20740"/>
    <s v="Steven Roelle"/>
    <x v="2"/>
    <s v="United States"/>
    <s v="New York City"/>
    <x v="15"/>
    <n v="10024"/>
    <x v="3"/>
    <s v="TEC-AC-10004992"/>
    <x v="2"/>
    <x v="11"/>
    <x v="1715"/>
    <n v="101.34"/>
    <n v="3"/>
    <x v="0"/>
    <n v="8.1072000000000006"/>
  </r>
  <r>
    <n v="7917"/>
    <x v="3928"/>
    <x v="1"/>
    <x v="312"/>
    <d v="2012-11-24T00:00:00"/>
    <x v="1"/>
    <s v="PO-19195"/>
    <s v="Phillina Ober"/>
    <x v="2"/>
    <s v="United States"/>
    <s v="Philadelphia"/>
    <x v="9"/>
    <n v="19140"/>
    <x v="3"/>
    <s v="FUR-CH-10002880"/>
    <x v="0"/>
    <x v="1"/>
    <x v="801"/>
    <n v="344.37200000000001"/>
    <n v="4"/>
    <x v="4"/>
    <n v="-93.472399999999993"/>
  </r>
  <r>
    <n v="7918"/>
    <x v="3929"/>
    <x v="3"/>
    <x v="507"/>
    <d v="2014-09-09T00:00:00"/>
    <x v="0"/>
    <s v="JK-16120"/>
    <s v="Julie Kriz"/>
    <x v="2"/>
    <s v="United States"/>
    <s v="Garland"/>
    <x v="5"/>
    <n v="75043"/>
    <x v="2"/>
    <s v="OFF-AR-10000380"/>
    <x v="1"/>
    <x v="6"/>
    <x v="108"/>
    <n v="30.384"/>
    <n v="1"/>
    <x v="2"/>
    <n v="3.798"/>
  </r>
  <r>
    <n v="7919"/>
    <x v="3930"/>
    <x v="1"/>
    <x v="433"/>
    <d v="2012-07-08T00:00:00"/>
    <x v="0"/>
    <s v="JP-16135"/>
    <s v="Julie Prescott"/>
    <x v="2"/>
    <s v="United States"/>
    <s v="San Diego"/>
    <x v="1"/>
    <n v="92024"/>
    <x v="1"/>
    <s v="OFF-BI-10002706"/>
    <x v="1"/>
    <x v="8"/>
    <x v="273"/>
    <n v="22.847999999999999"/>
    <n v="2"/>
    <x v="2"/>
    <n v="7.4256000000000002"/>
  </r>
  <r>
    <n v="7920"/>
    <x v="3931"/>
    <x v="3"/>
    <x v="175"/>
    <d v="2014-09-22T00:00:00"/>
    <x v="1"/>
    <s v="Dp-13240"/>
    <s v="Dean percer"/>
    <x v="2"/>
    <s v="United States"/>
    <s v="Waterbury"/>
    <x v="29"/>
    <n v="6708"/>
    <x v="3"/>
    <s v="OFF-ST-10000943"/>
    <x v="1"/>
    <x v="4"/>
    <x v="1195"/>
    <n v="38.619999999999997"/>
    <n v="2"/>
    <x v="0"/>
    <n v="10.813599999999999"/>
  </r>
  <r>
    <n v="7921"/>
    <x v="3931"/>
    <x v="3"/>
    <x v="175"/>
    <d v="2014-09-22T00:00:00"/>
    <x v="1"/>
    <s v="Dp-13240"/>
    <s v="Dean percer"/>
    <x v="2"/>
    <s v="United States"/>
    <s v="Waterbury"/>
    <x v="29"/>
    <n v="6708"/>
    <x v="3"/>
    <s v="TEC-AC-10001090"/>
    <x v="2"/>
    <x v="11"/>
    <x v="1583"/>
    <n v="59.98"/>
    <n v="2"/>
    <x v="0"/>
    <n v="10.7964"/>
  </r>
  <r>
    <n v="7922"/>
    <x v="3932"/>
    <x v="3"/>
    <x v="677"/>
    <d v="2014-03-18T00:00:00"/>
    <x v="1"/>
    <s v="JB-16000"/>
    <s v="Joy Bell-"/>
    <x v="0"/>
    <s v="United States"/>
    <s v="Columbia"/>
    <x v="39"/>
    <n v="21044"/>
    <x v="3"/>
    <s v="OFF-BI-10002026"/>
    <x v="1"/>
    <x v="8"/>
    <x v="903"/>
    <n v="174.3"/>
    <n v="3"/>
    <x v="0"/>
    <n v="81.921000000000006"/>
  </r>
  <r>
    <n v="7923"/>
    <x v="3933"/>
    <x v="3"/>
    <x v="241"/>
    <d v="2014-09-30T00:00:00"/>
    <x v="1"/>
    <s v="PP-18955"/>
    <s v="Paul Prost"/>
    <x v="2"/>
    <s v="United States"/>
    <s v="Hollywood"/>
    <x v="2"/>
    <n v="33021"/>
    <x v="0"/>
    <s v="TEC-PH-10000526"/>
    <x v="2"/>
    <x v="7"/>
    <x v="1463"/>
    <n v="383.96"/>
    <n v="5"/>
    <x v="2"/>
    <n v="38.396000000000001"/>
  </r>
  <r>
    <n v="7924"/>
    <x v="3933"/>
    <x v="3"/>
    <x v="241"/>
    <d v="2014-09-30T00:00:00"/>
    <x v="1"/>
    <s v="PP-18955"/>
    <s v="Paul Prost"/>
    <x v="2"/>
    <s v="United States"/>
    <s v="Hollywood"/>
    <x v="2"/>
    <n v="33021"/>
    <x v="0"/>
    <s v="OFF-BI-10004002"/>
    <x v="1"/>
    <x v="8"/>
    <x v="152"/>
    <n v="15.57"/>
    <n v="3"/>
    <x v="6"/>
    <n v="-11.417999999999999"/>
  </r>
  <r>
    <n v="7925"/>
    <x v="3934"/>
    <x v="0"/>
    <x v="572"/>
    <d v="2013-08-17T00:00:00"/>
    <x v="2"/>
    <s v="RF-19840"/>
    <s v="Roy Französisch"/>
    <x v="0"/>
    <s v="United States"/>
    <s v="Springfield"/>
    <x v="17"/>
    <n v="22153"/>
    <x v="0"/>
    <s v="OFF-BI-10002309"/>
    <x v="1"/>
    <x v="8"/>
    <x v="78"/>
    <n v="22.32"/>
    <n v="4"/>
    <x v="0"/>
    <n v="10.7136"/>
  </r>
  <r>
    <n v="7926"/>
    <x v="3934"/>
    <x v="0"/>
    <x v="572"/>
    <d v="2013-08-17T00:00:00"/>
    <x v="2"/>
    <s v="RF-19840"/>
    <s v="Roy Französisch"/>
    <x v="0"/>
    <s v="United States"/>
    <s v="Springfield"/>
    <x v="17"/>
    <n v="22153"/>
    <x v="0"/>
    <s v="OFF-LA-10003923"/>
    <x v="1"/>
    <x v="2"/>
    <x v="424"/>
    <n v="103.6"/>
    <n v="7"/>
    <x v="0"/>
    <n v="51.8"/>
  </r>
  <r>
    <n v="7927"/>
    <x v="3935"/>
    <x v="3"/>
    <x v="225"/>
    <d v="2014-11-25T00:00:00"/>
    <x v="0"/>
    <s v="KH-16330"/>
    <s v="Katharine Harms"/>
    <x v="1"/>
    <s v="United States"/>
    <s v="New York City"/>
    <x v="15"/>
    <n v="10035"/>
    <x v="3"/>
    <s v="TEC-AC-10003433"/>
    <x v="2"/>
    <x v="11"/>
    <x v="1409"/>
    <n v="2.97"/>
    <n v="3"/>
    <x v="0"/>
    <n v="1.3365"/>
  </r>
  <r>
    <n v="7928"/>
    <x v="3935"/>
    <x v="3"/>
    <x v="225"/>
    <d v="2014-11-25T00:00:00"/>
    <x v="0"/>
    <s v="KH-16330"/>
    <s v="Katharine Harms"/>
    <x v="1"/>
    <s v="United States"/>
    <s v="New York City"/>
    <x v="15"/>
    <n v="10035"/>
    <x v="3"/>
    <s v="TEC-PH-10001363"/>
    <x v="2"/>
    <x v="7"/>
    <x v="427"/>
    <n v="569.99"/>
    <n v="1"/>
    <x v="0"/>
    <n v="170.99700000000001"/>
  </r>
  <r>
    <n v="7929"/>
    <x v="3935"/>
    <x v="3"/>
    <x v="225"/>
    <d v="2014-11-25T00:00:00"/>
    <x v="0"/>
    <s v="KH-16330"/>
    <s v="Katharine Harms"/>
    <x v="1"/>
    <s v="United States"/>
    <s v="New York City"/>
    <x v="15"/>
    <n v="10035"/>
    <x v="3"/>
    <s v="FUR-FU-10000820"/>
    <x v="0"/>
    <x v="5"/>
    <x v="1774"/>
    <n v="50.97"/>
    <n v="3"/>
    <x v="0"/>
    <n v="9.1745999999999999"/>
  </r>
  <r>
    <n v="7930"/>
    <x v="3936"/>
    <x v="3"/>
    <x v="800"/>
    <d v="2014-07-28T00:00:00"/>
    <x v="2"/>
    <s v="EM-14200"/>
    <s v="Evan Minnotte"/>
    <x v="2"/>
    <s v="United States"/>
    <s v="Dallas"/>
    <x v="5"/>
    <n v="75217"/>
    <x v="2"/>
    <s v="FUR-TA-10004767"/>
    <x v="0"/>
    <x v="3"/>
    <x v="1147"/>
    <n v="298.11599999999999"/>
    <n v="6"/>
    <x v="4"/>
    <n v="-4.2587999999999999"/>
  </r>
  <r>
    <n v="7931"/>
    <x v="3937"/>
    <x v="0"/>
    <x v="869"/>
    <d v="2013-03-28T00:00:00"/>
    <x v="0"/>
    <s v="DK-12835"/>
    <s v="Damala Kotsonis"/>
    <x v="1"/>
    <s v="United States"/>
    <s v="New York City"/>
    <x v="15"/>
    <n v="10024"/>
    <x v="3"/>
    <s v="OFF-AR-10001955"/>
    <x v="1"/>
    <x v="6"/>
    <x v="1021"/>
    <n v="59.52"/>
    <n v="3"/>
    <x v="0"/>
    <n v="17.856000000000002"/>
  </r>
  <r>
    <n v="7932"/>
    <x v="3938"/>
    <x v="0"/>
    <x v="692"/>
    <d v="2013-07-21T00:00:00"/>
    <x v="1"/>
    <s v="MC-17425"/>
    <s v="Mark Cousins"/>
    <x v="1"/>
    <s v="United States"/>
    <s v="Portland"/>
    <x v="21"/>
    <n v="97206"/>
    <x v="1"/>
    <s v="FUR-CH-10004886"/>
    <x v="0"/>
    <x v="1"/>
    <x v="366"/>
    <n v="230.28"/>
    <n v="3"/>
    <x v="2"/>
    <n v="23.027999999999999"/>
  </r>
  <r>
    <n v="7933"/>
    <x v="3938"/>
    <x v="0"/>
    <x v="692"/>
    <d v="2013-07-21T00:00:00"/>
    <x v="1"/>
    <s v="MC-17425"/>
    <s v="Mark Cousins"/>
    <x v="1"/>
    <s v="United States"/>
    <s v="Portland"/>
    <x v="21"/>
    <n v="97206"/>
    <x v="1"/>
    <s v="OFF-PA-10003641"/>
    <x v="1"/>
    <x v="10"/>
    <x v="938"/>
    <n v="105.52"/>
    <n v="5"/>
    <x v="2"/>
    <n v="34.293999999999997"/>
  </r>
  <r>
    <n v="7934"/>
    <x v="3939"/>
    <x v="3"/>
    <x v="629"/>
    <d v="2014-08-25T00:00:00"/>
    <x v="1"/>
    <s v="RW-19540"/>
    <s v="Rick Wilson"/>
    <x v="1"/>
    <s v="United States"/>
    <s v="Brentwood"/>
    <x v="1"/>
    <n v="94513"/>
    <x v="1"/>
    <s v="OFF-EN-10003134"/>
    <x v="1"/>
    <x v="12"/>
    <x v="33"/>
    <n v="23.36"/>
    <n v="2"/>
    <x v="0"/>
    <n v="11.68"/>
  </r>
  <r>
    <n v="7935"/>
    <x v="3939"/>
    <x v="3"/>
    <x v="629"/>
    <d v="2014-08-25T00:00:00"/>
    <x v="1"/>
    <s v="RW-19540"/>
    <s v="Rick Wilson"/>
    <x v="1"/>
    <s v="United States"/>
    <s v="Brentwood"/>
    <x v="1"/>
    <n v="94513"/>
    <x v="1"/>
    <s v="TEC-PH-10002564"/>
    <x v="2"/>
    <x v="7"/>
    <x v="976"/>
    <n v="71.975999999999999"/>
    <n v="3"/>
    <x v="2"/>
    <n v="8.9969999999999999"/>
  </r>
  <r>
    <n v="7936"/>
    <x v="3939"/>
    <x v="3"/>
    <x v="629"/>
    <d v="2014-08-25T00:00:00"/>
    <x v="1"/>
    <s v="RW-19540"/>
    <s v="Rick Wilson"/>
    <x v="1"/>
    <s v="United States"/>
    <s v="Brentwood"/>
    <x v="1"/>
    <n v="94513"/>
    <x v="1"/>
    <s v="OFF-PA-10003893"/>
    <x v="1"/>
    <x v="10"/>
    <x v="1096"/>
    <n v="8.56"/>
    <n v="2"/>
    <x v="0"/>
    <n v="3.8519999999999999"/>
  </r>
  <r>
    <n v="7937"/>
    <x v="3939"/>
    <x v="3"/>
    <x v="629"/>
    <d v="2014-08-25T00:00:00"/>
    <x v="1"/>
    <s v="RW-19540"/>
    <s v="Rick Wilson"/>
    <x v="1"/>
    <s v="United States"/>
    <s v="Brentwood"/>
    <x v="1"/>
    <n v="94513"/>
    <x v="1"/>
    <s v="OFF-BI-10000174"/>
    <x v="1"/>
    <x v="8"/>
    <x v="1435"/>
    <n v="13.92"/>
    <n v="3"/>
    <x v="2"/>
    <n v="4.8719999999999999"/>
  </r>
  <r>
    <n v="7938"/>
    <x v="3939"/>
    <x v="3"/>
    <x v="629"/>
    <d v="2014-08-25T00:00:00"/>
    <x v="1"/>
    <s v="RW-19540"/>
    <s v="Rick Wilson"/>
    <x v="1"/>
    <s v="United States"/>
    <s v="Brentwood"/>
    <x v="1"/>
    <n v="94513"/>
    <x v="1"/>
    <s v="OFF-AP-10001058"/>
    <x v="1"/>
    <x v="9"/>
    <x v="137"/>
    <n v="2518.29"/>
    <n v="9"/>
    <x v="0"/>
    <n v="654.75540000000001"/>
  </r>
  <r>
    <n v="7939"/>
    <x v="3939"/>
    <x v="3"/>
    <x v="629"/>
    <d v="2014-08-25T00:00:00"/>
    <x v="1"/>
    <s v="RW-19540"/>
    <s v="Rick Wilson"/>
    <x v="1"/>
    <s v="United States"/>
    <s v="Brentwood"/>
    <x v="1"/>
    <n v="94513"/>
    <x v="1"/>
    <s v="OFF-ST-10001496"/>
    <x v="1"/>
    <x v="4"/>
    <x v="726"/>
    <n v="540.57000000000005"/>
    <n v="3"/>
    <x v="0"/>
    <n v="140.54820000000001"/>
  </r>
  <r>
    <n v="7940"/>
    <x v="3939"/>
    <x v="3"/>
    <x v="629"/>
    <d v="2014-08-25T00:00:00"/>
    <x v="1"/>
    <s v="RW-19540"/>
    <s v="Rick Wilson"/>
    <x v="1"/>
    <s v="United States"/>
    <s v="Brentwood"/>
    <x v="1"/>
    <n v="94513"/>
    <x v="1"/>
    <s v="OFF-BI-10004230"/>
    <x v="1"/>
    <x v="8"/>
    <x v="649"/>
    <n v="221.05600000000001"/>
    <n v="8"/>
    <x v="2"/>
    <n v="77.369600000000005"/>
  </r>
  <r>
    <n v="7941"/>
    <x v="3940"/>
    <x v="0"/>
    <x v="882"/>
    <d v="2013-12-18T00:00:00"/>
    <x v="2"/>
    <s v="DS-13180"/>
    <s v="David Smith"/>
    <x v="1"/>
    <s v="United States"/>
    <s v="San Diego"/>
    <x v="1"/>
    <n v="92037"/>
    <x v="1"/>
    <s v="FUR-CH-10001146"/>
    <x v="0"/>
    <x v="1"/>
    <x v="124"/>
    <n v="81.424000000000007"/>
    <n v="2"/>
    <x v="2"/>
    <n v="-9.1601999999999997"/>
  </r>
  <r>
    <n v="7942"/>
    <x v="3940"/>
    <x v="0"/>
    <x v="882"/>
    <d v="2013-12-18T00:00:00"/>
    <x v="2"/>
    <s v="DS-13180"/>
    <s v="David Smith"/>
    <x v="1"/>
    <s v="United States"/>
    <s v="San Diego"/>
    <x v="1"/>
    <n v="92037"/>
    <x v="1"/>
    <s v="OFF-ST-10001590"/>
    <x v="1"/>
    <x v="4"/>
    <x v="146"/>
    <n v="134.80000000000001"/>
    <n v="10"/>
    <x v="0"/>
    <n v="35.048000000000002"/>
  </r>
  <r>
    <n v="7943"/>
    <x v="3941"/>
    <x v="3"/>
    <x v="53"/>
    <d v="2015-01-02T00:00:00"/>
    <x v="1"/>
    <s v="GA-14725"/>
    <s v="Guy Armstrong"/>
    <x v="0"/>
    <s v="United States"/>
    <s v="Dallas"/>
    <x v="5"/>
    <n v="75081"/>
    <x v="2"/>
    <s v="OFF-BI-10003684"/>
    <x v="1"/>
    <x v="8"/>
    <x v="707"/>
    <n v="39.582000000000001"/>
    <n v="9"/>
    <x v="3"/>
    <n v="-59.372999999999998"/>
  </r>
  <r>
    <n v="7944"/>
    <x v="3941"/>
    <x v="3"/>
    <x v="53"/>
    <d v="2015-01-02T00:00:00"/>
    <x v="1"/>
    <s v="GA-14725"/>
    <s v="Guy Armstrong"/>
    <x v="0"/>
    <s v="United States"/>
    <s v="Dallas"/>
    <x v="5"/>
    <n v="75081"/>
    <x v="2"/>
    <s v="OFF-SU-10000946"/>
    <x v="1"/>
    <x v="14"/>
    <x v="33"/>
    <n v="44.688000000000002"/>
    <n v="7"/>
    <x v="2"/>
    <n v="5.0274000000000001"/>
  </r>
  <r>
    <n v="7945"/>
    <x v="3941"/>
    <x v="3"/>
    <x v="53"/>
    <d v="2015-01-02T00:00:00"/>
    <x v="1"/>
    <s v="GA-14725"/>
    <s v="Guy Armstrong"/>
    <x v="0"/>
    <s v="United States"/>
    <s v="Dallas"/>
    <x v="5"/>
    <n v="75081"/>
    <x v="2"/>
    <s v="OFF-AR-10001615"/>
    <x v="1"/>
    <x v="6"/>
    <x v="1479"/>
    <n v="31.744"/>
    <n v="2"/>
    <x v="2"/>
    <n v="2.3807999999999998"/>
  </r>
  <r>
    <n v="7946"/>
    <x v="3941"/>
    <x v="3"/>
    <x v="53"/>
    <d v="2015-01-02T00:00:00"/>
    <x v="1"/>
    <s v="GA-14725"/>
    <s v="Guy Armstrong"/>
    <x v="0"/>
    <s v="United States"/>
    <s v="Dallas"/>
    <x v="5"/>
    <n v="75081"/>
    <x v="2"/>
    <s v="OFF-BI-10001597"/>
    <x v="1"/>
    <x v="8"/>
    <x v="790"/>
    <n v="40.98"/>
    <n v="5"/>
    <x v="3"/>
    <n v="-65.567999999999998"/>
  </r>
  <r>
    <n v="7947"/>
    <x v="3941"/>
    <x v="3"/>
    <x v="53"/>
    <d v="2015-01-02T00:00:00"/>
    <x v="1"/>
    <s v="GA-14725"/>
    <s v="Guy Armstrong"/>
    <x v="0"/>
    <s v="United States"/>
    <s v="Dallas"/>
    <x v="5"/>
    <n v="75081"/>
    <x v="2"/>
    <s v="OFF-BI-10001116"/>
    <x v="1"/>
    <x v="8"/>
    <x v="1066"/>
    <n v="3.1680000000000001"/>
    <n v="3"/>
    <x v="3"/>
    <n v="-5.0688000000000004"/>
  </r>
  <r>
    <n v="7948"/>
    <x v="3942"/>
    <x v="2"/>
    <x v="72"/>
    <d v="2011-03-05T00:00:00"/>
    <x v="1"/>
    <s v="SC-20380"/>
    <s v="Shahid Collister"/>
    <x v="0"/>
    <s v="United States"/>
    <s v="El Paso"/>
    <x v="5"/>
    <n v="79907"/>
    <x v="2"/>
    <s v="OFF-FA-10004395"/>
    <x v="1"/>
    <x v="13"/>
    <x v="1192"/>
    <n v="18.84"/>
    <n v="5"/>
    <x v="2"/>
    <n v="-3.5325000000000002"/>
  </r>
  <r>
    <n v="7949"/>
    <x v="3942"/>
    <x v="2"/>
    <x v="72"/>
    <d v="2011-03-05T00:00:00"/>
    <x v="1"/>
    <s v="SC-20380"/>
    <s v="Shahid Collister"/>
    <x v="0"/>
    <s v="United States"/>
    <s v="El Paso"/>
    <x v="5"/>
    <n v="79907"/>
    <x v="2"/>
    <s v="FUR-CH-10001270"/>
    <x v="0"/>
    <x v="1"/>
    <x v="851"/>
    <n v="362.25"/>
    <n v="6"/>
    <x v="4"/>
    <n v="0"/>
  </r>
  <r>
    <n v="7950"/>
    <x v="3942"/>
    <x v="2"/>
    <x v="72"/>
    <d v="2011-03-05T00:00:00"/>
    <x v="1"/>
    <s v="SC-20380"/>
    <s v="Shahid Collister"/>
    <x v="0"/>
    <s v="United States"/>
    <s v="El Paso"/>
    <x v="5"/>
    <n v="79907"/>
    <x v="2"/>
    <s v="FUR-FU-10001095"/>
    <x v="0"/>
    <x v="5"/>
    <x v="741"/>
    <n v="63.552"/>
    <n v="6"/>
    <x v="7"/>
    <n v="-34.953600000000002"/>
  </r>
  <r>
    <n v="7951"/>
    <x v="3942"/>
    <x v="2"/>
    <x v="72"/>
    <d v="2011-03-05T00:00:00"/>
    <x v="1"/>
    <s v="SC-20380"/>
    <s v="Shahid Collister"/>
    <x v="0"/>
    <s v="United States"/>
    <s v="El Paso"/>
    <x v="5"/>
    <n v="79907"/>
    <x v="2"/>
    <s v="OFF-ST-10001469"/>
    <x v="1"/>
    <x v="4"/>
    <x v="394"/>
    <n v="129.55199999999999"/>
    <n v="3"/>
    <x v="2"/>
    <n v="-22.671600000000002"/>
  </r>
  <r>
    <n v="7952"/>
    <x v="3943"/>
    <x v="1"/>
    <x v="902"/>
    <d v="2012-11-24T00:00:00"/>
    <x v="1"/>
    <s v="KD-16345"/>
    <s v="Katherine Ducich"/>
    <x v="0"/>
    <s v="United States"/>
    <s v="New York City"/>
    <x v="15"/>
    <n v="10035"/>
    <x v="3"/>
    <s v="OFF-BI-10003196"/>
    <x v="1"/>
    <x v="8"/>
    <x v="1367"/>
    <n v="5.984"/>
    <n v="2"/>
    <x v="2"/>
    <n v="2.2440000000000002"/>
  </r>
  <r>
    <n v="7953"/>
    <x v="3943"/>
    <x v="1"/>
    <x v="902"/>
    <d v="2012-11-24T00:00:00"/>
    <x v="1"/>
    <s v="KD-16345"/>
    <s v="Katherine Ducich"/>
    <x v="0"/>
    <s v="United States"/>
    <s v="New York City"/>
    <x v="15"/>
    <n v="10035"/>
    <x v="3"/>
    <s v="TEC-PH-10002200"/>
    <x v="2"/>
    <x v="7"/>
    <x v="1471"/>
    <n v="861.76"/>
    <n v="4"/>
    <x v="0"/>
    <n v="249.91040000000001"/>
  </r>
  <r>
    <n v="7954"/>
    <x v="3944"/>
    <x v="2"/>
    <x v="470"/>
    <d v="2011-04-06T00:00:00"/>
    <x v="1"/>
    <s v="KH-16330"/>
    <s v="Katharine Harms"/>
    <x v="1"/>
    <s v="United States"/>
    <s v="Revere"/>
    <x v="31"/>
    <n v="2151"/>
    <x v="3"/>
    <s v="OFF-ST-10000636"/>
    <x v="1"/>
    <x v="4"/>
    <x v="1744"/>
    <n v="66.959999999999994"/>
    <n v="4"/>
    <x v="0"/>
    <n v="2.6783999999999999"/>
  </r>
  <r>
    <n v="7955"/>
    <x v="3944"/>
    <x v="2"/>
    <x v="470"/>
    <d v="2011-04-06T00:00:00"/>
    <x v="1"/>
    <s v="KH-16330"/>
    <s v="Katharine Harms"/>
    <x v="1"/>
    <s v="United States"/>
    <s v="Revere"/>
    <x v="31"/>
    <n v="2151"/>
    <x v="3"/>
    <s v="OFF-BI-10000145"/>
    <x v="1"/>
    <x v="8"/>
    <x v="735"/>
    <n v="6.24"/>
    <n v="2"/>
    <x v="0"/>
    <n v="3.0575999999999999"/>
  </r>
  <r>
    <n v="7956"/>
    <x v="3945"/>
    <x v="3"/>
    <x v="361"/>
    <d v="2014-10-11T00:00:00"/>
    <x v="1"/>
    <s v="GG-14650"/>
    <s v="Greg Guthrie"/>
    <x v="1"/>
    <s v="United States"/>
    <s v="Chico"/>
    <x v="1"/>
    <n v="95928"/>
    <x v="1"/>
    <s v="FUR-CH-10001190"/>
    <x v="0"/>
    <x v="1"/>
    <x v="1326"/>
    <n v="435.16800000000001"/>
    <n v="4"/>
    <x v="2"/>
    <n v="-59.835599999999999"/>
  </r>
  <r>
    <n v="7957"/>
    <x v="3945"/>
    <x v="3"/>
    <x v="361"/>
    <d v="2014-10-11T00:00:00"/>
    <x v="1"/>
    <s v="GG-14650"/>
    <s v="Greg Guthrie"/>
    <x v="1"/>
    <s v="United States"/>
    <s v="Chico"/>
    <x v="1"/>
    <n v="95928"/>
    <x v="1"/>
    <s v="OFF-FA-10002780"/>
    <x v="1"/>
    <x v="13"/>
    <x v="33"/>
    <n v="14.9"/>
    <n v="5"/>
    <x v="0"/>
    <n v="6.8540000000000001"/>
  </r>
  <r>
    <n v="7958"/>
    <x v="3945"/>
    <x v="3"/>
    <x v="361"/>
    <d v="2014-10-11T00:00:00"/>
    <x v="1"/>
    <s v="GG-14650"/>
    <s v="Greg Guthrie"/>
    <x v="1"/>
    <s v="United States"/>
    <s v="Chico"/>
    <x v="1"/>
    <n v="95928"/>
    <x v="1"/>
    <s v="OFF-AP-10004052"/>
    <x v="1"/>
    <x v="9"/>
    <x v="1662"/>
    <n v="15.8"/>
    <n v="4"/>
    <x v="0"/>
    <n v="4.1079999999999997"/>
  </r>
  <r>
    <n v="7959"/>
    <x v="3945"/>
    <x v="3"/>
    <x v="361"/>
    <d v="2014-10-11T00:00:00"/>
    <x v="1"/>
    <s v="GG-14650"/>
    <s v="Greg Guthrie"/>
    <x v="1"/>
    <s v="United States"/>
    <s v="Chico"/>
    <x v="1"/>
    <n v="95928"/>
    <x v="1"/>
    <s v="FUR-FU-10004666"/>
    <x v="0"/>
    <x v="5"/>
    <x v="1452"/>
    <n v="72.900000000000006"/>
    <n v="5"/>
    <x v="0"/>
    <n v="26.972999999999999"/>
  </r>
  <r>
    <n v="7960"/>
    <x v="3945"/>
    <x v="3"/>
    <x v="361"/>
    <d v="2014-10-11T00:00:00"/>
    <x v="1"/>
    <s v="GG-14650"/>
    <s v="Greg Guthrie"/>
    <x v="1"/>
    <s v="United States"/>
    <s v="Chico"/>
    <x v="1"/>
    <n v="95928"/>
    <x v="1"/>
    <s v="FUR-TA-10004086"/>
    <x v="0"/>
    <x v="3"/>
    <x v="824"/>
    <n v="206.352"/>
    <n v="3"/>
    <x v="2"/>
    <n v="5.1588000000000003"/>
  </r>
  <r>
    <n v="7961"/>
    <x v="3945"/>
    <x v="3"/>
    <x v="361"/>
    <d v="2014-10-11T00:00:00"/>
    <x v="1"/>
    <s v="GG-14650"/>
    <s v="Greg Guthrie"/>
    <x v="1"/>
    <s v="United States"/>
    <s v="Chico"/>
    <x v="1"/>
    <n v="95928"/>
    <x v="1"/>
    <s v="TEC-PH-10000702"/>
    <x v="2"/>
    <x v="7"/>
    <x v="309"/>
    <n v="7.992"/>
    <n v="1"/>
    <x v="2"/>
    <n v="2.6972999999999998"/>
  </r>
  <r>
    <n v="7962"/>
    <x v="3946"/>
    <x v="3"/>
    <x v="551"/>
    <d v="2014-11-24T00:00:00"/>
    <x v="0"/>
    <s v="JS-15685"/>
    <s v="Jim Sink"/>
    <x v="1"/>
    <s v="United States"/>
    <s v="Miramar"/>
    <x v="2"/>
    <n v="33023"/>
    <x v="0"/>
    <s v="OFF-ST-10002301"/>
    <x v="1"/>
    <x v="4"/>
    <x v="1490"/>
    <n v="81.36"/>
    <n v="5"/>
    <x v="2"/>
    <n v="-19.323"/>
  </r>
  <r>
    <n v="7963"/>
    <x v="3946"/>
    <x v="3"/>
    <x v="551"/>
    <d v="2014-11-24T00:00:00"/>
    <x v="0"/>
    <s v="JS-15685"/>
    <s v="Jim Sink"/>
    <x v="1"/>
    <s v="United States"/>
    <s v="Miramar"/>
    <x v="2"/>
    <n v="33023"/>
    <x v="0"/>
    <s v="OFF-BI-10001636"/>
    <x v="1"/>
    <x v="8"/>
    <x v="668"/>
    <n v="20.231999999999999"/>
    <n v="8"/>
    <x v="6"/>
    <n v="-16.185600000000001"/>
  </r>
  <r>
    <n v="7964"/>
    <x v="3946"/>
    <x v="3"/>
    <x v="551"/>
    <d v="2014-11-24T00:00:00"/>
    <x v="0"/>
    <s v="JS-15685"/>
    <s v="Jim Sink"/>
    <x v="1"/>
    <s v="United States"/>
    <s v="Miramar"/>
    <x v="2"/>
    <n v="33023"/>
    <x v="0"/>
    <s v="OFF-AP-10002684"/>
    <x v="1"/>
    <x v="9"/>
    <x v="165"/>
    <n v="389.05599999999998"/>
    <n v="4"/>
    <x v="2"/>
    <n v="48.631999999999998"/>
  </r>
  <r>
    <n v="7965"/>
    <x v="3946"/>
    <x v="3"/>
    <x v="551"/>
    <d v="2014-11-24T00:00:00"/>
    <x v="0"/>
    <s v="JS-15685"/>
    <s v="Jim Sink"/>
    <x v="1"/>
    <s v="United States"/>
    <s v="Miramar"/>
    <x v="2"/>
    <n v="33023"/>
    <x v="0"/>
    <s v="OFF-PA-10004609"/>
    <x v="1"/>
    <x v="10"/>
    <x v="1494"/>
    <n v="20.736000000000001"/>
    <n v="4"/>
    <x v="2"/>
    <n v="7.2576000000000001"/>
  </r>
  <r>
    <n v="7966"/>
    <x v="3946"/>
    <x v="3"/>
    <x v="551"/>
    <d v="2014-11-24T00:00:00"/>
    <x v="0"/>
    <s v="JS-15685"/>
    <s v="Jim Sink"/>
    <x v="1"/>
    <s v="United States"/>
    <s v="Miramar"/>
    <x v="2"/>
    <n v="33023"/>
    <x v="0"/>
    <s v="OFF-PA-10003309"/>
    <x v="1"/>
    <x v="10"/>
    <x v="1143"/>
    <n v="41.472000000000001"/>
    <n v="8"/>
    <x v="2"/>
    <n v="14.5152"/>
  </r>
  <r>
    <n v="7967"/>
    <x v="3947"/>
    <x v="1"/>
    <x v="391"/>
    <d v="2012-03-30T00:00:00"/>
    <x v="1"/>
    <s v="BP-11095"/>
    <s v="Bart Pistole"/>
    <x v="1"/>
    <s v="United States"/>
    <s v="Los Angeles"/>
    <x v="1"/>
    <n v="90049"/>
    <x v="1"/>
    <s v="OFF-PA-10000380"/>
    <x v="1"/>
    <x v="10"/>
    <x v="1281"/>
    <n v="33.36"/>
    <n v="4"/>
    <x v="0"/>
    <n v="16.68"/>
  </r>
  <r>
    <n v="7968"/>
    <x v="3948"/>
    <x v="0"/>
    <x v="1155"/>
    <d v="2013-10-13T00:00:00"/>
    <x v="2"/>
    <s v="CC-12610"/>
    <s v="Corey Catlett"/>
    <x v="1"/>
    <s v="United States"/>
    <s v="Denver"/>
    <x v="22"/>
    <n v="80219"/>
    <x v="1"/>
    <s v="FUR-BO-10001567"/>
    <x v="0"/>
    <x v="0"/>
    <x v="1809"/>
    <n v="90.882000000000005"/>
    <n v="3"/>
    <x v="6"/>
    <n v="-190.85220000000001"/>
  </r>
  <r>
    <n v="7969"/>
    <x v="3948"/>
    <x v="0"/>
    <x v="1155"/>
    <d v="2013-10-13T00:00:00"/>
    <x v="2"/>
    <s v="CC-12610"/>
    <s v="Corey Catlett"/>
    <x v="1"/>
    <s v="United States"/>
    <s v="Denver"/>
    <x v="22"/>
    <n v="80219"/>
    <x v="1"/>
    <s v="TEC-PH-10002583"/>
    <x v="2"/>
    <x v="7"/>
    <x v="1708"/>
    <n v="15.992000000000001"/>
    <n v="1"/>
    <x v="2"/>
    <n v="-2.9984999999999999"/>
  </r>
  <r>
    <n v="7970"/>
    <x v="3948"/>
    <x v="0"/>
    <x v="1155"/>
    <d v="2013-10-13T00:00:00"/>
    <x v="2"/>
    <s v="CC-12610"/>
    <s v="Corey Catlett"/>
    <x v="1"/>
    <s v="United States"/>
    <s v="Denver"/>
    <x v="22"/>
    <n v="80219"/>
    <x v="1"/>
    <s v="FUR-CH-10004853"/>
    <x v="0"/>
    <x v="1"/>
    <x v="526"/>
    <n v="120.78400000000001"/>
    <n v="1"/>
    <x v="2"/>
    <n v="13.588200000000001"/>
  </r>
  <r>
    <n v="7971"/>
    <x v="3949"/>
    <x v="1"/>
    <x v="748"/>
    <d v="2012-08-20T00:00:00"/>
    <x v="1"/>
    <s v="SP-20860"/>
    <s v="Sung Pak"/>
    <x v="1"/>
    <s v="United States"/>
    <s v="Philadelphia"/>
    <x v="9"/>
    <n v="19134"/>
    <x v="3"/>
    <s v="TEC-PH-10003580"/>
    <x v="2"/>
    <x v="7"/>
    <x v="997"/>
    <n v="519.79200000000003"/>
    <n v="4"/>
    <x v="10"/>
    <n v="-112.6216"/>
  </r>
  <r>
    <n v="7972"/>
    <x v="3949"/>
    <x v="1"/>
    <x v="748"/>
    <d v="2012-08-20T00:00:00"/>
    <x v="1"/>
    <s v="SP-20860"/>
    <s v="Sung Pak"/>
    <x v="1"/>
    <s v="United States"/>
    <s v="Philadelphia"/>
    <x v="9"/>
    <n v="19134"/>
    <x v="3"/>
    <s v="TEC-AC-10004227"/>
    <x v="2"/>
    <x v="11"/>
    <x v="1400"/>
    <n v="31.175999999999998"/>
    <n v="3"/>
    <x v="2"/>
    <n v="-5.4558"/>
  </r>
  <r>
    <n v="7973"/>
    <x v="3949"/>
    <x v="1"/>
    <x v="748"/>
    <d v="2012-08-20T00:00:00"/>
    <x v="1"/>
    <s v="SP-20860"/>
    <s v="Sung Pak"/>
    <x v="1"/>
    <s v="United States"/>
    <s v="Philadelphia"/>
    <x v="9"/>
    <n v="19134"/>
    <x v="3"/>
    <s v="OFF-PA-10002787"/>
    <x v="1"/>
    <x v="10"/>
    <x v="1267"/>
    <n v="10.368"/>
    <n v="2"/>
    <x v="2"/>
    <n v="3.6288"/>
  </r>
  <r>
    <n v="7974"/>
    <x v="3949"/>
    <x v="1"/>
    <x v="748"/>
    <d v="2012-08-20T00:00:00"/>
    <x v="1"/>
    <s v="SP-20860"/>
    <s v="Sung Pak"/>
    <x v="1"/>
    <s v="United States"/>
    <s v="Philadelphia"/>
    <x v="9"/>
    <n v="19134"/>
    <x v="3"/>
    <s v="OFF-BI-10003981"/>
    <x v="1"/>
    <x v="8"/>
    <x v="109"/>
    <n v="2.7240000000000002"/>
    <n v="2"/>
    <x v="6"/>
    <n v="-1.9068000000000001"/>
  </r>
  <r>
    <n v="7975"/>
    <x v="3949"/>
    <x v="1"/>
    <x v="748"/>
    <d v="2012-08-20T00:00:00"/>
    <x v="1"/>
    <s v="SP-20860"/>
    <s v="Sung Pak"/>
    <x v="1"/>
    <s v="United States"/>
    <s v="Philadelphia"/>
    <x v="9"/>
    <n v="19134"/>
    <x v="3"/>
    <s v="FUR-FU-10001488"/>
    <x v="0"/>
    <x v="5"/>
    <x v="1040"/>
    <n v="254.352"/>
    <n v="3"/>
    <x v="2"/>
    <n v="0"/>
  </r>
  <r>
    <n v="7976"/>
    <x v="3949"/>
    <x v="1"/>
    <x v="748"/>
    <d v="2012-08-20T00:00:00"/>
    <x v="1"/>
    <s v="SP-20860"/>
    <s v="Sung Pak"/>
    <x v="1"/>
    <s v="United States"/>
    <s v="Philadelphia"/>
    <x v="9"/>
    <n v="19134"/>
    <x v="3"/>
    <s v="OFF-BI-10003727"/>
    <x v="1"/>
    <x v="8"/>
    <x v="797"/>
    <n v="3.762"/>
    <n v="3"/>
    <x v="6"/>
    <n v="-2.7587999999999999"/>
  </r>
  <r>
    <n v="7977"/>
    <x v="3949"/>
    <x v="1"/>
    <x v="748"/>
    <d v="2012-08-20T00:00:00"/>
    <x v="1"/>
    <s v="SP-20860"/>
    <s v="Sung Pak"/>
    <x v="1"/>
    <s v="United States"/>
    <s v="Philadelphia"/>
    <x v="9"/>
    <n v="19134"/>
    <x v="3"/>
    <s v="OFF-PA-10000130"/>
    <x v="1"/>
    <x v="10"/>
    <x v="995"/>
    <n v="10.272"/>
    <n v="3"/>
    <x v="2"/>
    <n v="3.21"/>
  </r>
  <r>
    <n v="7978"/>
    <x v="3950"/>
    <x v="2"/>
    <x v="1178"/>
    <d v="2011-06-05T00:00:00"/>
    <x v="1"/>
    <s v="JK-15625"/>
    <s v="Jim Karlsson"/>
    <x v="0"/>
    <s v="United States"/>
    <s v="Jackson"/>
    <x v="35"/>
    <n v="39212"/>
    <x v="0"/>
    <s v="TEC-PH-10002680"/>
    <x v="2"/>
    <x v="7"/>
    <x v="415"/>
    <n v="659.97"/>
    <n v="3"/>
    <x v="0"/>
    <n v="197.99100000000001"/>
  </r>
  <r>
    <n v="7979"/>
    <x v="3950"/>
    <x v="2"/>
    <x v="1178"/>
    <d v="2011-06-05T00:00:00"/>
    <x v="1"/>
    <s v="JK-15625"/>
    <s v="Jim Karlsson"/>
    <x v="0"/>
    <s v="United States"/>
    <s v="Jackson"/>
    <x v="35"/>
    <n v="39212"/>
    <x v="0"/>
    <s v="TEC-PH-10002538"/>
    <x v="2"/>
    <x v="7"/>
    <x v="524"/>
    <n v="113.73"/>
    <n v="3"/>
    <x v="0"/>
    <n v="32.981699999999996"/>
  </r>
  <r>
    <n v="7980"/>
    <x v="3951"/>
    <x v="1"/>
    <x v="375"/>
    <d v="2012-08-31T00:00:00"/>
    <x v="1"/>
    <s v="CC-12100"/>
    <s v="Chad Cunningham"/>
    <x v="2"/>
    <s v="United States"/>
    <s v="Los Angeles"/>
    <x v="1"/>
    <n v="90045"/>
    <x v="1"/>
    <s v="OFF-BI-10001249"/>
    <x v="1"/>
    <x v="8"/>
    <x v="1182"/>
    <n v="5.1040000000000001"/>
    <n v="1"/>
    <x v="2"/>
    <n v="1.6588000000000001"/>
  </r>
  <r>
    <n v="7981"/>
    <x v="3952"/>
    <x v="2"/>
    <x v="1179"/>
    <d v="2011-01-08T00:00:00"/>
    <x v="1"/>
    <s v="DP-13000"/>
    <s v="Darren Powers"/>
    <x v="0"/>
    <s v="United States"/>
    <s v="Houston"/>
    <x v="5"/>
    <n v="77095"/>
    <x v="2"/>
    <s v="OFF-PA-10000174"/>
    <x v="1"/>
    <x v="10"/>
    <x v="1515"/>
    <n v="16.448"/>
    <n v="2"/>
    <x v="2"/>
    <n v="5.5511999999999997"/>
  </r>
  <r>
    <n v="7982"/>
    <x v="3953"/>
    <x v="2"/>
    <x v="1076"/>
    <d v="2011-09-13T00:00:00"/>
    <x v="2"/>
    <s v="SF-20065"/>
    <s v="Sandra Flanagan"/>
    <x v="0"/>
    <s v="United States"/>
    <s v="Clifton"/>
    <x v="30"/>
    <n v="7011"/>
    <x v="3"/>
    <s v="OFF-AP-10004532"/>
    <x v="1"/>
    <x v="9"/>
    <x v="559"/>
    <n v="81.92"/>
    <n v="4"/>
    <x v="0"/>
    <n v="22.118400000000001"/>
  </r>
  <r>
    <n v="7983"/>
    <x v="3953"/>
    <x v="2"/>
    <x v="1076"/>
    <d v="2011-09-13T00:00:00"/>
    <x v="2"/>
    <s v="SF-20065"/>
    <s v="Sandra Flanagan"/>
    <x v="0"/>
    <s v="United States"/>
    <s v="Clifton"/>
    <x v="30"/>
    <n v="7011"/>
    <x v="3"/>
    <s v="FUR-FU-10001986"/>
    <x v="0"/>
    <x v="5"/>
    <x v="1133"/>
    <n v="254.9"/>
    <n v="5"/>
    <x v="0"/>
    <n v="76.47"/>
  </r>
  <r>
    <n v="7984"/>
    <x v="3954"/>
    <x v="3"/>
    <x v="203"/>
    <d v="2014-01-26T00:00:00"/>
    <x v="0"/>
    <s v="EH-13765"/>
    <s v="Edward Hooks"/>
    <x v="1"/>
    <s v="United States"/>
    <s v="Chicago"/>
    <x v="10"/>
    <n v="60623"/>
    <x v="2"/>
    <s v="OFF-FA-10002975"/>
    <x v="1"/>
    <x v="13"/>
    <x v="33"/>
    <n v="15.12"/>
    <n v="5"/>
    <x v="2"/>
    <n v="4.9139999999999997"/>
  </r>
  <r>
    <n v="7985"/>
    <x v="3954"/>
    <x v="3"/>
    <x v="203"/>
    <d v="2014-01-26T00:00:00"/>
    <x v="0"/>
    <s v="EH-13765"/>
    <s v="Edward Hooks"/>
    <x v="1"/>
    <s v="United States"/>
    <s v="Chicago"/>
    <x v="10"/>
    <n v="60623"/>
    <x v="2"/>
    <s v="OFF-AR-10003481"/>
    <x v="1"/>
    <x v="6"/>
    <x v="1591"/>
    <n v="7.8719999999999999"/>
    <n v="3"/>
    <x v="2"/>
    <n v="0.88560000000000005"/>
  </r>
  <r>
    <n v="7986"/>
    <x v="3955"/>
    <x v="0"/>
    <x v="438"/>
    <d v="2013-04-25T00:00:00"/>
    <x v="2"/>
    <s v="DN-13690"/>
    <s v="Duane Noonan"/>
    <x v="0"/>
    <s v="United States"/>
    <s v="Seattle"/>
    <x v="4"/>
    <n v="98115"/>
    <x v="1"/>
    <s v="OFF-BI-10004967"/>
    <x v="1"/>
    <x v="8"/>
    <x v="253"/>
    <n v="8.32"/>
    <n v="5"/>
    <x v="2"/>
    <n v="2.8079999999999998"/>
  </r>
  <r>
    <n v="7987"/>
    <x v="3956"/>
    <x v="0"/>
    <x v="1180"/>
    <d v="2013-07-24T00:00:00"/>
    <x v="0"/>
    <s v="PJ-19015"/>
    <s v="Pauline Johnson"/>
    <x v="0"/>
    <s v="United States"/>
    <s v="Long Beach"/>
    <x v="15"/>
    <n v="11561"/>
    <x v="3"/>
    <s v="TEC-PH-10003589"/>
    <x v="2"/>
    <x v="7"/>
    <x v="818"/>
    <n v="89.95"/>
    <n v="5"/>
    <x v="0"/>
    <n v="43.176000000000002"/>
  </r>
  <r>
    <n v="7988"/>
    <x v="3957"/>
    <x v="0"/>
    <x v="828"/>
    <d v="2013-08-30T00:00:00"/>
    <x v="1"/>
    <s v="MA-17560"/>
    <s v="Matt Abelman"/>
    <x v="2"/>
    <s v="United States"/>
    <s v="Sheboygan"/>
    <x v="6"/>
    <n v="53081"/>
    <x v="2"/>
    <s v="OFF-LA-10002945"/>
    <x v="1"/>
    <x v="2"/>
    <x v="1603"/>
    <n v="25.2"/>
    <n v="4"/>
    <x v="0"/>
    <n v="11.592000000000001"/>
  </r>
  <r>
    <n v="7989"/>
    <x v="3957"/>
    <x v="0"/>
    <x v="828"/>
    <d v="2013-08-30T00:00:00"/>
    <x v="1"/>
    <s v="MA-17560"/>
    <s v="Matt Abelman"/>
    <x v="2"/>
    <s v="United States"/>
    <s v="Sheboygan"/>
    <x v="6"/>
    <n v="53081"/>
    <x v="2"/>
    <s v="OFF-LA-10003537"/>
    <x v="1"/>
    <x v="2"/>
    <x v="1568"/>
    <n v="37.590000000000003"/>
    <n v="3"/>
    <x v="0"/>
    <n v="17.667300000000001"/>
  </r>
  <r>
    <n v="7990"/>
    <x v="3957"/>
    <x v="0"/>
    <x v="828"/>
    <d v="2013-08-30T00:00:00"/>
    <x v="1"/>
    <s v="MA-17560"/>
    <s v="Matt Abelman"/>
    <x v="2"/>
    <s v="United States"/>
    <s v="Sheboygan"/>
    <x v="6"/>
    <n v="53081"/>
    <x v="2"/>
    <s v="OFF-ST-10002406"/>
    <x v="1"/>
    <x v="4"/>
    <x v="324"/>
    <n v="14.97"/>
    <n v="1"/>
    <x v="0"/>
    <n v="4.1916000000000002"/>
  </r>
  <r>
    <n v="7991"/>
    <x v="3957"/>
    <x v="0"/>
    <x v="828"/>
    <d v="2013-08-30T00:00:00"/>
    <x v="1"/>
    <s v="MA-17560"/>
    <s v="Matt Abelman"/>
    <x v="2"/>
    <s v="United States"/>
    <s v="Sheboygan"/>
    <x v="6"/>
    <n v="53081"/>
    <x v="2"/>
    <s v="TEC-AC-10003433"/>
    <x v="2"/>
    <x v="11"/>
    <x v="1409"/>
    <n v="1.98"/>
    <n v="2"/>
    <x v="0"/>
    <n v="0.89100000000000001"/>
  </r>
  <r>
    <n v="7992"/>
    <x v="3958"/>
    <x v="0"/>
    <x v="403"/>
    <d v="2013-06-18T00:00:00"/>
    <x v="2"/>
    <s v="VM-21835"/>
    <s v="Vivian Mathis"/>
    <x v="0"/>
    <s v="United States"/>
    <s v="Boca Raton"/>
    <x v="2"/>
    <n v="33433"/>
    <x v="0"/>
    <s v="OFF-BI-10002082"/>
    <x v="1"/>
    <x v="8"/>
    <x v="1173"/>
    <n v="39.936"/>
    <n v="4"/>
    <x v="6"/>
    <n v="-26.623999999999999"/>
  </r>
  <r>
    <n v="7993"/>
    <x v="3958"/>
    <x v="0"/>
    <x v="403"/>
    <d v="2013-06-18T00:00:00"/>
    <x v="2"/>
    <s v="VM-21835"/>
    <s v="Vivian Mathis"/>
    <x v="0"/>
    <s v="United States"/>
    <s v="Boca Raton"/>
    <x v="2"/>
    <n v="33433"/>
    <x v="0"/>
    <s v="TEC-AC-10000521"/>
    <x v="2"/>
    <x v="11"/>
    <x v="1557"/>
    <n v="18.463999999999999"/>
    <n v="2"/>
    <x v="2"/>
    <n v="2.3079999999999998"/>
  </r>
  <r>
    <n v="7994"/>
    <x v="3959"/>
    <x v="1"/>
    <x v="312"/>
    <d v="2012-11-23T00:00:00"/>
    <x v="0"/>
    <s v="MM-18055"/>
    <s v="Michelle Moray"/>
    <x v="0"/>
    <s v="United States"/>
    <s v="Aurora"/>
    <x v="22"/>
    <n v="80013"/>
    <x v="1"/>
    <s v="OFF-BI-10001982"/>
    <x v="1"/>
    <x v="8"/>
    <x v="301"/>
    <n v="4.8959999999999999"/>
    <n v="3"/>
    <x v="6"/>
    <n v="-3.4272"/>
  </r>
  <r>
    <n v="7995"/>
    <x v="3959"/>
    <x v="1"/>
    <x v="312"/>
    <d v="2012-11-23T00:00:00"/>
    <x v="0"/>
    <s v="MM-18055"/>
    <s v="Michelle Moray"/>
    <x v="0"/>
    <s v="United States"/>
    <s v="Aurora"/>
    <x v="22"/>
    <n v="80013"/>
    <x v="1"/>
    <s v="FUR-BO-10002268"/>
    <x v="0"/>
    <x v="0"/>
    <x v="314"/>
    <n v="145.76400000000001"/>
    <n v="6"/>
    <x v="6"/>
    <n v="-247.7988"/>
  </r>
  <r>
    <n v="7996"/>
    <x v="3959"/>
    <x v="1"/>
    <x v="312"/>
    <d v="2012-11-23T00:00:00"/>
    <x v="0"/>
    <s v="MM-18055"/>
    <s v="Michelle Moray"/>
    <x v="0"/>
    <s v="United States"/>
    <s v="Aurora"/>
    <x v="22"/>
    <n v="80013"/>
    <x v="1"/>
    <s v="OFF-BI-10001758"/>
    <x v="1"/>
    <x v="8"/>
    <x v="935"/>
    <n v="9.6120000000000001"/>
    <n v="6"/>
    <x v="6"/>
    <n v="-7.3692000000000002"/>
  </r>
  <r>
    <n v="7997"/>
    <x v="3960"/>
    <x v="3"/>
    <x v="132"/>
    <d v="2014-11-06T00:00:00"/>
    <x v="2"/>
    <s v="CR-12580"/>
    <s v="Clay Rozendal"/>
    <x v="2"/>
    <s v="United States"/>
    <s v="San Diego"/>
    <x v="1"/>
    <n v="92037"/>
    <x v="1"/>
    <s v="TEC-AC-10004469"/>
    <x v="2"/>
    <x v="11"/>
    <x v="238"/>
    <n v="199.75"/>
    <n v="5"/>
    <x v="0"/>
    <n v="87.89"/>
  </r>
  <r>
    <n v="7998"/>
    <x v="3960"/>
    <x v="3"/>
    <x v="132"/>
    <d v="2014-11-06T00:00:00"/>
    <x v="2"/>
    <s v="CR-12580"/>
    <s v="Clay Rozendal"/>
    <x v="2"/>
    <s v="United States"/>
    <s v="San Diego"/>
    <x v="1"/>
    <n v="92037"/>
    <x v="1"/>
    <s v="FUR-TA-10001095"/>
    <x v="0"/>
    <x v="3"/>
    <x v="611"/>
    <n v="1673.184"/>
    <n v="12"/>
    <x v="2"/>
    <n v="20.9148"/>
  </r>
  <r>
    <n v="7999"/>
    <x v="3961"/>
    <x v="2"/>
    <x v="417"/>
    <d v="2011-05-07T00:00:00"/>
    <x v="2"/>
    <s v="BS-11365"/>
    <s v="Bill Shonely"/>
    <x v="1"/>
    <s v="United States"/>
    <s v="Seattle"/>
    <x v="4"/>
    <n v="98105"/>
    <x v="1"/>
    <s v="FUR-FU-10001852"/>
    <x v="0"/>
    <x v="5"/>
    <x v="837"/>
    <n v="12.18"/>
    <n v="7"/>
    <x v="0"/>
    <n v="3.8976000000000002"/>
  </r>
  <r>
    <n v="8000"/>
    <x v="3961"/>
    <x v="2"/>
    <x v="417"/>
    <d v="2011-05-07T00:00:00"/>
    <x v="2"/>
    <s v="BS-11365"/>
    <s v="Bill Shonely"/>
    <x v="1"/>
    <s v="United States"/>
    <s v="Seattle"/>
    <x v="4"/>
    <n v="98105"/>
    <x v="1"/>
    <s v="OFF-AP-10000696"/>
    <x v="1"/>
    <x v="9"/>
    <x v="332"/>
    <n v="57.68"/>
    <n v="4"/>
    <x v="0"/>
    <n v="19.034400000000002"/>
  </r>
  <r>
    <n v="8001"/>
    <x v="3962"/>
    <x v="1"/>
    <x v="627"/>
    <d v="2012-11-12T00:00:00"/>
    <x v="1"/>
    <s v="RD-19585"/>
    <s v="Rob Dowd"/>
    <x v="0"/>
    <s v="United States"/>
    <s v="Dubuque"/>
    <x v="23"/>
    <n v="52001"/>
    <x v="2"/>
    <s v="TEC-PH-10003885"/>
    <x v="2"/>
    <x v="7"/>
    <x v="772"/>
    <n v="263.95999999999998"/>
    <n v="4"/>
    <x v="0"/>
    <n v="76.548400000000001"/>
  </r>
  <r>
    <n v="8002"/>
    <x v="3963"/>
    <x v="1"/>
    <x v="295"/>
    <d v="2012-12-15T00:00:00"/>
    <x v="2"/>
    <s v="KD-16270"/>
    <s v="Karen Daniels"/>
    <x v="0"/>
    <s v="United States"/>
    <s v="Los Angeles"/>
    <x v="1"/>
    <n v="90032"/>
    <x v="1"/>
    <s v="TEC-AC-10002926"/>
    <x v="2"/>
    <x v="11"/>
    <x v="1114"/>
    <n v="299.94"/>
    <n v="6"/>
    <x v="0"/>
    <n v="128.9742"/>
  </r>
  <r>
    <n v="8003"/>
    <x v="3963"/>
    <x v="1"/>
    <x v="295"/>
    <d v="2012-12-15T00:00:00"/>
    <x v="2"/>
    <s v="KD-16270"/>
    <s v="Karen Daniels"/>
    <x v="0"/>
    <s v="United States"/>
    <s v="Los Angeles"/>
    <x v="1"/>
    <n v="90032"/>
    <x v="1"/>
    <s v="OFF-SU-10001225"/>
    <x v="1"/>
    <x v="14"/>
    <x v="33"/>
    <n v="25.76"/>
    <n v="7"/>
    <x v="0"/>
    <n v="0.51519999999999999"/>
  </r>
  <r>
    <n v="8004"/>
    <x v="3964"/>
    <x v="2"/>
    <x v="588"/>
    <d v="2011-12-03T00:00:00"/>
    <x v="2"/>
    <s v="AA-10645"/>
    <s v="Anna Andreadi"/>
    <x v="0"/>
    <s v="United States"/>
    <s v="Lowell"/>
    <x v="31"/>
    <n v="1852"/>
    <x v="3"/>
    <s v="TEC-PH-10004434"/>
    <x v="2"/>
    <x v="7"/>
    <x v="1604"/>
    <n v="271.89999999999998"/>
    <n v="2"/>
    <x v="0"/>
    <n v="78.850999999999999"/>
  </r>
  <r>
    <n v="8005"/>
    <x v="3964"/>
    <x v="2"/>
    <x v="588"/>
    <d v="2011-12-03T00:00:00"/>
    <x v="2"/>
    <s v="AA-10645"/>
    <s v="Anna Andreadi"/>
    <x v="0"/>
    <s v="United States"/>
    <s v="Lowell"/>
    <x v="31"/>
    <n v="1852"/>
    <x v="3"/>
    <s v="FUR-FU-10003878"/>
    <x v="0"/>
    <x v="5"/>
    <x v="671"/>
    <n v="45.84"/>
    <n v="3"/>
    <x v="0"/>
    <n v="15.585599999999999"/>
  </r>
  <r>
    <n v="8006"/>
    <x v="3964"/>
    <x v="2"/>
    <x v="588"/>
    <d v="2011-12-03T00:00:00"/>
    <x v="2"/>
    <s v="AA-10645"/>
    <s v="Anna Andreadi"/>
    <x v="0"/>
    <s v="United States"/>
    <s v="Lowell"/>
    <x v="31"/>
    <n v="1852"/>
    <x v="3"/>
    <s v="FUR-FU-10002268"/>
    <x v="0"/>
    <x v="5"/>
    <x v="860"/>
    <n v="9.82"/>
    <n v="2"/>
    <x v="0"/>
    <n v="3.2406000000000001"/>
  </r>
  <r>
    <n v="8007"/>
    <x v="3965"/>
    <x v="0"/>
    <x v="877"/>
    <d v="2013-10-12T00:00:00"/>
    <x v="1"/>
    <s v="MC-18100"/>
    <s v="Mick Crebagga"/>
    <x v="0"/>
    <s v="United States"/>
    <s v="Marysville"/>
    <x v="4"/>
    <n v="98270"/>
    <x v="1"/>
    <s v="OFF-FA-10001883"/>
    <x v="1"/>
    <x v="13"/>
    <x v="1484"/>
    <n v="93.36"/>
    <n v="12"/>
    <x v="0"/>
    <n v="0.93359999999999999"/>
  </r>
  <r>
    <n v="8008"/>
    <x v="3966"/>
    <x v="1"/>
    <x v="972"/>
    <d v="2012-11-24T00:00:00"/>
    <x v="1"/>
    <s v="AA-10645"/>
    <s v="Anna Andreadi"/>
    <x v="0"/>
    <s v="United States"/>
    <s v="Oklahoma City"/>
    <x v="26"/>
    <n v="73120"/>
    <x v="2"/>
    <s v="OFF-ST-10002756"/>
    <x v="1"/>
    <x v="4"/>
    <x v="270"/>
    <n v="541.24"/>
    <n v="4"/>
    <x v="0"/>
    <n v="5.4123999999999999"/>
  </r>
  <r>
    <n v="8009"/>
    <x v="3966"/>
    <x v="1"/>
    <x v="972"/>
    <d v="2012-11-24T00:00:00"/>
    <x v="1"/>
    <s v="AA-10645"/>
    <s v="Anna Andreadi"/>
    <x v="0"/>
    <s v="United States"/>
    <s v="Oklahoma City"/>
    <x v="26"/>
    <n v="73120"/>
    <x v="2"/>
    <s v="OFF-PA-10000474"/>
    <x v="1"/>
    <x v="10"/>
    <x v="33"/>
    <n v="106.32"/>
    <n v="3"/>
    <x v="0"/>
    <n v="49.970399999999998"/>
  </r>
  <r>
    <n v="8010"/>
    <x v="3966"/>
    <x v="1"/>
    <x v="972"/>
    <d v="2012-11-24T00:00:00"/>
    <x v="1"/>
    <s v="AA-10645"/>
    <s v="Anna Andreadi"/>
    <x v="0"/>
    <s v="United States"/>
    <s v="Oklahoma City"/>
    <x v="26"/>
    <n v="73120"/>
    <x v="2"/>
    <s v="FUR-CH-10002073"/>
    <x v="0"/>
    <x v="1"/>
    <x v="1783"/>
    <n v="1323.9"/>
    <n v="5"/>
    <x v="0"/>
    <n v="383.93099999999998"/>
  </r>
  <r>
    <n v="8011"/>
    <x v="3967"/>
    <x v="2"/>
    <x v="461"/>
    <d v="2011-03-20T00:00:00"/>
    <x v="0"/>
    <s v="QJ-19255"/>
    <s v="Quincy Jones"/>
    <x v="1"/>
    <s v="United States"/>
    <s v="Philadelphia"/>
    <x v="9"/>
    <n v="19134"/>
    <x v="3"/>
    <s v="OFF-PA-10003641"/>
    <x v="1"/>
    <x v="10"/>
    <x v="938"/>
    <n v="126.624"/>
    <n v="6"/>
    <x v="2"/>
    <n v="41.152799999999999"/>
  </r>
  <r>
    <n v="8012"/>
    <x v="3968"/>
    <x v="1"/>
    <x v="782"/>
    <d v="2012-06-23T00:00:00"/>
    <x v="2"/>
    <s v="JM-16195"/>
    <s v="Justin MacKendrick"/>
    <x v="0"/>
    <s v="United States"/>
    <s v="Aurora"/>
    <x v="22"/>
    <n v="80013"/>
    <x v="1"/>
    <s v="TEC-PH-10002070"/>
    <x v="2"/>
    <x v="7"/>
    <x v="1785"/>
    <n v="125.944"/>
    <n v="7"/>
    <x v="2"/>
    <n v="15.743"/>
  </r>
  <r>
    <n v="8013"/>
    <x v="3969"/>
    <x v="3"/>
    <x v="1126"/>
    <d v="2014-05-26T00:00:00"/>
    <x v="3"/>
    <s v="TB-21625"/>
    <s v="Trudy Brown"/>
    <x v="0"/>
    <s v="United States"/>
    <s v="New York City"/>
    <x v="15"/>
    <n v="10009"/>
    <x v="3"/>
    <s v="OFF-BI-10004519"/>
    <x v="1"/>
    <x v="8"/>
    <x v="880"/>
    <n v="663.92"/>
    <n v="5"/>
    <x v="2"/>
    <n v="207.47499999999999"/>
  </r>
  <r>
    <n v="8014"/>
    <x v="3969"/>
    <x v="3"/>
    <x v="1126"/>
    <d v="2014-05-26T00:00:00"/>
    <x v="3"/>
    <s v="TB-21625"/>
    <s v="Trudy Brown"/>
    <x v="0"/>
    <s v="United States"/>
    <s v="New York City"/>
    <x v="15"/>
    <n v="10009"/>
    <x v="3"/>
    <s v="TEC-AC-10002167"/>
    <x v="2"/>
    <x v="11"/>
    <x v="46"/>
    <n v="120"/>
    <n v="8"/>
    <x v="0"/>
    <n v="13.2"/>
  </r>
  <r>
    <n v="8015"/>
    <x v="3969"/>
    <x v="3"/>
    <x v="1126"/>
    <d v="2014-05-26T00:00:00"/>
    <x v="3"/>
    <s v="TB-21625"/>
    <s v="Trudy Brown"/>
    <x v="0"/>
    <s v="United States"/>
    <s v="New York City"/>
    <x v="15"/>
    <n v="10009"/>
    <x v="3"/>
    <s v="OFF-FA-10000936"/>
    <x v="1"/>
    <x v="13"/>
    <x v="1298"/>
    <n v="3.29"/>
    <n v="1"/>
    <x v="0"/>
    <n v="1.4804999999999999"/>
  </r>
  <r>
    <n v="8016"/>
    <x v="3969"/>
    <x v="3"/>
    <x v="1126"/>
    <d v="2014-05-26T00:00:00"/>
    <x v="3"/>
    <s v="TB-21625"/>
    <s v="Trudy Brown"/>
    <x v="0"/>
    <s v="United States"/>
    <s v="New York City"/>
    <x v="15"/>
    <n v="10009"/>
    <x v="3"/>
    <s v="FUR-FU-10000732"/>
    <x v="0"/>
    <x v="5"/>
    <x v="540"/>
    <n v="18.84"/>
    <n v="3"/>
    <x v="0"/>
    <n v="6.0288000000000004"/>
  </r>
  <r>
    <n v="8017"/>
    <x v="3970"/>
    <x v="2"/>
    <x v="340"/>
    <d v="2011-09-11T00:00:00"/>
    <x v="2"/>
    <s v="NF-18595"/>
    <s v="Nicole Fjeld"/>
    <x v="2"/>
    <s v="United States"/>
    <s v="Lancaster"/>
    <x v="24"/>
    <n v="43130"/>
    <x v="3"/>
    <s v="FUR-FU-10002501"/>
    <x v="0"/>
    <x v="5"/>
    <x v="1284"/>
    <n v="60.671999999999997"/>
    <n v="6"/>
    <x v="2"/>
    <n v="12.892799999999999"/>
  </r>
  <r>
    <n v="8018"/>
    <x v="3970"/>
    <x v="2"/>
    <x v="340"/>
    <d v="2011-09-11T00:00:00"/>
    <x v="2"/>
    <s v="NF-18595"/>
    <s v="Nicole Fjeld"/>
    <x v="2"/>
    <s v="United States"/>
    <s v="Lancaster"/>
    <x v="24"/>
    <n v="43130"/>
    <x v="3"/>
    <s v="OFF-AR-10000634"/>
    <x v="1"/>
    <x v="6"/>
    <x v="988"/>
    <n v="30.815999999999999"/>
    <n v="9"/>
    <x v="2"/>
    <n v="2.6964000000000001"/>
  </r>
  <r>
    <n v="8019"/>
    <x v="3971"/>
    <x v="3"/>
    <x v="161"/>
    <d v="2014-10-20T00:00:00"/>
    <x v="0"/>
    <s v="BF-11020"/>
    <s v="Barry Französisch"/>
    <x v="1"/>
    <s v="United States"/>
    <s v="Modesto"/>
    <x v="1"/>
    <n v="95351"/>
    <x v="1"/>
    <s v="TEC-PH-10001700"/>
    <x v="2"/>
    <x v="7"/>
    <x v="193"/>
    <n v="52.792000000000002"/>
    <n v="1"/>
    <x v="2"/>
    <n v="4.6193"/>
  </r>
  <r>
    <n v="8020"/>
    <x v="3972"/>
    <x v="3"/>
    <x v="808"/>
    <d v="2014-11-06T00:00:00"/>
    <x v="2"/>
    <s v="NP-18670"/>
    <s v="Nora Paige"/>
    <x v="0"/>
    <s v="United States"/>
    <s v="Saint Louis"/>
    <x v="25"/>
    <n v="63116"/>
    <x v="2"/>
    <s v="OFF-AP-10001962"/>
    <x v="1"/>
    <x v="9"/>
    <x v="1594"/>
    <n v="83.9"/>
    <n v="10"/>
    <x v="0"/>
    <n v="20.975000000000001"/>
  </r>
  <r>
    <n v="8021"/>
    <x v="3972"/>
    <x v="3"/>
    <x v="808"/>
    <d v="2014-11-06T00:00:00"/>
    <x v="2"/>
    <s v="NP-18670"/>
    <s v="Nora Paige"/>
    <x v="0"/>
    <s v="United States"/>
    <s v="Saint Louis"/>
    <x v="25"/>
    <n v="63116"/>
    <x v="2"/>
    <s v="OFF-PA-10001838"/>
    <x v="1"/>
    <x v="10"/>
    <x v="999"/>
    <n v="11.76"/>
    <n v="2"/>
    <x v="0"/>
    <n v="5.7624000000000004"/>
  </r>
  <r>
    <n v="8022"/>
    <x v="3973"/>
    <x v="2"/>
    <x v="609"/>
    <d v="2011-07-25T00:00:00"/>
    <x v="1"/>
    <s v="HM-14860"/>
    <s v="Harry Marie"/>
    <x v="1"/>
    <s v="United States"/>
    <s v="Dallas"/>
    <x v="5"/>
    <n v="75217"/>
    <x v="2"/>
    <s v="OFF-AP-10000124"/>
    <x v="1"/>
    <x v="9"/>
    <x v="1227"/>
    <n v="4.992"/>
    <n v="3"/>
    <x v="3"/>
    <n v="-12.979200000000001"/>
  </r>
  <r>
    <n v="8023"/>
    <x v="3973"/>
    <x v="2"/>
    <x v="609"/>
    <d v="2011-07-25T00:00:00"/>
    <x v="1"/>
    <s v="HM-14860"/>
    <s v="Harry Marie"/>
    <x v="1"/>
    <s v="United States"/>
    <s v="Dallas"/>
    <x v="5"/>
    <n v="75217"/>
    <x v="2"/>
    <s v="OFF-EN-10003567"/>
    <x v="1"/>
    <x v="12"/>
    <x v="1643"/>
    <n v="87.92"/>
    <n v="5"/>
    <x v="2"/>
    <n v="29.672999999999998"/>
  </r>
  <r>
    <n v="8024"/>
    <x v="3973"/>
    <x v="2"/>
    <x v="609"/>
    <d v="2011-07-25T00:00:00"/>
    <x v="1"/>
    <s v="HM-14860"/>
    <s v="Harry Marie"/>
    <x v="1"/>
    <s v="United States"/>
    <s v="Dallas"/>
    <x v="5"/>
    <n v="75217"/>
    <x v="2"/>
    <s v="FUR-CH-10004997"/>
    <x v="0"/>
    <x v="1"/>
    <x v="494"/>
    <n v="657.93"/>
    <n v="5"/>
    <x v="4"/>
    <n v="-93.99"/>
  </r>
  <r>
    <n v="8025"/>
    <x v="3973"/>
    <x v="2"/>
    <x v="609"/>
    <d v="2011-07-25T00:00:00"/>
    <x v="1"/>
    <s v="HM-14860"/>
    <s v="Harry Marie"/>
    <x v="1"/>
    <s v="United States"/>
    <s v="Dallas"/>
    <x v="5"/>
    <n v="75217"/>
    <x v="2"/>
    <s v="OFF-BI-10000494"/>
    <x v="1"/>
    <x v="8"/>
    <x v="1563"/>
    <n v="1.044"/>
    <n v="1"/>
    <x v="3"/>
    <n v="-1.827"/>
  </r>
  <r>
    <n v="8026"/>
    <x v="3974"/>
    <x v="1"/>
    <x v="861"/>
    <d v="2012-09-15T00:00:00"/>
    <x v="0"/>
    <s v="DM-13525"/>
    <s v="Don Miller"/>
    <x v="1"/>
    <s v="United States"/>
    <s v="New York City"/>
    <x v="15"/>
    <n v="10035"/>
    <x v="3"/>
    <s v="FUR-FU-10000277"/>
    <x v="0"/>
    <x v="5"/>
    <x v="1786"/>
    <n v="210.68"/>
    <n v="2"/>
    <x v="0"/>
    <n v="50.563200000000002"/>
  </r>
  <r>
    <n v="8027"/>
    <x v="3974"/>
    <x v="1"/>
    <x v="861"/>
    <d v="2012-09-15T00:00:00"/>
    <x v="0"/>
    <s v="DM-13525"/>
    <s v="Don Miller"/>
    <x v="1"/>
    <s v="United States"/>
    <s v="New York City"/>
    <x v="15"/>
    <n v="10035"/>
    <x v="3"/>
    <s v="OFF-ST-10003641"/>
    <x v="1"/>
    <x v="4"/>
    <x v="1799"/>
    <n v="78.8"/>
    <n v="1"/>
    <x v="0"/>
    <n v="1.5760000000000001"/>
  </r>
  <r>
    <n v="8028"/>
    <x v="3974"/>
    <x v="1"/>
    <x v="861"/>
    <d v="2012-09-15T00:00:00"/>
    <x v="0"/>
    <s v="DM-13525"/>
    <s v="Don Miller"/>
    <x v="1"/>
    <s v="United States"/>
    <s v="New York City"/>
    <x v="15"/>
    <n v="10035"/>
    <x v="3"/>
    <s v="TEC-AC-10001998"/>
    <x v="2"/>
    <x v="11"/>
    <x v="84"/>
    <n v="19.989999999999998"/>
    <n v="1"/>
    <x v="0"/>
    <n v="6.7965999999999998"/>
  </r>
  <r>
    <n v="8029"/>
    <x v="3974"/>
    <x v="1"/>
    <x v="861"/>
    <d v="2012-09-15T00:00:00"/>
    <x v="0"/>
    <s v="DM-13525"/>
    <s v="Don Miller"/>
    <x v="1"/>
    <s v="United States"/>
    <s v="New York City"/>
    <x v="15"/>
    <n v="10035"/>
    <x v="3"/>
    <s v="OFF-ST-10001932"/>
    <x v="1"/>
    <x v="4"/>
    <x v="1641"/>
    <n v="772.68"/>
    <n v="4"/>
    <x v="0"/>
    <n v="108.1752"/>
  </r>
  <r>
    <n v="8030"/>
    <x v="3975"/>
    <x v="0"/>
    <x v="147"/>
    <d v="2013-10-26T00:00:00"/>
    <x v="1"/>
    <s v="JF-15565"/>
    <s v="Jill Fjeld"/>
    <x v="0"/>
    <s v="United States"/>
    <s v="San Antonio"/>
    <x v="5"/>
    <n v="78207"/>
    <x v="2"/>
    <s v="TEC-AC-10002323"/>
    <x v="2"/>
    <x v="11"/>
    <x v="175"/>
    <n v="106.08"/>
    <n v="6"/>
    <x v="2"/>
    <n v="-9.282"/>
  </r>
  <r>
    <n v="8031"/>
    <x v="3976"/>
    <x v="0"/>
    <x v="676"/>
    <d v="2013-01-11T00:00:00"/>
    <x v="1"/>
    <s v="NM-18520"/>
    <s v="Neoma Murray"/>
    <x v="0"/>
    <s v="United States"/>
    <s v="Amarillo"/>
    <x v="5"/>
    <n v="79109"/>
    <x v="2"/>
    <s v="FUR-FU-10004270"/>
    <x v="0"/>
    <x v="5"/>
    <x v="1372"/>
    <n v="23.076000000000001"/>
    <n v="3"/>
    <x v="7"/>
    <n v="-10.9611"/>
  </r>
  <r>
    <n v="8032"/>
    <x v="3976"/>
    <x v="0"/>
    <x v="676"/>
    <d v="2013-01-11T00:00:00"/>
    <x v="1"/>
    <s v="NM-18520"/>
    <s v="Neoma Murray"/>
    <x v="0"/>
    <s v="United States"/>
    <s v="Amarillo"/>
    <x v="5"/>
    <n v="79109"/>
    <x v="2"/>
    <s v="OFF-PA-10004621"/>
    <x v="1"/>
    <x v="10"/>
    <x v="738"/>
    <n v="25.92"/>
    <n v="5"/>
    <x v="2"/>
    <n v="9.0719999999999992"/>
  </r>
  <r>
    <n v="8033"/>
    <x v="3977"/>
    <x v="1"/>
    <x v="608"/>
    <d v="2012-06-28T00:00:00"/>
    <x v="2"/>
    <s v="MV-17485"/>
    <s v="Mark Van Huff"/>
    <x v="0"/>
    <s v="United States"/>
    <s v="Houston"/>
    <x v="5"/>
    <n v="77041"/>
    <x v="2"/>
    <s v="OFF-PA-10001019"/>
    <x v="1"/>
    <x v="10"/>
    <x v="675"/>
    <n v="47.951999999999998"/>
    <n v="3"/>
    <x v="2"/>
    <n v="16.183800000000002"/>
  </r>
  <r>
    <n v="8034"/>
    <x v="3977"/>
    <x v="1"/>
    <x v="608"/>
    <d v="2012-06-28T00:00:00"/>
    <x v="2"/>
    <s v="MV-17485"/>
    <s v="Mark Van Huff"/>
    <x v="0"/>
    <s v="United States"/>
    <s v="Houston"/>
    <x v="5"/>
    <n v="77041"/>
    <x v="2"/>
    <s v="OFF-BI-10000201"/>
    <x v="1"/>
    <x v="8"/>
    <x v="1678"/>
    <n v="0.98399999999999999"/>
    <n v="2"/>
    <x v="3"/>
    <n v="-1.476"/>
  </r>
  <r>
    <n v="8035"/>
    <x v="3977"/>
    <x v="1"/>
    <x v="608"/>
    <d v="2012-06-28T00:00:00"/>
    <x v="2"/>
    <s v="MV-17485"/>
    <s v="Mark Van Huff"/>
    <x v="0"/>
    <s v="United States"/>
    <s v="Houston"/>
    <x v="5"/>
    <n v="77041"/>
    <x v="2"/>
    <s v="FUR-FU-10004587"/>
    <x v="0"/>
    <x v="5"/>
    <x v="1353"/>
    <n v="75.384"/>
    <n v="9"/>
    <x v="7"/>
    <n v="-20.730599999999999"/>
  </r>
  <r>
    <n v="8036"/>
    <x v="3977"/>
    <x v="1"/>
    <x v="608"/>
    <d v="2012-06-28T00:00:00"/>
    <x v="2"/>
    <s v="MV-17485"/>
    <s v="Mark Van Huff"/>
    <x v="0"/>
    <s v="United States"/>
    <s v="Houston"/>
    <x v="5"/>
    <n v="77041"/>
    <x v="2"/>
    <s v="OFF-LA-10001613"/>
    <x v="1"/>
    <x v="2"/>
    <x v="736"/>
    <n v="4.6079999999999997"/>
    <n v="2"/>
    <x v="2"/>
    <n v="1.6704000000000001"/>
  </r>
  <r>
    <n v="8037"/>
    <x v="3978"/>
    <x v="1"/>
    <x v="1181"/>
    <d v="2012-09-22T00:00:00"/>
    <x v="2"/>
    <s v="AG-10270"/>
    <s v="Alejandro Grove"/>
    <x v="0"/>
    <s v="United States"/>
    <s v="Lawrence"/>
    <x v="31"/>
    <n v="1841"/>
    <x v="3"/>
    <s v="OFF-BI-10001308"/>
    <x v="1"/>
    <x v="8"/>
    <x v="1351"/>
    <n v="37.68"/>
    <n v="6"/>
    <x v="0"/>
    <n v="16.956"/>
  </r>
  <r>
    <n v="8038"/>
    <x v="3979"/>
    <x v="3"/>
    <x v="815"/>
    <d v="2014-07-15T00:00:00"/>
    <x v="1"/>
    <s v="BF-11275"/>
    <s v="Beth Fritzler"/>
    <x v="1"/>
    <s v="United States"/>
    <s v="Columbus"/>
    <x v="32"/>
    <n v="31907"/>
    <x v="0"/>
    <s v="OFF-AP-10003278"/>
    <x v="1"/>
    <x v="9"/>
    <x v="1784"/>
    <n v="41.91"/>
    <n v="3"/>
    <x v="0"/>
    <n v="10.896599999999999"/>
  </r>
  <r>
    <n v="8039"/>
    <x v="3980"/>
    <x v="3"/>
    <x v="160"/>
    <d v="2014-07-03T00:00:00"/>
    <x v="0"/>
    <s v="JC-15775"/>
    <s v="John Castell"/>
    <x v="0"/>
    <s v="United States"/>
    <s v="Los Angeles"/>
    <x v="1"/>
    <n v="90032"/>
    <x v="1"/>
    <s v="FUR-BO-10003966"/>
    <x v="0"/>
    <x v="0"/>
    <x v="1086"/>
    <n v="435.99900000000002"/>
    <n v="3"/>
    <x v="11"/>
    <n v="5.1294000000000004"/>
  </r>
  <r>
    <n v="8040"/>
    <x v="3981"/>
    <x v="3"/>
    <x v="170"/>
    <d v="2014-08-26T00:00:00"/>
    <x v="0"/>
    <s v="CM-11815"/>
    <s v="Candace McMahon"/>
    <x v="1"/>
    <s v="United States"/>
    <s v="Seattle"/>
    <x v="4"/>
    <n v="98115"/>
    <x v="1"/>
    <s v="FUR-CH-10004698"/>
    <x v="0"/>
    <x v="1"/>
    <x v="166"/>
    <n v="388.70400000000001"/>
    <n v="6"/>
    <x v="2"/>
    <n v="38.870399999999997"/>
  </r>
  <r>
    <n v="8041"/>
    <x v="3981"/>
    <x v="3"/>
    <x v="170"/>
    <d v="2014-08-26T00:00:00"/>
    <x v="0"/>
    <s v="CM-11815"/>
    <s v="Candace McMahon"/>
    <x v="1"/>
    <s v="United States"/>
    <s v="Seattle"/>
    <x v="4"/>
    <n v="98115"/>
    <x v="1"/>
    <s v="OFF-ST-10000025"/>
    <x v="1"/>
    <x v="4"/>
    <x v="615"/>
    <n v="572.58000000000004"/>
    <n v="6"/>
    <x v="0"/>
    <n v="34.354799999999997"/>
  </r>
  <r>
    <n v="8042"/>
    <x v="3981"/>
    <x v="3"/>
    <x v="170"/>
    <d v="2014-08-26T00:00:00"/>
    <x v="0"/>
    <s v="CM-11815"/>
    <s v="Candace McMahon"/>
    <x v="1"/>
    <s v="United States"/>
    <s v="Seattle"/>
    <x v="4"/>
    <n v="98115"/>
    <x v="1"/>
    <s v="TEC-AC-10000682"/>
    <x v="2"/>
    <x v="11"/>
    <x v="1327"/>
    <n v="33.18"/>
    <n v="2"/>
    <x v="0"/>
    <n v="11.613"/>
  </r>
  <r>
    <n v="8043"/>
    <x v="3982"/>
    <x v="3"/>
    <x v="825"/>
    <d v="2014-03-16T00:00:00"/>
    <x v="1"/>
    <s v="PV-18985"/>
    <s v="Paul Van Hugh"/>
    <x v="2"/>
    <s v="United States"/>
    <s v="Cambridge"/>
    <x v="31"/>
    <n v="2138"/>
    <x v="3"/>
    <s v="TEC-AC-10001772"/>
    <x v="2"/>
    <x v="11"/>
    <x v="400"/>
    <n v="63.88"/>
    <n v="4"/>
    <x v="0"/>
    <n v="24.9132"/>
  </r>
  <r>
    <n v="8044"/>
    <x v="3982"/>
    <x v="3"/>
    <x v="825"/>
    <d v="2014-03-16T00:00:00"/>
    <x v="1"/>
    <s v="PV-18985"/>
    <s v="Paul Van Hugh"/>
    <x v="2"/>
    <s v="United States"/>
    <s v="Cambridge"/>
    <x v="31"/>
    <n v="2138"/>
    <x v="3"/>
    <s v="FUR-FU-10001379"/>
    <x v="0"/>
    <x v="5"/>
    <x v="1810"/>
    <n v="26.72"/>
    <n v="1"/>
    <x v="0"/>
    <n v="11.7568"/>
  </r>
  <r>
    <n v="8045"/>
    <x v="3983"/>
    <x v="3"/>
    <x v="175"/>
    <d v="2014-09-18T00:00:00"/>
    <x v="0"/>
    <s v="DO-13645"/>
    <s v="Doug O'Connell"/>
    <x v="0"/>
    <s v="United States"/>
    <s v="Salt Lake City"/>
    <x v="7"/>
    <n v="84106"/>
    <x v="1"/>
    <s v="OFF-BI-10002794"/>
    <x v="1"/>
    <x v="8"/>
    <x v="102"/>
    <n v="295.05599999999998"/>
    <n v="9"/>
    <x v="2"/>
    <n v="106.95780000000001"/>
  </r>
  <r>
    <n v="8046"/>
    <x v="3984"/>
    <x v="0"/>
    <x v="873"/>
    <d v="2013-09-25T00:00:00"/>
    <x v="1"/>
    <s v="HA-14905"/>
    <s v="Helen Abelman"/>
    <x v="0"/>
    <s v="United States"/>
    <s v="New York City"/>
    <x v="15"/>
    <n v="10035"/>
    <x v="3"/>
    <s v="OFF-AP-10001005"/>
    <x v="1"/>
    <x v="9"/>
    <x v="1131"/>
    <n v="393.25"/>
    <n v="5"/>
    <x v="0"/>
    <n v="129.77250000000001"/>
  </r>
  <r>
    <n v="8047"/>
    <x v="3985"/>
    <x v="0"/>
    <x v="272"/>
    <d v="2013-12-18T00:00:00"/>
    <x v="0"/>
    <s v="SH-20395"/>
    <s v="Shahid Hopkins"/>
    <x v="0"/>
    <s v="United States"/>
    <s v="Cuyahoga Falls"/>
    <x v="24"/>
    <n v="44221"/>
    <x v="3"/>
    <s v="OFF-BI-10000201"/>
    <x v="1"/>
    <x v="8"/>
    <x v="1678"/>
    <n v="2.214"/>
    <n v="3"/>
    <x v="6"/>
    <n v="-1.476"/>
  </r>
  <r>
    <n v="8048"/>
    <x v="3986"/>
    <x v="3"/>
    <x v="132"/>
    <d v="2014-11-07T00:00:00"/>
    <x v="0"/>
    <s v="JM-16195"/>
    <s v="Justin MacKendrick"/>
    <x v="0"/>
    <s v="United States"/>
    <s v="Wilmington"/>
    <x v="3"/>
    <n v="28403"/>
    <x v="0"/>
    <s v="OFF-PA-10003673"/>
    <x v="1"/>
    <x v="10"/>
    <x v="971"/>
    <n v="16.271999999999998"/>
    <n v="3"/>
    <x v="2"/>
    <n v="5.2884000000000002"/>
  </r>
  <r>
    <n v="8049"/>
    <x v="3987"/>
    <x v="0"/>
    <x v="894"/>
    <d v="2013-07-08T00:00:00"/>
    <x v="1"/>
    <s v="DK-13225"/>
    <s v="Dean Katz"/>
    <x v="1"/>
    <s v="United States"/>
    <s v="New York City"/>
    <x v="15"/>
    <n v="10035"/>
    <x v="3"/>
    <s v="OFF-AP-10000938"/>
    <x v="1"/>
    <x v="9"/>
    <x v="1703"/>
    <n v="706.86"/>
    <n v="7"/>
    <x v="0"/>
    <n v="197.92080000000001"/>
  </r>
  <r>
    <n v="8050"/>
    <x v="3988"/>
    <x v="2"/>
    <x v="467"/>
    <d v="2011-09-30T00:00:00"/>
    <x v="1"/>
    <s v="CM-12715"/>
    <s v="Craig Molinari"/>
    <x v="1"/>
    <s v="United States"/>
    <s v="Philadelphia"/>
    <x v="9"/>
    <n v="19140"/>
    <x v="3"/>
    <s v="OFF-BI-10003274"/>
    <x v="1"/>
    <x v="8"/>
    <x v="122"/>
    <n v="5.97"/>
    <n v="5"/>
    <x v="6"/>
    <n v="-4.577"/>
  </r>
  <r>
    <n v="8051"/>
    <x v="3988"/>
    <x v="2"/>
    <x v="467"/>
    <d v="2011-09-30T00:00:00"/>
    <x v="1"/>
    <s v="CM-12715"/>
    <s v="Craig Molinari"/>
    <x v="1"/>
    <s v="United States"/>
    <s v="Philadelphia"/>
    <x v="9"/>
    <n v="19140"/>
    <x v="3"/>
    <s v="FUR-FU-10001095"/>
    <x v="0"/>
    <x v="5"/>
    <x v="741"/>
    <n v="21.184000000000001"/>
    <n v="1"/>
    <x v="2"/>
    <n v="4.7664"/>
  </r>
  <r>
    <n v="8052"/>
    <x v="3988"/>
    <x v="2"/>
    <x v="467"/>
    <d v="2011-09-30T00:00:00"/>
    <x v="1"/>
    <s v="CM-12715"/>
    <s v="Craig Molinari"/>
    <x v="1"/>
    <s v="United States"/>
    <s v="Philadelphia"/>
    <x v="9"/>
    <n v="19140"/>
    <x v="3"/>
    <s v="OFF-AP-10001492"/>
    <x v="1"/>
    <x v="9"/>
    <x v="22"/>
    <n v="41.375999999999998"/>
    <n v="6"/>
    <x v="2"/>
    <n v="3.1032000000000002"/>
  </r>
  <r>
    <n v="8053"/>
    <x v="3989"/>
    <x v="2"/>
    <x v="686"/>
    <d v="2011-07-17T00:00:00"/>
    <x v="0"/>
    <s v="BF-10975"/>
    <s v="Barbara Fisher"/>
    <x v="1"/>
    <s v="United States"/>
    <s v="New York City"/>
    <x v="15"/>
    <n v="10009"/>
    <x v="3"/>
    <s v="OFF-AR-10004999"/>
    <x v="1"/>
    <x v="6"/>
    <x v="864"/>
    <n v="17.940000000000001"/>
    <n v="3"/>
    <x v="0"/>
    <n v="4.4850000000000003"/>
  </r>
  <r>
    <n v="8054"/>
    <x v="3990"/>
    <x v="3"/>
    <x v="394"/>
    <d v="2014-10-06T00:00:00"/>
    <x v="1"/>
    <s v="SF-20965"/>
    <s v="Sylvia Foulston"/>
    <x v="1"/>
    <s v="United States"/>
    <s v="Philadelphia"/>
    <x v="9"/>
    <n v="19134"/>
    <x v="3"/>
    <s v="OFF-BI-10004094"/>
    <x v="1"/>
    <x v="8"/>
    <x v="603"/>
    <n v="2.6549999999999998"/>
    <n v="1"/>
    <x v="6"/>
    <n v="-1.8585"/>
  </r>
  <r>
    <n v="8055"/>
    <x v="3991"/>
    <x v="1"/>
    <x v="834"/>
    <d v="2012-09-04T00:00:00"/>
    <x v="1"/>
    <s v="CB-12025"/>
    <s v="Cassandra Brandow"/>
    <x v="0"/>
    <s v="United States"/>
    <s v="Los Angeles"/>
    <x v="1"/>
    <n v="90049"/>
    <x v="1"/>
    <s v="OFF-ST-10001490"/>
    <x v="1"/>
    <x v="4"/>
    <x v="513"/>
    <n v="892.35"/>
    <n v="5"/>
    <x v="0"/>
    <n v="267.70499999999998"/>
  </r>
  <r>
    <n v="8056"/>
    <x v="3991"/>
    <x v="1"/>
    <x v="834"/>
    <d v="2012-09-04T00:00:00"/>
    <x v="1"/>
    <s v="CB-12025"/>
    <s v="Cassandra Brandow"/>
    <x v="0"/>
    <s v="United States"/>
    <s v="Los Angeles"/>
    <x v="1"/>
    <n v="90049"/>
    <x v="1"/>
    <s v="FUR-BO-10004695"/>
    <x v="0"/>
    <x v="0"/>
    <x v="198"/>
    <n v="307.666"/>
    <n v="2"/>
    <x v="11"/>
    <n v="28.956800000000001"/>
  </r>
  <r>
    <n v="8057"/>
    <x v="3991"/>
    <x v="1"/>
    <x v="834"/>
    <d v="2012-09-04T00:00:00"/>
    <x v="1"/>
    <s v="CB-12025"/>
    <s v="Cassandra Brandow"/>
    <x v="0"/>
    <s v="United States"/>
    <s v="Los Angeles"/>
    <x v="1"/>
    <n v="90049"/>
    <x v="1"/>
    <s v="OFF-ST-10000736"/>
    <x v="1"/>
    <x v="4"/>
    <x v="455"/>
    <n v="728.82"/>
    <n v="9"/>
    <x v="0"/>
    <n v="29.152799999999999"/>
  </r>
  <r>
    <n v="8058"/>
    <x v="3991"/>
    <x v="1"/>
    <x v="834"/>
    <d v="2012-09-04T00:00:00"/>
    <x v="1"/>
    <s v="CB-12025"/>
    <s v="Cassandra Brandow"/>
    <x v="0"/>
    <s v="United States"/>
    <s v="Los Angeles"/>
    <x v="1"/>
    <n v="90049"/>
    <x v="1"/>
    <s v="OFF-BI-10001617"/>
    <x v="1"/>
    <x v="8"/>
    <x v="1315"/>
    <n v="41.36"/>
    <n v="5"/>
    <x v="2"/>
    <n v="13.959"/>
  </r>
  <r>
    <n v="8059"/>
    <x v="3991"/>
    <x v="1"/>
    <x v="834"/>
    <d v="2012-09-04T00:00:00"/>
    <x v="1"/>
    <s v="CB-12025"/>
    <s v="Cassandra Brandow"/>
    <x v="0"/>
    <s v="United States"/>
    <s v="Los Angeles"/>
    <x v="1"/>
    <n v="90049"/>
    <x v="1"/>
    <s v="TEC-PH-10003589"/>
    <x v="2"/>
    <x v="7"/>
    <x v="818"/>
    <n v="43.176000000000002"/>
    <n v="3"/>
    <x v="2"/>
    <n v="15.111599999999999"/>
  </r>
  <r>
    <n v="8060"/>
    <x v="3991"/>
    <x v="1"/>
    <x v="834"/>
    <d v="2012-09-04T00:00:00"/>
    <x v="1"/>
    <s v="CB-12025"/>
    <s v="Cassandra Brandow"/>
    <x v="0"/>
    <s v="United States"/>
    <s v="Los Angeles"/>
    <x v="1"/>
    <n v="90049"/>
    <x v="1"/>
    <s v="FUR-FU-10003981"/>
    <x v="0"/>
    <x v="5"/>
    <x v="322"/>
    <n v="4.16"/>
    <n v="2"/>
    <x v="0"/>
    <n v="1.7472000000000001"/>
  </r>
  <r>
    <n v="8061"/>
    <x v="3992"/>
    <x v="1"/>
    <x v="1181"/>
    <d v="2012-09-26T00:00:00"/>
    <x v="1"/>
    <s v="TC-20980"/>
    <s v="Tamara Chand"/>
    <x v="1"/>
    <s v="United States"/>
    <s v="Long Beach"/>
    <x v="15"/>
    <n v="11561"/>
    <x v="3"/>
    <s v="OFF-PA-10001970"/>
    <x v="1"/>
    <x v="10"/>
    <x v="311"/>
    <n v="61.4"/>
    <n v="5"/>
    <x v="0"/>
    <n v="28.858000000000001"/>
  </r>
  <r>
    <n v="8062"/>
    <x v="3992"/>
    <x v="1"/>
    <x v="1181"/>
    <d v="2012-09-26T00:00:00"/>
    <x v="1"/>
    <s v="TC-20980"/>
    <s v="Tamara Chand"/>
    <x v="1"/>
    <s v="United States"/>
    <s v="Long Beach"/>
    <x v="15"/>
    <n v="11561"/>
    <x v="3"/>
    <s v="OFF-BI-10002437"/>
    <x v="1"/>
    <x v="8"/>
    <x v="1305"/>
    <n v="24.448"/>
    <n v="2"/>
    <x v="2"/>
    <n v="8.8623999999999992"/>
  </r>
  <r>
    <n v="8063"/>
    <x v="3993"/>
    <x v="0"/>
    <x v="77"/>
    <d v="2013-11-10T00:00:00"/>
    <x v="2"/>
    <s v="LW-17215"/>
    <s v="Luke Weiss"/>
    <x v="0"/>
    <s v="United States"/>
    <s v="Rochester"/>
    <x v="15"/>
    <n v="14609"/>
    <x v="3"/>
    <s v="TEC-PH-10000586"/>
    <x v="2"/>
    <x v="7"/>
    <x v="501"/>
    <n v="263.95999999999998"/>
    <n v="4"/>
    <x v="0"/>
    <n v="71.269199999999998"/>
  </r>
  <r>
    <n v="8064"/>
    <x v="3993"/>
    <x v="0"/>
    <x v="77"/>
    <d v="2013-11-10T00:00:00"/>
    <x v="2"/>
    <s v="LW-17215"/>
    <s v="Luke Weiss"/>
    <x v="0"/>
    <s v="United States"/>
    <s v="Rochester"/>
    <x v="15"/>
    <n v="14609"/>
    <x v="3"/>
    <s v="TEC-PH-10003811"/>
    <x v="2"/>
    <x v="7"/>
    <x v="1187"/>
    <n v="359.97"/>
    <n v="3"/>
    <x v="0"/>
    <n v="100.7916"/>
  </r>
  <r>
    <n v="8065"/>
    <x v="3993"/>
    <x v="0"/>
    <x v="77"/>
    <d v="2013-11-10T00:00:00"/>
    <x v="2"/>
    <s v="LW-17215"/>
    <s v="Luke Weiss"/>
    <x v="0"/>
    <s v="United States"/>
    <s v="Rochester"/>
    <x v="15"/>
    <n v="14609"/>
    <x v="3"/>
    <s v="OFF-PA-10004983"/>
    <x v="1"/>
    <x v="10"/>
    <x v="1323"/>
    <n v="12.96"/>
    <n v="2"/>
    <x v="0"/>
    <n v="6.2207999999999997"/>
  </r>
  <r>
    <n v="8066"/>
    <x v="3993"/>
    <x v="0"/>
    <x v="77"/>
    <d v="2013-11-10T00:00:00"/>
    <x v="2"/>
    <s v="LW-17215"/>
    <s v="Luke Weiss"/>
    <x v="0"/>
    <s v="United States"/>
    <s v="Rochester"/>
    <x v="15"/>
    <n v="14609"/>
    <x v="3"/>
    <s v="OFF-ST-10003479"/>
    <x v="1"/>
    <x v="4"/>
    <x v="41"/>
    <n v="116.82"/>
    <n v="3"/>
    <x v="0"/>
    <n v="5.8410000000000002"/>
  </r>
  <r>
    <n v="8067"/>
    <x v="3993"/>
    <x v="0"/>
    <x v="77"/>
    <d v="2013-11-10T00:00:00"/>
    <x v="2"/>
    <s v="LW-17215"/>
    <s v="Luke Weiss"/>
    <x v="0"/>
    <s v="United States"/>
    <s v="Rochester"/>
    <x v="15"/>
    <n v="14609"/>
    <x v="3"/>
    <s v="OFF-BI-10004318"/>
    <x v="1"/>
    <x v="8"/>
    <x v="1574"/>
    <n v="276.78399999999999"/>
    <n v="2"/>
    <x v="2"/>
    <n v="89.954800000000006"/>
  </r>
  <r>
    <n v="8068"/>
    <x v="3994"/>
    <x v="1"/>
    <x v="1182"/>
    <d v="2012-10-24T00:00:00"/>
    <x v="1"/>
    <s v="NS-18640"/>
    <s v="Noel Staavos"/>
    <x v="1"/>
    <s v="United States"/>
    <s v="San Francisco"/>
    <x v="1"/>
    <n v="94109"/>
    <x v="1"/>
    <s v="TEC-AC-10002567"/>
    <x v="2"/>
    <x v="11"/>
    <x v="423"/>
    <n v="239.97"/>
    <n v="3"/>
    <x v="0"/>
    <n v="86.389200000000002"/>
  </r>
  <r>
    <n v="8069"/>
    <x v="3994"/>
    <x v="1"/>
    <x v="1182"/>
    <d v="2012-10-24T00:00:00"/>
    <x v="1"/>
    <s v="NS-18640"/>
    <s v="Noel Staavos"/>
    <x v="1"/>
    <s v="United States"/>
    <s v="San Francisco"/>
    <x v="1"/>
    <n v="94109"/>
    <x v="1"/>
    <s v="FUR-FU-10001731"/>
    <x v="0"/>
    <x v="5"/>
    <x v="1547"/>
    <n v="16.02"/>
    <n v="6"/>
    <x v="0"/>
    <n v="6.0876000000000001"/>
  </r>
  <r>
    <n v="8070"/>
    <x v="3995"/>
    <x v="3"/>
    <x v="314"/>
    <d v="2014-01-06T00:00:00"/>
    <x v="1"/>
    <s v="JM-15250"/>
    <s v="Janet Martin"/>
    <x v="0"/>
    <s v="United States"/>
    <s v="Huntsville"/>
    <x v="5"/>
    <n v="77340"/>
    <x v="2"/>
    <s v="OFF-ST-10002743"/>
    <x v="1"/>
    <x v="4"/>
    <x v="413"/>
    <n v="454.56"/>
    <n v="5"/>
    <x v="2"/>
    <n v="-107.958"/>
  </r>
  <r>
    <n v="8071"/>
    <x v="3995"/>
    <x v="3"/>
    <x v="314"/>
    <d v="2014-01-06T00:00:00"/>
    <x v="1"/>
    <s v="JM-15250"/>
    <s v="Janet Martin"/>
    <x v="0"/>
    <s v="United States"/>
    <s v="Huntsville"/>
    <x v="5"/>
    <n v="77340"/>
    <x v="2"/>
    <s v="FUR-FU-10002116"/>
    <x v="0"/>
    <x v="5"/>
    <x v="1431"/>
    <n v="141.41999999999999"/>
    <n v="5"/>
    <x v="7"/>
    <n v="-187.38149999999999"/>
  </r>
  <r>
    <n v="8072"/>
    <x v="3995"/>
    <x v="3"/>
    <x v="314"/>
    <d v="2014-01-06T00:00:00"/>
    <x v="1"/>
    <s v="JM-15250"/>
    <s v="Janet Martin"/>
    <x v="0"/>
    <s v="United States"/>
    <s v="Huntsville"/>
    <x v="5"/>
    <n v="77340"/>
    <x v="2"/>
    <s v="FUR-CH-10003199"/>
    <x v="0"/>
    <x v="1"/>
    <x v="631"/>
    <n v="310.74400000000003"/>
    <n v="4"/>
    <x v="4"/>
    <n v="-26.635200000000001"/>
  </r>
  <r>
    <n v="8073"/>
    <x v="3995"/>
    <x v="3"/>
    <x v="314"/>
    <d v="2014-01-06T00:00:00"/>
    <x v="1"/>
    <s v="JM-15250"/>
    <s v="Janet Martin"/>
    <x v="0"/>
    <s v="United States"/>
    <s v="Huntsville"/>
    <x v="5"/>
    <n v="77340"/>
    <x v="2"/>
    <s v="OFF-AR-10003158"/>
    <x v="1"/>
    <x v="6"/>
    <x v="696"/>
    <n v="12.736000000000001"/>
    <n v="4"/>
    <x v="2"/>
    <n v="2.2288000000000001"/>
  </r>
  <r>
    <n v="8074"/>
    <x v="3995"/>
    <x v="3"/>
    <x v="314"/>
    <d v="2014-01-06T00:00:00"/>
    <x v="1"/>
    <s v="JM-15250"/>
    <s v="Janet Martin"/>
    <x v="0"/>
    <s v="United States"/>
    <s v="Huntsville"/>
    <x v="5"/>
    <n v="77340"/>
    <x v="2"/>
    <s v="OFF-BI-10000301"/>
    <x v="1"/>
    <x v="8"/>
    <x v="619"/>
    <n v="6.47"/>
    <n v="5"/>
    <x v="3"/>
    <n v="-9.7050000000000001"/>
  </r>
  <r>
    <n v="8075"/>
    <x v="3995"/>
    <x v="3"/>
    <x v="314"/>
    <d v="2014-01-06T00:00:00"/>
    <x v="1"/>
    <s v="JM-15250"/>
    <s v="Janet Martin"/>
    <x v="0"/>
    <s v="United States"/>
    <s v="Huntsville"/>
    <x v="5"/>
    <n v="77340"/>
    <x v="2"/>
    <s v="OFF-BI-10000343"/>
    <x v="1"/>
    <x v="8"/>
    <x v="184"/>
    <n v="13.747999999999999"/>
    <n v="14"/>
    <x v="3"/>
    <n v="-22.684200000000001"/>
  </r>
  <r>
    <n v="8076"/>
    <x v="3995"/>
    <x v="3"/>
    <x v="314"/>
    <d v="2014-01-06T00:00:00"/>
    <x v="1"/>
    <s v="JM-15250"/>
    <s v="Janet Martin"/>
    <x v="0"/>
    <s v="United States"/>
    <s v="Huntsville"/>
    <x v="5"/>
    <n v="77340"/>
    <x v="2"/>
    <s v="OFF-AP-10004708"/>
    <x v="1"/>
    <x v="9"/>
    <x v="508"/>
    <n v="15.224"/>
    <n v="2"/>
    <x v="3"/>
    <n v="-38.821199999999997"/>
  </r>
  <r>
    <n v="8077"/>
    <x v="3996"/>
    <x v="1"/>
    <x v="537"/>
    <d v="2012-06-29T00:00:00"/>
    <x v="1"/>
    <s v="RF-19345"/>
    <s v="Randy Ferguson"/>
    <x v="1"/>
    <s v="United States"/>
    <s v="East Point"/>
    <x v="32"/>
    <n v="30344"/>
    <x v="0"/>
    <s v="FUR-FU-10000794"/>
    <x v="0"/>
    <x v="5"/>
    <x v="639"/>
    <n v="27.42"/>
    <n v="3"/>
    <x v="0"/>
    <n v="9.3228000000000009"/>
  </r>
  <r>
    <n v="8078"/>
    <x v="3996"/>
    <x v="1"/>
    <x v="537"/>
    <d v="2012-06-29T00:00:00"/>
    <x v="1"/>
    <s v="RF-19345"/>
    <s v="Randy Ferguson"/>
    <x v="1"/>
    <s v="United States"/>
    <s v="East Point"/>
    <x v="32"/>
    <n v="30344"/>
    <x v="0"/>
    <s v="OFF-BI-10004519"/>
    <x v="1"/>
    <x v="8"/>
    <x v="880"/>
    <n v="165.98"/>
    <n v="1"/>
    <x v="0"/>
    <n v="74.691000000000003"/>
  </r>
  <r>
    <n v="8079"/>
    <x v="3996"/>
    <x v="1"/>
    <x v="537"/>
    <d v="2012-06-29T00:00:00"/>
    <x v="1"/>
    <s v="RF-19345"/>
    <s v="Randy Ferguson"/>
    <x v="1"/>
    <s v="United States"/>
    <s v="East Point"/>
    <x v="32"/>
    <n v="30344"/>
    <x v="0"/>
    <s v="TEC-AC-10001590"/>
    <x v="2"/>
    <x v="11"/>
    <x v="1347"/>
    <n v="75"/>
    <n v="3"/>
    <x v="0"/>
    <n v="18"/>
  </r>
  <r>
    <n v="8080"/>
    <x v="3997"/>
    <x v="0"/>
    <x v="441"/>
    <d v="2013-11-28T00:00:00"/>
    <x v="1"/>
    <s v="CA-12055"/>
    <s v="Cathy Armstrong"/>
    <x v="2"/>
    <s v="United States"/>
    <s v="New York City"/>
    <x v="15"/>
    <n v="10009"/>
    <x v="3"/>
    <s v="OFF-BI-10001524"/>
    <x v="1"/>
    <x v="8"/>
    <x v="298"/>
    <n v="134.27199999999999"/>
    <n v="8"/>
    <x v="2"/>
    <n v="46.995199999999997"/>
  </r>
  <r>
    <n v="8081"/>
    <x v="3998"/>
    <x v="1"/>
    <x v="662"/>
    <d v="2012-11-01T00:00:00"/>
    <x v="1"/>
    <s v="KH-16690"/>
    <s v="Kristen Hastings"/>
    <x v="1"/>
    <s v="United States"/>
    <s v="Springfield"/>
    <x v="21"/>
    <n v="97477"/>
    <x v="1"/>
    <s v="OFF-LA-10001474"/>
    <x v="1"/>
    <x v="2"/>
    <x v="917"/>
    <n v="146.54400000000001"/>
    <n v="6"/>
    <x v="2"/>
    <n v="47.626800000000003"/>
  </r>
  <r>
    <n v="8082"/>
    <x v="3998"/>
    <x v="1"/>
    <x v="662"/>
    <d v="2012-11-01T00:00:00"/>
    <x v="1"/>
    <s v="KH-16690"/>
    <s v="Kristen Hastings"/>
    <x v="1"/>
    <s v="United States"/>
    <s v="Springfield"/>
    <x v="21"/>
    <n v="97477"/>
    <x v="1"/>
    <s v="OFF-PA-10001497"/>
    <x v="1"/>
    <x v="10"/>
    <x v="1746"/>
    <n v="131.904"/>
    <n v="3"/>
    <x v="2"/>
    <n v="47.815199999999997"/>
  </r>
  <r>
    <n v="8083"/>
    <x v="3998"/>
    <x v="1"/>
    <x v="662"/>
    <d v="2012-11-01T00:00:00"/>
    <x v="1"/>
    <s v="KH-16690"/>
    <s v="Kristen Hastings"/>
    <x v="1"/>
    <s v="United States"/>
    <s v="Springfield"/>
    <x v="21"/>
    <n v="97477"/>
    <x v="1"/>
    <s v="OFF-AP-10003287"/>
    <x v="1"/>
    <x v="9"/>
    <x v="538"/>
    <n v="203.88"/>
    <n v="5"/>
    <x v="2"/>
    <n v="20.388000000000002"/>
  </r>
  <r>
    <n v="8084"/>
    <x v="3998"/>
    <x v="1"/>
    <x v="662"/>
    <d v="2012-11-01T00:00:00"/>
    <x v="1"/>
    <s v="KH-16690"/>
    <s v="Kristen Hastings"/>
    <x v="1"/>
    <s v="United States"/>
    <s v="Springfield"/>
    <x v="21"/>
    <n v="97477"/>
    <x v="1"/>
    <s v="OFF-BI-10002982"/>
    <x v="1"/>
    <x v="8"/>
    <x v="1258"/>
    <n v="14.301"/>
    <n v="7"/>
    <x v="6"/>
    <n v="-10.487399999999999"/>
  </r>
  <r>
    <n v="8085"/>
    <x v="3998"/>
    <x v="1"/>
    <x v="662"/>
    <d v="2012-11-01T00:00:00"/>
    <x v="1"/>
    <s v="KH-16690"/>
    <s v="Kristen Hastings"/>
    <x v="1"/>
    <s v="United States"/>
    <s v="Springfield"/>
    <x v="21"/>
    <n v="97477"/>
    <x v="1"/>
    <s v="OFF-ST-10001809"/>
    <x v="1"/>
    <x v="4"/>
    <x v="430"/>
    <n v="718.64"/>
    <n v="10"/>
    <x v="2"/>
    <n v="-161.69399999999999"/>
  </r>
  <r>
    <n v="8086"/>
    <x v="3999"/>
    <x v="0"/>
    <x v="201"/>
    <d v="2013-10-27T00:00:00"/>
    <x v="1"/>
    <s v="LC-16960"/>
    <s v="Lindsay Castell"/>
    <x v="2"/>
    <s v="United States"/>
    <s v="Arlington"/>
    <x v="17"/>
    <n v="22204"/>
    <x v="0"/>
    <s v="FUR-FU-10000246"/>
    <x v="0"/>
    <x v="5"/>
    <x v="386"/>
    <n v="61.1"/>
    <n v="5"/>
    <x v="0"/>
    <n v="18.329999999999998"/>
  </r>
  <r>
    <n v="8087"/>
    <x v="4000"/>
    <x v="3"/>
    <x v="1045"/>
    <d v="2014-05-03T00:00:00"/>
    <x v="1"/>
    <s v="JL-15130"/>
    <s v="Jack Lebron"/>
    <x v="0"/>
    <s v="United States"/>
    <s v="Wilmington"/>
    <x v="3"/>
    <n v="28403"/>
    <x v="0"/>
    <s v="OFF-AP-10000252"/>
    <x v="1"/>
    <x v="9"/>
    <x v="1242"/>
    <n v="28.08"/>
    <n v="3"/>
    <x v="2"/>
    <n v="5.2649999999999997"/>
  </r>
  <r>
    <n v="8088"/>
    <x v="4001"/>
    <x v="0"/>
    <x v="321"/>
    <d v="2013-10-02T00:00:00"/>
    <x v="0"/>
    <s v="DM-12955"/>
    <s v="Dario Medina"/>
    <x v="1"/>
    <s v="United States"/>
    <s v="Yuma"/>
    <x v="16"/>
    <n v="85364"/>
    <x v="1"/>
    <s v="OFF-AR-10002375"/>
    <x v="1"/>
    <x v="6"/>
    <x v="823"/>
    <n v="10.496"/>
    <n v="4"/>
    <x v="2"/>
    <n v="1.1808000000000001"/>
  </r>
  <r>
    <n v="8089"/>
    <x v="4002"/>
    <x v="1"/>
    <x v="848"/>
    <d v="2012-07-14T00:00:00"/>
    <x v="1"/>
    <s v="MV-18190"/>
    <s v="Mike Vittorini"/>
    <x v="0"/>
    <s v="United States"/>
    <s v="San Bernardino"/>
    <x v="1"/>
    <n v="92404"/>
    <x v="1"/>
    <s v="OFF-BI-10003719"/>
    <x v="1"/>
    <x v="8"/>
    <x v="684"/>
    <n v="39.92"/>
    <n v="2"/>
    <x v="2"/>
    <n v="12.974"/>
  </r>
  <r>
    <n v="8090"/>
    <x v="4003"/>
    <x v="1"/>
    <x v="976"/>
    <d v="2012-08-09T00:00:00"/>
    <x v="2"/>
    <s v="NS-18640"/>
    <s v="Noel Staavos"/>
    <x v="1"/>
    <s v="United States"/>
    <s v="Baltimore"/>
    <x v="39"/>
    <n v="21215"/>
    <x v="3"/>
    <s v="OFF-AP-10001492"/>
    <x v="1"/>
    <x v="9"/>
    <x v="22"/>
    <n v="77.58"/>
    <n v="9"/>
    <x v="0"/>
    <n v="20.1708"/>
  </r>
  <r>
    <n v="8091"/>
    <x v="4004"/>
    <x v="2"/>
    <x v="1035"/>
    <d v="2011-12-13T00:00:00"/>
    <x v="1"/>
    <s v="AS-10630"/>
    <s v="Ann Steele"/>
    <x v="2"/>
    <s v="United States"/>
    <s v="Seattle"/>
    <x v="4"/>
    <n v="98103"/>
    <x v="1"/>
    <s v="OFF-ST-10000532"/>
    <x v="1"/>
    <x v="4"/>
    <x v="1403"/>
    <n v="269.36"/>
    <n v="7"/>
    <x v="0"/>
    <n v="70.033600000000007"/>
  </r>
  <r>
    <n v="8092"/>
    <x v="4005"/>
    <x v="1"/>
    <x v="895"/>
    <d v="2012-12-14T00:00:00"/>
    <x v="1"/>
    <s v="MT-17815"/>
    <s v="Meg Tillman"/>
    <x v="0"/>
    <s v="United States"/>
    <s v="San Francisco"/>
    <x v="1"/>
    <n v="94110"/>
    <x v="1"/>
    <s v="OFF-LA-10001613"/>
    <x v="1"/>
    <x v="2"/>
    <x v="736"/>
    <n v="5.76"/>
    <n v="2"/>
    <x v="0"/>
    <n v="2.8224"/>
  </r>
  <r>
    <n v="8093"/>
    <x v="4006"/>
    <x v="3"/>
    <x v="1183"/>
    <d v="2014-11-14T00:00:00"/>
    <x v="0"/>
    <s v="SR-20425"/>
    <s v="Sharelle Roach"/>
    <x v="2"/>
    <s v="United States"/>
    <s v="New York City"/>
    <x v="15"/>
    <n v="10035"/>
    <x v="3"/>
    <s v="OFF-AR-10002818"/>
    <x v="1"/>
    <x v="6"/>
    <x v="924"/>
    <n v="109.9"/>
    <n v="5"/>
    <x v="0"/>
    <n v="32.97"/>
  </r>
  <r>
    <n v="8094"/>
    <x v="4007"/>
    <x v="3"/>
    <x v="944"/>
    <d v="2014-08-02T00:00:00"/>
    <x v="0"/>
    <s v="DK-13375"/>
    <s v="Dennis Kane"/>
    <x v="0"/>
    <s v="United States"/>
    <s v="Seattle"/>
    <x v="4"/>
    <n v="98115"/>
    <x v="1"/>
    <s v="FUR-FU-10001940"/>
    <x v="0"/>
    <x v="5"/>
    <x v="33"/>
    <n v="23.88"/>
    <n v="3"/>
    <x v="0"/>
    <n v="10.507199999999999"/>
  </r>
  <r>
    <n v="8095"/>
    <x v="4007"/>
    <x v="3"/>
    <x v="944"/>
    <d v="2014-08-02T00:00:00"/>
    <x v="0"/>
    <s v="DK-13375"/>
    <s v="Dennis Kane"/>
    <x v="0"/>
    <s v="United States"/>
    <s v="Seattle"/>
    <x v="4"/>
    <n v="98115"/>
    <x v="1"/>
    <s v="OFF-PA-10003883"/>
    <x v="1"/>
    <x v="10"/>
    <x v="1229"/>
    <n v="26.2"/>
    <n v="4"/>
    <x v="0"/>
    <n v="12.052"/>
  </r>
  <r>
    <n v="8096"/>
    <x v="4007"/>
    <x v="3"/>
    <x v="944"/>
    <d v="2014-08-02T00:00:00"/>
    <x v="0"/>
    <s v="DK-13375"/>
    <s v="Dennis Kane"/>
    <x v="0"/>
    <s v="United States"/>
    <s v="Seattle"/>
    <x v="4"/>
    <n v="98115"/>
    <x v="1"/>
    <s v="OFF-PA-10002787"/>
    <x v="1"/>
    <x v="10"/>
    <x v="1267"/>
    <n v="12.96"/>
    <n v="2"/>
    <x v="0"/>
    <n v="6.2207999999999997"/>
  </r>
  <r>
    <n v="8097"/>
    <x v="4007"/>
    <x v="3"/>
    <x v="944"/>
    <d v="2014-08-02T00:00:00"/>
    <x v="0"/>
    <s v="DK-13375"/>
    <s v="Dennis Kane"/>
    <x v="0"/>
    <s v="United States"/>
    <s v="Seattle"/>
    <x v="4"/>
    <n v="98115"/>
    <x v="1"/>
    <s v="TEC-AC-10000991"/>
    <x v="2"/>
    <x v="11"/>
    <x v="432"/>
    <n v="234.95"/>
    <n v="5"/>
    <x v="0"/>
    <n v="32.893000000000001"/>
  </r>
  <r>
    <n v="8098"/>
    <x v="4008"/>
    <x v="3"/>
    <x v="116"/>
    <d v="2015-01-02T00:00:00"/>
    <x v="1"/>
    <s v="SV-20935"/>
    <s v="Susan Vittorini"/>
    <x v="0"/>
    <s v="United States"/>
    <s v="Albuquerque"/>
    <x v="27"/>
    <n v="87105"/>
    <x v="1"/>
    <s v="OFF-ST-10003058"/>
    <x v="1"/>
    <x v="4"/>
    <x v="388"/>
    <n v="118.25"/>
    <n v="5"/>
    <x v="0"/>
    <n v="34.292499999999997"/>
  </r>
  <r>
    <n v="8099"/>
    <x v="4008"/>
    <x v="3"/>
    <x v="116"/>
    <d v="2015-01-02T00:00:00"/>
    <x v="1"/>
    <s v="SV-20935"/>
    <s v="Susan Vittorini"/>
    <x v="0"/>
    <s v="United States"/>
    <s v="Albuquerque"/>
    <x v="27"/>
    <n v="87105"/>
    <x v="1"/>
    <s v="OFF-PA-10004239"/>
    <x v="1"/>
    <x v="10"/>
    <x v="1412"/>
    <n v="4.28"/>
    <n v="1"/>
    <x v="0"/>
    <n v="1.9259999999999999"/>
  </r>
  <r>
    <n v="8100"/>
    <x v="4009"/>
    <x v="0"/>
    <x v="612"/>
    <d v="2013-03-14T00:00:00"/>
    <x v="2"/>
    <s v="RH-19510"/>
    <s v="Rick Huthwaite"/>
    <x v="2"/>
    <s v="United States"/>
    <s v="Los Angeles"/>
    <x v="1"/>
    <n v="90045"/>
    <x v="1"/>
    <s v="TEC-AC-10003038"/>
    <x v="2"/>
    <x v="11"/>
    <x v="1024"/>
    <n v="26.85"/>
    <n v="3"/>
    <x v="0"/>
    <n v="5.1014999999999997"/>
  </r>
  <r>
    <n v="8101"/>
    <x v="4009"/>
    <x v="0"/>
    <x v="612"/>
    <d v="2013-03-14T00:00:00"/>
    <x v="2"/>
    <s v="RH-19510"/>
    <s v="Rick Huthwaite"/>
    <x v="2"/>
    <s v="United States"/>
    <s v="Los Angeles"/>
    <x v="1"/>
    <n v="90045"/>
    <x v="1"/>
    <s v="TEC-MA-10000984"/>
    <x v="2"/>
    <x v="15"/>
    <x v="1811"/>
    <n v="3357.6"/>
    <n v="3"/>
    <x v="2"/>
    <n v="377.73"/>
  </r>
  <r>
    <n v="8102"/>
    <x v="4010"/>
    <x v="1"/>
    <x v="1184"/>
    <d v="2012-05-26T00:00:00"/>
    <x v="1"/>
    <s v="SB-20185"/>
    <s v="Sarah Brown"/>
    <x v="0"/>
    <s v="United States"/>
    <s v="Los Angeles"/>
    <x v="1"/>
    <n v="90045"/>
    <x v="1"/>
    <s v="OFF-LA-10004484"/>
    <x v="1"/>
    <x v="2"/>
    <x v="612"/>
    <n v="8.26"/>
    <n v="2"/>
    <x v="0"/>
    <n v="3.7995999999999999"/>
  </r>
  <r>
    <n v="8103"/>
    <x v="4010"/>
    <x v="1"/>
    <x v="1184"/>
    <d v="2012-05-26T00:00:00"/>
    <x v="1"/>
    <s v="SB-20185"/>
    <s v="Sarah Brown"/>
    <x v="0"/>
    <s v="United States"/>
    <s v="Los Angeles"/>
    <x v="1"/>
    <n v="90045"/>
    <x v="1"/>
    <s v="TEC-MA-10004002"/>
    <x v="2"/>
    <x v="15"/>
    <x v="662"/>
    <n v="2973.32"/>
    <n v="7"/>
    <x v="2"/>
    <n v="334.49849999999998"/>
  </r>
  <r>
    <n v="8104"/>
    <x v="4010"/>
    <x v="1"/>
    <x v="1184"/>
    <d v="2012-05-26T00:00:00"/>
    <x v="1"/>
    <s v="SB-20185"/>
    <s v="Sarah Brown"/>
    <x v="0"/>
    <s v="United States"/>
    <s v="Los Angeles"/>
    <x v="1"/>
    <n v="90045"/>
    <x v="1"/>
    <s v="OFF-ST-10002406"/>
    <x v="1"/>
    <x v="4"/>
    <x v="324"/>
    <n v="104.79"/>
    <n v="7"/>
    <x v="0"/>
    <n v="29.341200000000001"/>
  </r>
  <r>
    <n v="8105"/>
    <x v="4010"/>
    <x v="1"/>
    <x v="1184"/>
    <d v="2012-05-26T00:00:00"/>
    <x v="1"/>
    <s v="SB-20185"/>
    <s v="Sarah Brown"/>
    <x v="0"/>
    <s v="United States"/>
    <s v="Los Angeles"/>
    <x v="1"/>
    <n v="90045"/>
    <x v="1"/>
    <s v="TEC-PH-10003645"/>
    <x v="2"/>
    <x v="7"/>
    <x v="294"/>
    <n v="775.72799999999995"/>
    <n v="6"/>
    <x v="2"/>
    <n v="58.179600000000001"/>
  </r>
  <r>
    <n v="8106"/>
    <x v="4011"/>
    <x v="3"/>
    <x v="922"/>
    <d v="2014-02-20T00:00:00"/>
    <x v="2"/>
    <s v="CR-12820"/>
    <s v="Cyra Reiten"/>
    <x v="2"/>
    <s v="United States"/>
    <s v="Houston"/>
    <x v="5"/>
    <n v="77041"/>
    <x v="2"/>
    <s v="FUR-BO-10001601"/>
    <x v="0"/>
    <x v="0"/>
    <x v="414"/>
    <n v="89.066400000000002"/>
    <n v="1"/>
    <x v="8"/>
    <n v="-17.0274"/>
  </r>
  <r>
    <n v="8107"/>
    <x v="4011"/>
    <x v="3"/>
    <x v="922"/>
    <d v="2014-02-20T00:00:00"/>
    <x v="2"/>
    <s v="CR-12820"/>
    <s v="Cyra Reiten"/>
    <x v="2"/>
    <s v="United States"/>
    <s v="Houston"/>
    <x v="5"/>
    <n v="77041"/>
    <x v="2"/>
    <s v="OFF-AR-10000937"/>
    <x v="1"/>
    <x v="6"/>
    <x v="1812"/>
    <n v="175.44"/>
    <n v="6"/>
    <x v="2"/>
    <n v="52.631999999999998"/>
  </r>
  <r>
    <n v="8108"/>
    <x v="4011"/>
    <x v="3"/>
    <x v="922"/>
    <d v="2014-02-20T00:00:00"/>
    <x v="2"/>
    <s v="CR-12820"/>
    <s v="Cyra Reiten"/>
    <x v="2"/>
    <s v="United States"/>
    <s v="Houston"/>
    <x v="5"/>
    <n v="77041"/>
    <x v="2"/>
    <s v="TEC-PH-10000038"/>
    <x v="2"/>
    <x v="7"/>
    <x v="1056"/>
    <n v="438.33600000000001"/>
    <n v="4"/>
    <x v="2"/>
    <n v="-87.667199999999994"/>
  </r>
  <r>
    <n v="8109"/>
    <x v="4012"/>
    <x v="3"/>
    <x v="166"/>
    <d v="2014-12-16T00:00:00"/>
    <x v="1"/>
    <s v="EG-13900"/>
    <s v="Emily Grady"/>
    <x v="0"/>
    <s v="United States"/>
    <s v="Philadelphia"/>
    <x v="9"/>
    <n v="19140"/>
    <x v="3"/>
    <s v="FUR-CH-10003396"/>
    <x v="0"/>
    <x v="1"/>
    <x v="385"/>
    <n v="215.54400000000001"/>
    <n v="4"/>
    <x v="4"/>
    <n v="-58.504800000000003"/>
  </r>
  <r>
    <n v="8110"/>
    <x v="4013"/>
    <x v="3"/>
    <x v="551"/>
    <d v="2014-11-24T00:00:00"/>
    <x v="1"/>
    <s v="RD-19930"/>
    <s v="Russell D'Ascenzo"/>
    <x v="0"/>
    <s v="United States"/>
    <s v="Chicago"/>
    <x v="10"/>
    <n v="60623"/>
    <x v="2"/>
    <s v="OFF-EN-10002592"/>
    <x v="1"/>
    <x v="12"/>
    <x v="1702"/>
    <n v="55.584000000000003"/>
    <n v="6"/>
    <x v="2"/>
    <n v="20.844000000000001"/>
  </r>
  <r>
    <n v="8111"/>
    <x v="4013"/>
    <x v="3"/>
    <x v="551"/>
    <d v="2014-11-24T00:00:00"/>
    <x v="1"/>
    <s v="RD-19930"/>
    <s v="Russell D'Ascenzo"/>
    <x v="0"/>
    <s v="United States"/>
    <s v="Chicago"/>
    <x v="10"/>
    <n v="60623"/>
    <x v="2"/>
    <s v="FUR-CH-10000422"/>
    <x v="0"/>
    <x v="1"/>
    <x v="1432"/>
    <n v="127.386"/>
    <n v="2"/>
    <x v="4"/>
    <n v="-25.4772"/>
  </r>
  <r>
    <n v="8112"/>
    <x v="4014"/>
    <x v="0"/>
    <x v="49"/>
    <d v="2013-12-04T00:00:00"/>
    <x v="0"/>
    <s v="JM-15865"/>
    <s v="John Murray"/>
    <x v="0"/>
    <s v="United States"/>
    <s v="San Angelo"/>
    <x v="5"/>
    <n v="76903"/>
    <x v="2"/>
    <s v="FUR-CH-10002647"/>
    <x v="0"/>
    <x v="1"/>
    <x v="470"/>
    <n v="248.43"/>
    <n v="5"/>
    <x v="4"/>
    <n v="-17.745000000000001"/>
  </r>
  <r>
    <n v="8113"/>
    <x v="4014"/>
    <x v="0"/>
    <x v="49"/>
    <d v="2013-12-04T00:00:00"/>
    <x v="0"/>
    <s v="JM-15865"/>
    <s v="John Murray"/>
    <x v="0"/>
    <s v="United States"/>
    <s v="San Angelo"/>
    <x v="5"/>
    <n v="76903"/>
    <x v="2"/>
    <s v="OFF-AP-10004859"/>
    <x v="1"/>
    <x v="9"/>
    <x v="921"/>
    <n v="11.648"/>
    <n v="4"/>
    <x v="3"/>
    <n v="-30.8672"/>
  </r>
  <r>
    <n v="8114"/>
    <x v="4014"/>
    <x v="0"/>
    <x v="49"/>
    <d v="2013-12-04T00:00:00"/>
    <x v="0"/>
    <s v="JM-15865"/>
    <s v="John Murray"/>
    <x v="0"/>
    <s v="United States"/>
    <s v="San Angelo"/>
    <x v="5"/>
    <n v="76903"/>
    <x v="2"/>
    <s v="FUR-CH-10004477"/>
    <x v="0"/>
    <x v="1"/>
    <x v="211"/>
    <n v="85.245999999999995"/>
    <n v="2"/>
    <x v="4"/>
    <n v="-1.2178"/>
  </r>
  <r>
    <n v="8115"/>
    <x v="4015"/>
    <x v="3"/>
    <x v="621"/>
    <d v="2014-10-08T00:00:00"/>
    <x v="0"/>
    <s v="LW-16825"/>
    <s v="Laurel Workman"/>
    <x v="1"/>
    <s v="United States"/>
    <s v="Pasadena"/>
    <x v="5"/>
    <n v="77506"/>
    <x v="2"/>
    <s v="OFF-AR-10004817"/>
    <x v="1"/>
    <x v="6"/>
    <x v="906"/>
    <n v="20.64"/>
    <n v="5"/>
    <x v="2"/>
    <n v="2.3220000000000001"/>
  </r>
  <r>
    <n v="8116"/>
    <x v="4016"/>
    <x v="3"/>
    <x v="635"/>
    <d v="2014-09-05T00:00:00"/>
    <x v="1"/>
    <s v="RW-19540"/>
    <s v="Rick Wilson"/>
    <x v="1"/>
    <s v="United States"/>
    <s v="Los Angeles"/>
    <x v="1"/>
    <n v="90049"/>
    <x v="1"/>
    <s v="FUR-FU-10003374"/>
    <x v="0"/>
    <x v="5"/>
    <x v="1798"/>
    <n v="148.02000000000001"/>
    <n v="3"/>
    <x v="0"/>
    <n v="41.445599999999999"/>
  </r>
  <r>
    <n v="8117"/>
    <x v="4017"/>
    <x v="3"/>
    <x v="221"/>
    <d v="2014-11-25T00:00:00"/>
    <x v="3"/>
    <s v="BG-11695"/>
    <s v="Brooke Gillingham"/>
    <x v="1"/>
    <s v="United States"/>
    <s v="Garden City"/>
    <x v="41"/>
    <n v="67846"/>
    <x v="2"/>
    <s v="OFF-ST-10003123"/>
    <x v="1"/>
    <x v="4"/>
    <x v="1268"/>
    <n v="33.29"/>
    <n v="1"/>
    <x v="0"/>
    <n v="7.9896000000000003"/>
  </r>
  <r>
    <n v="8118"/>
    <x v="4018"/>
    <x v="3"/>
    <x v="160"/>
    <d v="2014-07-06T00:00:00"/>
    <x v="1"/>
    <s v="TT-21220"/>
    <s v="Thomas Thornton"/>
    <x v="0"/>
    <s v="United States"/>
    <s v="Los Angeles"/>
    <x v="1"/>
    <n v="90045"/>
    <x v="1"/>
    <s v="OFF-PA-10000675"/>
    <x v="1"/>
    <x v="10"/>
    <x v="1106"/>
    <n v="204.95"/>
    <n v="5"/>
    <x v="0"/>
    <n v="100.4255"/>
  </r>
  <r>
    <n v="8119"/>
    <x v="4019"/>
    <x v="3"/>
    <x v="847"/>
    <d v="2014-07-28T00:00:00"/>
    <x v="1"/>
    <s v="EB-13930"/>
    <s v="Eric Barreto"/>
    <x v="0"/>
    <s v="United States"/>
    <s v="Chicago"/>
    <x v="10"/>
    <n v="60653"/>
    <x v="2"/>
    <s v="FUR-CH-10004997"/>
    <x v="0"/>
    <x v="1"/>
    <x v="494"/>
    <n v="526.34400000000005"/>
    <n v="4"/>
    <x v="4"/>
    <n v="-75.191999999999993"/>
  </r>
  <r>
    <n v="8120"/>
    <x v="4020"/>
    <x v="0"/>
    <x v="583"/>
    <d v="2013-11-17T00:00:00"/>
    <x v="1"/>
    <s v="LP-17080"/>
    <s v="Liz Pelletier"/>
    <x v="0"/>
    <s v="United States"/>
    <s v="San Francisco"/>
    <x v="1"/>
    <n v="94110"/>
    <x v="1"/>
    <s v="FUR-FU-10001934"/>
    <x v="0"/>
    <x v="5"/>
    <x v="107"/>
    <n v="41.96"/>
    <n v="2"/>
    <x v="0"/>
    <n v="10.909599999999999"/>
  </r>
  <r>
    <n v="8121"/>
    <x v="4020"/>
    <x v="0"/>
    <x v="583"/>
    <d v="2013-11-17T00:00:00"/>
    <x v="1"/>
    <s v="LP-17080"/>
    <s v="Liz Pelletier"/>
    <x v="0"/>
    <s v="United States"/>
    <s v="San Francisco"/>
    <x v="1"/>
    <n v="94110"/>
    <x v="1"/>
    <s v="FUR-CH-10004997"/>
    <x v="0"/>
    <x v="1"/>
    <x v="494"/>
    <n v="451.15199999999999"/>
    <n v="3"/>
    <x v="2"/>
    <n v="0"/>
  </r>
  <r>
    <n v="8122"/>
    <x v="4020"/>
    <x v="0"/>
    <x v="583"/>
    <d v="2013-11-17T00:00:00"/>
    <x v="1"/>
    <s v="LP-17080"/>
    <s v="Liz Pelletier"/>
    <x v="0"/>
    <s v="United States"/>
    <s v="San Francisco"/>
    <x v="1"/>
    <n v="94110"/>
    <x v="1"/>
    <s v="OFF-BI-10001890"/>
    <x v="1"/>
    <x v="8"/>
    <x v="174"/>
    <n v="31.504000000000001"/>
    <n v="11"/>
    <x v="2"/>
    <n v="11.026400000000001"/>
  </r>
  <r>
    <n v="8123"/>
    <x v="4021"/>
    <x v="2"/>
    <x v="337"/>
    <d v="2011-12-15T00:00:00"/>
    <x v="1"/>
    <s v="FP-14320"/>
    <s v="Frank Preis"/>
    <x v="0"/>
    <s v="United States"/>
    <s v="Philadelphia"/>
    <x v="9"/>
    <n v="19134"/>
    <x v="3"/>
    <s v="OFF-EN-10002500"/>
    <x v="1"/>
    <x v="12"/>
    <x v="118"/>
    <n v="30.672000000000001"/>
    <n v="3"/>
    <x v="2"/>
    <n v="9.5850000000000009"/>
  </r>
  <r>
    <n v="8124"/>
    <x v="4021"/>
    <x v="2"/>
    <x v="337"/>
    <d v="2011-12-15T00:00:00"/>
    <x v="1"/>
    <s v="FP-14320"/>
    <s v="Frank Preis"/>
    <x v="0"/>
    <s v="United States"/>
    <s v="Philadelphia"/>
    <x v="9"/>
    <n v="19134"/>
    <x v="3"/>
    <s v="TEC-CO-10001766"/>
    <x v="2"/>
    <x v="16"/>
    <x v="1058"/>
    <n v="1079.9760000000001"/>
    <n v="4"/>
    <x v="10"/>
    <n v="125.99720000000001"/>
  </r>
  <r>
    <n v="8125"/>
    <x v="4022"/>
    <x v="3"/>
    <x v="210"/>
    <d v="2014-09-13T00:00:00"/>
    <x v="1"/>
    <s v="JA-15970"/>
    <s v="Joseph Airdo"/>
    <x v="0"/>
    <s v="United States"/>
    <s v="Modesto"/>
    <x v="1"/>
    <n v="95351"/>
    <x v="1"/>
    <s v="FUR-CH-10004860"/>
    <x v="0"/>
    <x v="1"/>
    <x v="210"/>
    <n v="161.56800000000001"/>
    <n v="2"/>
    <x v="2"/>
    <n v="-28.2744"/>
  </r>
  <r>
    <n v="8126"/>
    <x v="4023"/>
    <x v="1"/>
    <x v="525"/>
    <d v="2012-02-13T00:00:00"/>
    <x v="1"/>
    <s v="TS-21655"/>
    <s v="Trudy Schmidt"/>
    <x v="0"/>
    <s v="United States"/>
    <s v="Houston"/>
    <x v="5"/>
    <n v="77070"/>
    <x v="2"/>
    <s v="OFF-BI-10002049"/>
    <x v="1"/>
    <x v="8"/>
    <x v="758"/>
    <n v="2.9340000000000002"/>
    <n v="3"/>
    <x v="3"/>
    <n v="-4.9878"/>
  </r>
  <r>
    <n v="8127"/>
    <x v="4023"/>
    <x v="1"/>
    <x v="525"/>
    <d v="2012-02-13T00:00:00"/>
    <x v="1"/>
    <s v="TS-21655"/>
    <s v="Trudy Schmidt"/>
    <x v="0"/>
    <s v="United States"/>
    <s v="Houston"/>
    <x v="5"/>
    <n v="77070"/>
    <x v="2"/>
    <s v="TEC-AC-10003499"/>
    <x v="2"/>
    <x v="11"/>
    <x v="103"/>
    <n v="18.527999999999999"/>
    <n v="2"/>
    <x v="2"/>
    <n v="4.4004000000000003"/>
  </r>
  <r>
    <n v="8128"/>
    <x v="4023"/>
    <x v="1"/>
    <x v="525"/>
    <d v="2012-02-13T00:00:00"/>
    <x v="1"/>
    <s v="TS-21655"/>
    <s v="Trudy Schmidt"/>
    <x v="0"/>
    <s v="United States"/>
    <s v="Houston"/>
    <x v="5"/>
    <n v="77070"/>
    <x v="2"/>
    <s v="OFF-ST-10003470"/>
    <x v="1"/>
    <x v="4"/>
    <x v="1339"/>
    <n v="670.75199999999995"/>
    <n v="3"/>
    <x v="2"/>
    <n v="-125.76600000000001"/>
  </r>
  <r>
    <n v="8129"/>
    <x v="4024"/>
    <x v="3"/>
    <x v="775"/>
    <d v="2014-09-02T00:00:00"/>
    <x v="1"/>
    <s v="DP-13000"/>
    <s v="Darren Powers"/>
    <x v="0"/>
    <s v="United States"/>
    <s v="Chicago"/>
    <x v="10"/>
    <n v="60610"/>
    <x v="2"/>
    <s v="FUR-FU-10000222"/>
    <x v="0"/>
    <x v="5"/>
    <x v="591"/>
    <n v="64.959999999999994"/>
    <n v="5"/>
    <x v="7"/>
    <n v="-43.847999999999999"/>
  </r>
  <r>
    <n v="8130"/>
    <x v="4025"/>
    <x v="2"/>
    <x v="836"/>
    <d v="2011-07-23T00:00:00"/>
    <x v="2"/>
    <s v="JD-15895"/>
    <s v="Jonathan Doherty"/>
    <x v="1"/>
    <s v="United States"/>
    <s v="Riverside"/>
    <x v="1"/>
    <n v="92503"/>
    <x v="1"/>
    <s v="TEC-AC-10000023"/>
    <x v="2"/>
    <x v="11"/>
    <x v="900"/>
    <n v="41.94"/>
    <n v="2"/>
    <x v="0"/>
    <n v="15.0984"/>
  </r>
  <r>
    <n v="8131"/>
    <x v="4025"/>
    <x v="2"/>
    <x v="836"/>
    <d v="2011-07-23T00:00:00"/>
    <x v="2"/>
    <s v="JD-15895"/>
    <s v="Jonathan Doherty"/>
    <x v="1"/>
    <s v="United States"/>
    <s v="Riverside"/>
    <x v="1"/>
    <n v="92503"/>
    <x v="1"/>
    <s v="OFF-PA-10003971"/>
    <x v="1"/>
    <x v="10"/>
    <x v="1272"/>
    <n v="11.96"/>
    <n v="2"/>
    <x v="0"/>
    <n v="5.8604000000000003"/>
  </r>
  <r>
    <n v="8132"/>
    <x v="4025"/>
    <x v="2"/>
    <x v="836"/>
    <d v="2011-07-23T00:00:00"/>
    <x v="2"/>
    <s v="JD-15895"/>
    <s v="Jonathan Doherty"/>
    <x v="1"/>
    <s v="United States"/>
    <s v="Riverside"/>
    <x v="1"/>
    <n v="92503"/>
    <x v="1"/>
    <s v="OFF-AR-10003481"/>
    <x v="1"/>
    <x v="6"/>
    <x v="1591"/>
    <n v="13.12"/>
    <n v="4"/>
    <x v="0"/>
    <n v="3.8048000000000002"/>
  </r>
  <r>
    <n v="8133"/>
    <x v="4025"/>
    <x v="2"/>
    <x v="836"/>
    <d v="2011-07-23T00:00:00"/>
    <x v="2"/>
    <s v="JD-15895"/>
    <s v="Jonathan Doherty"/>
    <x v="1"/>
    <s v="United States"/>
    <s v="Riverside"/>
    <x v="1"/>
    <n v="92503"/>
    <x v="1"/>
    <s v="OFF-ST-10001490"/>
    <x v="1"/>
    <x v="4"/>
    <x v="513"/>
    <n v="535.41"/>
    <n v="3"/>
    <x v="0"/>
    <n v="160.62299999999999"/>
  </r>
  <r>
    <n v="8134"/>
    <x v="4026"/>
    <x v="1"/>
    <x v="1049"/>
    <d v="2012-10-13T00:00:00"/>
    <x v="1"/>
    <s v="GH-14485"/>
    <s v="Gene Hale"/>
    <x v="1"/>
    <s v="United States"/>
    <s v="Dallas"/>
    <x v="5"/>
    <n v="75081"/>
    <x v="2"/>
    <s v="FUR-FU-10003708"/>
    <x v="0"/>
    <x v="5"/>
    <x v="71"/>
    <n v="72.78"/>
    <n v="3"/>
    <x v="7"/>
    <n v="-70.960499999999996"/>
  </r>
  <r>
    <n v="8135"/>
    <x v="4027"/>
    <x v="1"/>
    <x v="1130"/>
    <d v="2012-02-21T00:00:00"/>
    <x v="1"/>
    <s v="RD-19585"/>
    <s v="Rob Dowd"/>
    <x v="0"/>
    <s v="United States"/>
    <s v="Los Angeles"/>
    <x v="1"/>
    <n v="90008"/>
    <x v="1"/>
    <s v="OFF-PA-10001970"/>
    <x v="1"/>
    <x v="10"/>
    <x v="311"/>
    <n v="36.840000000000003"/>
    <n v="3"/>
    <x v="0"/>
    <n v="17.314800000000002"/>
  </r>
  <r>
    <n v="8136"/>
    <x v="4027"/>
    <x v="1"/>
    <x v="1130"/>
    <d v="2012-02-21T00:00:00"/>
    <x v="1"/>
    <s v="RD-19585"/>
    <s v="Rob Dowd"/>
    <x v="0"/>
    <s v="United States"/>
    <s v="Los Angeles"/>
    <x v="1"/>
    <n v="90008"/>
    <x v="1"/>
    <s v="OFF-LA-10002762"/>
    <x v="1"/>
    <x v="2"/>
    <x v="49"/>
    <n v="87.71"/>
    <n v="7"/>
    <x v="0"/>
    <n v="41.223700000000001"/>
  </r>
  <r>
    <n v="8137"/>
    <x v="4028"/>
    <x v="0"/>
    <x v="399"/>
    <d v="2013-08-17T00:00:00"/>
    <x v="1"/>
    <s v="CS-12490"/>
    <s v="Cindy Schnelling"/>
    <x v="1"/>
    <s v="United States"/>
    <s v="Lakeland"/>
    <x v="2"/>
    <n v="33801"/>
    <x v="0"/>
    <s v="FUR-TA-10002533"/>
    <x v="0"/>
    <x v="3"/>
    <x v="274"/>
    <n v="562.29250000000002"/>
    <n v="7"/>
    <x v="1"/>
    <n v="-255.58750000000001"/>
  </r>
  <r>
    <n v="8138"/>
    <x v="4029"/>
    <x v="2"/>
    <x v="187"/>
    <d v="2011-11-13T00:00:00"/>
    <x v="1"/>
    <s v="BF-11215"/>
    <s v="Benjamin Farhat"/>
    <x v="2"/>
    <s v="United States"/>
    <s v="New York City"/>
    <x v="15"/>
    <n v="10035"/>
    <x v="3"/>
    <s v="FUR-FU-10004091"/>
    <x v="0"/>
    <x v="5"/>
    <x v="954"/>
    <n v="56.52"/>
    <n v="9"/>
    <x v="0"/>
    <n v="21.477599999999999"/>
  </r>
  <r>
    <n v="8139"/>
    <x v="4030"/>
    <x v="0"/>
    <x v="427"/>
    <d v="2013-07-23T00:00:00"/>
    <x v="1"/>
    <s v="NK-18490"/>
    <s v="Neil Knudson"/>
    <x v="2"/>
    <s v="United States"/>
    <s v="Philadelphia"/>
    <x v="9"/>
    <n v="19140"/>
    <x v="3"/>
    <s v="OFF-AR-10001545"/>
    <x v="1"/>
    <x v="6"/>
    <x v="812"/>
    <n v="11.263999999999999"/>
    <n v="8"/>
    <x v="2"/>
    <n v="1.2672000000000001"/>
  </r>
  <r>
    <n v="8140"/>
    <x v="4030"/>
    <x v="0"/>
    <x v="427"/>
    <d v="2013-07-23T00:00:00"/>
    <x v="1"/>
    <s v="NK-18490"/>
    <s v="Neil Knudson"/>
    <x v="2"/>
    <s v="United States"/>
    <s v="Philadelphia"/>
    <x v="9"/>
    <n v="19140"/>
    <x v="3"/>
    <s v="OFF-ST-10001476"/>
    <x v="1"/>
    <x v="4"/>
    <x v="827"/>
    <n v="284.08"/>
    <n v="10"/>
    <x v="2"/>
    <n v="24.856999999999999"/>
  </r>
  <r>
    <n v="8141"/>
    <x v="4030"/>
    <x v="0"/>
    <x v="427"/>
    <d v="2013-07-23T00:00:00"/>
    <x v="1"/>
    <s v="NK-18490"/>
    <s v="Neil Knudson"/>
    <x v="2"/>
    <s v="United States"/>
    <s v="Philadelphia"/>
    <x v="9"/>
    <n v="19140"/>
    <x v="3"/>
    <s v="OFF-PA-10004971"/>
    <x v="1"/>
    <x v="10"/>
    <x v="604"/>
    <n v="18.495999999999999"/>
    <n v="4"/>
    <x v="2"/>
    <n v="6.7047999999999996"/>
  </r>
  <r>
    <n v="8142"/>
    <x v="4031"/>
    <x v="0"/>
    <x v="473"/>
    <d v="2013-02-10T00:00:00"/>
    <x v="1"/>
    <s v="AZ-10750"/>
    <s v="Annie Zypern"/>
    <x v="0"/>
    <s v="United States"/>
    <s v="San Diego"/>
    <x v="1"/>
    <n v="92037"/>
    <x v="1"/>
    <s v="OFF-LA-10003223"/>
    <x v="1"/>
    <x v="2"/>
    <x v="602"/>
    <n v="14.73"/>
    <n v="3"/>
    <x v="0"/>
    <n v="7.2176999999999998"/>
  </r>
  <r>
    <n v="8143"/>
    <x v="4031"/>
    <x v="0"/>
    <x v="473"/>
    <d v="2013-02-10T00:00:00"/>
    <x v="1"/>
    <s v="AZ-10750"/>
    <s v="Annie Zypern"/>
    <x v="0"/>
    <s v="United States"/>
    <s v="San Diego"/>
    <x v="1"/>
    <n v="92037"/>
    <x v="1"/>
    <s v="OFF-ST-10004340"/>
    <x v="1"/>
    <x v="4"/>
    <x v="809"/>
    <n v="186.54"/>
    <n v="3"/>
    <x v="0"/>
    <n v="50.3658"/>
  </r>
  <r>
    <n v="8144"/>
    <x v="4031"/>
    <x v="0"/>
    <x v="473"/>
    <d v="2013-02-10T00:00:00"/>
    <x v="1"/>
    <s v="AZ-10750"/>
    <s v="Annie Zypern"/>
    <x v="0"/>
    <s v="United States"/>
    <s v="San Diego"/>
    <x v="1"/>
    <n v="92037"/>
    <x v="1"/>
    <s v="FUR-TA-10001095"/>
    <x v="0"/>
    <x v="3"/>
    <x v="611"/>
    <n v="557.72799999999995"/>
    <n v="4"/>
    <x v="2"/>
    <n v="6.9715999999999996"/>
  </r>
  <r>
    <n v="8145"/>
    <x v="4031"/>
    <x v="0"/>
    <x v="473"/>
    <d v="2013-02-10T00:00:00"/>
    <x v="1"/>
    <s v="AZ-10750"/>
    <s v="Annie Zypern"/>
    <x v="0"/>
    <s v="United States"/>
    <s v="San Diego"/>
    <x v="1"/>
    <n v="92037"/>
    <x v="1"/>
    <s v="TEC-PH-10001448"/>
    <x v="2"/>
    <x v="7"/>
    <x v="140"/>
    <n v="159.96799999999999"/>
    <n v="4"/>
    <x v="2"/>
    <n v="-31.993600000000001"/>
  </r>
  <r>
    <n v="8146"/>
    <x v="4032"/>
    <x v="2"/>
    <x v="886"/>
    <d v="2011-06-27T00:00:00"/>
    <x v="1"/>
    <s v="Co-12640"/>
    <s v="Corey-Lock"/>
    <x v="0"/>
    <s v="United States"/>
    <s v="Lawton"/>
    <x v="26"/>
    <n v="73505"/>
    <x v="2"/>
    <s v="OFF-AP-10001005"/>
    <x v="1"/>
    <x v="9"/>
    <x v="1131"/>
    <n v="471.9"/>
    <n v="6"/>
    <x v="0"/>
    <n v="155.727"/>
  </r>
  <r>
    <n v="8147"/>
    <x v="4032"/>
    <x v="2"/>
    <x v="886"/>
    <d v="2011-06-27T00:00:00"/>
    <x v="1"/>
    <s v="Co-12640"/>
    <s v="Corey-Lock"/>
    <x v="0"/>
    <s v="United States"/>
    <s v="Lawton"/>
    <x v="26"/>
    <n v="73505"/>
    <x v="2"/>
    <s v="OFF-AR-10003469"/>
    <x v="1"/>
    <x v="6"/>
    <x v="1249"/>
    <n v="3.52"/>
    <n v="2"/>
    <x v="0"/>
    <n v="1.6896"/>
  </r>
  <r>
    <n v="8148"/>
    <x v="4033"/>
    <x v="3"/>
    <x v="255"/>
    <d v="2014-06-15T00:00:00"/>
    <x v="1"/>
    <s v="AG-10675"/>
    <s v="Anna Gayman"/>
    <x v="0"/>
    <s v="United States"/>
    <s v="Salem"/>
    <x v="17"/>
    <n v="24153"/>
    <x v="0"/>
    <s v="OFF-PA-10000249"/>
    <x v="1"/>
    <x v="10"/>
    <x v="33"/>
    <n v="49.12"/>
    <n v="4"/>
    <x v="0"/>
    <n v="23.086400000000001"/>
  </r>
  <r>
    <n v="8149"/>
    <x v="4034"/>
    <x v="0"/>
    <x v="797"/>
    <d v="2014-01-01T00:00:00"/>
    <x v="1"/>
    <s v="EM-14140"/>
    <s v="Eugene Moren"/>
    <x v="2"/>
    <s v="United States"/>
    <s v="Santa Ana"/>
    <x v="1"/>
    <n v="92704"/>
    <x v="1"/>
    <s v="OFF-LA-10001613"/>
    <x v="1"/>
    <x v="2"/>
    <x v="736"/>
    <n v="20.16"/>
    <n v="7"/>
    <x v="0"/>
    <n v="9.8783999999999992"/>
  </r>
  <r>
    <n v="8150"/>
    <x v="4035"/>
    <x v="2"/>
    <x v="755"/>
    <d v="2011-01-30T00:00:00"/>
    <x v="2"/>
    <s v="CA-11965"/>
    <s v="Carol Adams"/>
    <x v="1"/>
    <s v="United States"/>
    <s v="Rapid City"/>
    <x v="44"/>
    <n v="57701"/>
    <x v="2"/>
    <s v="OFF-BI-10001758"/>
    <x v="1"/>
    <x v="8"/>
    <x v="935"/>
    <n v="10.68"/>
    <n v="2"/>
    <x v="0"/>
    <n v="5.0195999999999996"/>
  </r>
  <r>
    <n v="8151"/>
    <x v="4035"/>
    <x v="2"/>
    <x v="755"/>
    <d v="2011-01-30T00:00:00"/>
    <x v="2"/>
    <s v="CA-11965"/>
    <s v="Carol Adams"/>
    <x v="1"/>
    <s v="United States"/>
    <s v="Rapid City"/>
    <x v="44"/>
    <n v="57701"/>
    <x v="2"/>
    <s v="FUR-BO-10004409"/>
    <x v="0"/>
    <x v="0"/>
    <x v="625"/>
    <n v="141.96"/>
    <n v="2"/>
    <x v="0"/>
    <n v="39.748800000000003"/>
  </r>
  <r>
    <n v="8152"/>
    <x v="4036"/>
    <x v="3"/>
    <x v="721"/>
    <d v="2014-03-26T00:00:00"/>
    <x v="2"/>
    <s v="RB-19360"/>
    <s v="Raymond Buch"/>
    <x v="0"/>
    <s v="United States"/>
    <s v="Seattle"/>
    <x v="4"/>
    <n v="98115"/>
    <x v="1"/>
    <s v="OFF-ST-10001558"/>
    <x v="1"/>
    <x v="4"/>
    <x v="712"/>
    <n v="32.479999999999997"/>
    <n v="2"/>
    <x v="0"/>
    <n v="4.8719999999999999"/>
  </r>
  <r>
    <n v="8153"/>
    <x v="4036"/>
    <x v="3"/>
    <x v="721"/>
    <d v="2014-03-26T00:00:00"/>
    <x v="2"/>
    <s v="RB-19360"/>
    <s v="Raymond Buch"/>
    <x v="0"/>
    <s v="United States"/>
    <s v="Seattle"/>
    <x v="4"/>
    <n v="98115"/>
    <x v="1"/>
    <s v="OFF-PA-10002986"/>
    <x v="1"/>
    <x v="10"/>
    <x v="477"/>
    <n v="20.04"/>
    <n v="3"/>
    <x v="0"/>
    <n v="9.6191999999999993"/>
  </r>
  <r>
    <n v="8154"/>
    <x v="4036"/>
    <x v="3"/>
    <x v="721"/>
    <d v="2014-03-26T00:00:00"/>
    <x v="2"/>
    <s v="RB-19360"/>
    <s v="Raymond Buch"/>
    <x v="0"/>
    <s v="United States"/>
    <s v="Seattle"/>
    <x v="4"/>
    <n v="98115"/>
    <x v="1"/>
    <s v="TEC-CO-10004722"/>
    <x v="2"/>
    <x v="16"/>
    <x v="1365"/>
    <n v="13999.96"/>
    <n v="4"/>
    <x v="0"/>
    <n v="6719.9808000000003"/>
  </r>
  <r>
    <n v="8155"/>
    <x v="4037"/>
    <x v="3"/>
    <x v="177"/>
    <d v="2014-03-25T00:00:00"/>
    <x v="1"/>
    <s v="RD-19720"/>
    <s v="Roger Demir"/>
    <x v="0"/>
    <s v="United States"/>
    <s v="Middletown"/>
    <x v="29"/>
    <n v="6457"/>
    <x v="3"/>
    <s v="TEC-AC-10002842"/>
    <x v="2"/>
    <x v="11"/>
    <x v="1176"/>
    <n v="238"/>
    <n v="2"/>
    <x v="0"/>
    <n v="38.08"/>
  </r>
  <r>
    <n v="8156"/>
    <x v="4037"/>
    <x v="3"/>
    <x v="177"/>
    <d v="2014-03-25T00:00:00"/>
    <x v="1"/>
    <s v="RD-19720"/>
    <s v="Roger Demir"/>
    <x v="0"/>
    <s v="United States"/>
    <s v="Middletown"/>
    <x v="29"/>
    <n v="6457"/>
    <x v="3"/>
    <s v="OFF-PA-10001125"/>
    <x v="1"/>
    <x v="10"/>
    <x v="1012"/>
    <n v="61.96"/>
    <n v="2"/>
    <x v="0"/>
    <n v="27.882000000000001"/>
  </r>
  <r>
    <n v="8157"/>
    <x v="4038"/>
    <x v="0"/>
    <x v="964"/>
    <d v="2013-10-10T00:00:00"/>
    <x v="1"/>
    <s v="MS-17830"/>
    <s v="Melanie Seite"/>
    <x v="0"/>
    <s v="United States"/>
    <s v="Baltimore"/>
    <x v="39"/>
    <n v="21215"/>
    <x v="3"/>
    <s v="FUR-TA-10002622"/>
    <x v="0"/>
    <x v="3"/>
    <x v="960"/>
    <n v="239.37200000000001"/>
    <n v="2"/>
    <x v="4"/>
    <n v="-23.937200000000001"/>
  </r>
  <r>
    <n v="8158"/>
    <x v="4039"/>
    <x v="0"/>
    <x v="741"/>
    <d v="2013-11-23T00:00:00"/>
    <x v="1"/>
    <s v="PG-18820"/>
    <s v="Patrick Gardner"/>
    <x v="0"/>
    <s v="United States"/>
    <s v="San Diego"/>
    <x v="1"/>
    <n v="92105"/>
    <x v="1"/>
    <s v="TEC-AC-10002842"/>
    <x v="2"/>
    <x v="11"/>
    <x v="1176"/>
    <n v="595"/>
    <n v="5"/>
    <x v="0"/>
    <n v="95.2"/>
  </r>
  <r>
    <n v="8159"/>
    <x v="4040"/>
    <x v="3"/>
    <x v="377"/>
    <d v="2015-01-02T00:00:00"/>
    <x v="1"/>
    <s v="KB-16240"/>
    <s v="Karen Bern"/>
    <x v="1"/>
    <s v="United States"/>
    <s v="Odessa"/>
    <x v="5"/>
    <n v="79762"/>
    <x v="2"/>
    <s v="OFF-PA-10004285"/>
    <x v="1"/>
    <x v="10"/>
    <x v="1259"/>
    <n v="16.032"/>
    <n v="3"/>
    <x v="2"/>
    <n v="5.6112000000000002"/>
  </r>
  <r>
    <n v="8160"/>
    <x v="4041"/>
    <x v="0"/>
    <x v="1185"/>
    <d v="2013-03-14T00:00:00"/>
    <x v="1"/>
    <s v="RB-19465"/>
    <s v="Rick Bensley"/>
    <x v="2"/>
    <s v="United States"/>
    <s v="Milford"/>
    <x v="29"/>
    <n v="6460"/>
    <x v="3"/>
    <s v="TEC-AC-10004469"/>
    <x v="2"/>
    <x v="11"/>
    <x v="238"/>
    <n v="199.75"/>
    <n v="5"/>
    <x v="0"/>
    <n v="87.89"/>
  </r>
  <r>
    <n v="8161"/>
    <x v="4042"/>
    <x v="0"/>
    <x v="595"/>
    <d v="2013-02-20T00:00:00"/>
    <x v="1"/>
    <s v="JD-15790"/>
    <s v="John Dryer"/>
    <x v="0"/>
    <s v="United States"/>
    <s v="Belleville"/>
    <x v="30"/>
    <n v="7109"/>
    <x v="3"/>
    <s v="FUR-CH-10001545"/>
    <x v="0"/>
    <x v="1"/>
    <x v="1737"/>
    <n v="227.96"/>
    <n v="2"/>
    <x v="0"/>
    <n v="36.473599999999998"/>
  </r>
  <r>
    <n v="8162"/>
    <x v="4043"/>
    <x v="1"/>
    <x v="694"/>
    <d v="2012-10-03T00:00:00"/>
    <x v="0"/>
    <s v="JJ-15445"/>
    <s v="Jennifer Jackson"/>
    <x v="0"/>
    <s v="United States"/>
    <s v="New York City"/>
    <x v="15"/>
    <n v="10035"/>
    <x v="3"/>
    <s v="OFF-AP-10002578"/>
    <x v="1"/>
    <x v="9"/>
    <x v="409"/>
    <n v="293.52"/>
    <n v="6"/>
    <x v="0"/>
    <n v="76.315200000000004"/>
  </r>
  <r>
    <n v="8163"/>
    <x v="4043"/>
    <x v="1"/>
    <x v="694"/>
    <d v="2012-10-03T00:00:00"/>
    <x v="0"/>
    <s v="JJ-15445"/>
    <s v="Jennifer Jackson"/>
    <x v="0"/>
    <s v="United States"/>
    <s v="New York City"/>
    <x v="15"/>
    <n v="10035"/>
    <x v="3"/>
    <s v="TEC-PH-10003012"/>
    <x v="2"/>
    <x v="7"/>
    <x v="344"/>
    <n v="307.98"/>
    <n v="2"/>
    <x v="0"/>
    <n v="89.3142"/>
  </r>
  <r>
    <n v="8164"/>
    <x v="4044"/>
    <x v="1"/>
    <x v="121"/>
    <d v="2012-11-06T00:00:00"/>
    <x v="1"/>
    <s v="LT-17110"/>
    <s v="Liz Thompson"/>
    <x v="0"/>
    <s v="United States"/>
    <s v="San Diego"/>
    <x v="1"/>
    <n v="92105"/>
    <x v="1"/>
    <s v="FUR-FU-10004909"/>
    <x v="0"/>
    <x v="5"/>
    <x v="1348"/>
    <n v="96.96"/>
    <n v="6"/>
    <x v="0"/>
    <n v="33.936"/>
  </r>
  <r>
    <n v="8165"/>
    <x v="4044"/>
    <x v="1"/>
    <x v="121"/>
    <d v="2012-11-06T00:00:00"/>
    <x v="1"/>
    <s v="LT-17110"/>
    <s v="Liz Thompson"/>
    <x v="0"/>
    <s v="United States"/>
    <s v="San Diego"/>
    <x v="1"/>
    <n v="92105"/>
    <x v="1"/>
    <s v="OFF-BI-10001524"/>
    <x v="1"/>
    <x v="8"/>
    <x v="298"/>
    <n v="117.488"/>
    <n v="7"/>
    <x v="2"/>
    <n v="41.120800000000003"/>
  </r>
  <r>
    <n v="8166"/>
    <x v="4044"/>
    <x v="1"/>
    <x v="121"/>
    <d v="2012-11-06T00:00:00"/>
    <x v="1"/>
    <s v="LT-17110"/>
    <s v="Liz Thompson"/>
    <x v="0"/>
    <s v="United States"/>
    <s v="San Diego"/>
    <x v="1"/>
    <n v="92105"/>
    <x v="1"/>
    <s v="OFF-BI-10003355"/>
    <x v="1"/>
    <x v="8"/>
    <x v="586"/>
    <n v="11.952"/>
    <n v="3"/>
    <x v="2"/>
    <n v="4.1832000000000003"/>
  </r>
  <r>
    <n v="8167"/>
    <x v="4044"/>
    <x v="1"/>
    <x v="121"/>
    <d v="2012-11-06T00:00:00"/>
    <x v="1"/>
    <s v="LT-17110"/>
    <s v="Liz Thompson"/>
    <x v="0"/>
    <s v="United States"/>
    <s v="San Diego"/>
    <x v="1"/>
    <n v="92105"/>
    <x v="1"/>
    <s v="FUR-BO-10004357"/>
    <x v="0"/>
    <x v="0"/>
    <x v="1349"/>
    <n v="512.49900000000002"/>
    <n v="3"/>
    <x v="11"/>
    <n v="-30.146999999999998"/>
  </r>
  <r>
    <n v="8168"/>
    <x v="4045"/>
    <x v="0"/>
    <x v="995"/>
    <d v="2013-08-06T00:00:00"/>
    <x v="1"/>
    <s v="AH-10690"/>
    <s v="Anna Häberlin"/>
    <x v="1"/>
    <s v="United States"/>
    <s v="San Francisco"/>
    <x v="1"/>
    <n v="94122"/>
    <x v="1"/>
    <s v="FUR-TA-10002774"/>
    <x v="0"/>
    <x v="3"/>
    <x v="579"/>
    <n v="863.12800000000004"/>
    <n v="7"/>
    <x v="2"/>
    <n v="-32.3673"/>
  </r>
  <r>
    <n v="8169"/>
    <x v="4046"/>
    <x v="3"/>
    <x v="44"/>
    <d v="2014-11-14T00:00:00"/>
    <x v="1"/>
    <s v="AB-10060"/>
    <s v="Adam Bellavance"/>
    <x v="2"/>
    <s v="United States"/>
    <s v="Seattle"/>
    <x v="4"/>
    <n v="98105"/>
    <x v="1"/>
    <s v="FUR-TA-10004575"/>
    <x v="0"/>
    <x v="3"/>
    <x v="306"/>
    <n v="2036.86"/>
    <n v="7"/>
    <x v="0"/>
    <n v="366.63479999999998"/>
  </r>
  <r>
    <n v="8170"/>
    <x v="4046"/>
    <x v="3"/>
    <x v="44"/>
    <d v="2014-11-14T00:00:00"/>
    <x v="1"/>
    <s v="AB-10060"/>
    <s v="Adam Bellavance"/>
    <x v="2"/>
    <s v="United States"/>
    <s v="Seattle"/>
    <x v="4"/>
    <n v="98105"/>
    <x v="1"/>
    <s v="FUR-CH-10003312"/>
    <x v="0"/>
    <x v="1"/>
    <x v="296"/>
    <n v="449.56799999999998"/>
    <n v="2"/>
    <x v="2"/>
    <n v="-73.0548"/>
  </r>
  <r>
    <n v="8171"/>
    <x v="4046"/>
    <x v="3"/>
    <x v="44"/>
    <d v="2014-11-14T00:00:00"/>
    <x v="1"/>
    <s v="AB-10060"/>
    <s v="Adam Bellavance"/>
    <x v="2"/>
    <s v="United States"/>
    <s v="Seattle"/>
    <x v="4"/>
    <n v="98105"/>
    <x v="1"/>
    <s v="TEC-AC-10001465"/>
    <x v="2"/>
    <x v="11"/>
    <x v="473"/>
    <n v="108.96"/>
    <n v="3"/>
    <x v="0"/>
    <n v="32.688000000000002"/>
  </r>
  <r>
    <n v="8172"/>
    <x v="4047"/>
    <x v="0"/>
    <x v="1173"/>
    <d v="2013-02-19T00:00:00"/>
    <x v="1"/>
    <s v="FM-14380"/>
    <s v="Fred McMath"/>
    <x v="0"/>
    <s v="United States"/>
    <s v="Jackson"/>
    <x v="35"/>
    <n v="39212"/>
    <x v="0"/>
    <s v="OFF-AR-10002240"/>
    <x v="1"/>
    <x v="6"/>
    <x v="962"/>
    <n v="264.18"/>
    <n v="7"/>
    <x v="0"/>
    <n v="68.686800000000005"/>
  </r>
  <r>
    <n v="8173"/>
    <x v="4048"/>
    <x v="2"/>
    <x v="868"/>
    <d v="2011-07-13T00:00:00"/>
    <x v="1"/>
    <s v="GH-14410"/>
    <s v="Gary Hansen"/>
    <x v="2"/>
    <s v="United States"/>
    <s v="Los Angeles"/>
    <x v="1"/>
    <n v="90049"/>
    <x v="1"/>
    <s v="OFF-LA-10004559"/>
    <x v="1"/>
    <x v="2"/>
    <x v="1340"/>
    <n v="2.88"/>
    <n v="1"/>
    <x v="0"/>
    <n v="1.4112"/>
  </r>
  <r>
    <n v="8174"/>
    <x v="4048"/>
    <x v="2"/>
    <x v="868"/>
    <d v="2011-07-13T00:00:00"/>
    <x v="1"/>
    <s v="GH-14410"/>
    <s v="Gary Hansen"/>
    <x v="2"/>
    <s v="United States"/>
    <s v="Los Angeles"/>
    <x v="1"/>
    <n v="90049"/>
    <x v="1"/>
    <s v="OFF-BI-10003291"/>
    <x v="1"/>
    <x v="8"/>
    <x v="44"/>
    <n v="41.904000000000003"/>
    <n v="6"/>
    <x v="2"/>
    <n v="14.1426"/>
  </r>
  <r>
    <n v="8175"/>
    <x v="4048"/>
    <x v="2"/>
    <x v="868"/>
    <d v="2011-07-13T00:00:00"/>
    <x v="1"/>
    <s v="GH-14410"/>
    <s v="Gary Hansen"/>
    <x v="2"/>
    <s v="United States"/>
    <s v="Los Angeles"/>
    <x v="1"/>
    <n v="90049"/>
    <x v="1"/>
    <s v="OFF-ST-10001505"/>
    <x v="1"/>
    <x v="4"/>
    <x v="1174"/>
    <n v="23.92"/>
    <n v="4"/>
    <x v="0"/>
    <n v="4.0663999999999998"/>
  </r>
  <r>
    <n v="8176"/>
    <x v="4049"/>
    <x v="0"/>
    <x v="806"/>
    <d v="2013-02-04T00:00:00"/>
    <x v="1"/>
    <s v="HE-14800"/>
    <s v="Harold Engle"/>
    <x v="1"/>
    <s v="United States"/>
    <s v="Chicago"/>
    <x v="10"/>
    <n v="60623"/>
    <x v="2"/>
    <s v="OFF-PA-10003892"/>
    <x v="1"/>
    <x v="10"/>
    <x v="62"/>
    <n v="156.512"/>
    <n v="4"/>
    <x v="2"/>
    <n v="52.822800000000001"/>
  </r>
  <r>
    <n v="8177"/>
    <x v="4050"/>
    <x v="0"/>
    <x v="897"/>
    <d v="2013-09-26T00:00:00"/>
    <x v="2"/>
    <s v="SZ-20035"/>
    <s v="Sam Zeldin"/>
    <x v="2"/>
    <s v="United States"/>
    <s v="New York City"/>
    <x v="15"/>
    <n v="10035"/>
    <x v="3"/>
    <s v="OFF-ST-10002370"/>
    <x v="1"/>
    <x v="4"/>
    <x v="80"/>
    <n v="128.34"/>
    <n v="6"/>
    <x v="0"/>
    <n v="37.218600000000002"/>
  </r>
  <r>
    <n v="8178"/>
    <x v="4051"/>
    <x v="3"/>
    <x v="66"/>
    <d v="2014-12-25T00:00:00"/>
    <x v="2"/>
    <s v="CM-12115"/>
    <s v="Chad McGuire"/>
    <x v="0"/>
    <s v="United States"/>
    <s v="Los Angeles"/>
    <x v="1"/>
    <n v="90008"/>
    <x v="1"/>
    <s v="TEC-AC-10000474"/>
    <x v="2"/>
    <x v="11"/>
    <x v="1501"/>
    <n v="474.95"/>
    <n v="5"/>
    <x v="0"/>
    <n v="142.48500000000001"/>
  </r>
  <r>
    <n v="8179"/>
    <x v="4052"/>
    <x v="0"/>
    <x v="476"/>
    <d v="2013-09-09T00:00:00"/>
    <x v="1"/>
    <s v="TG-21310"/>
    <s v="Toby Gnade"/>
    <x v="0"/>
    <s v="United States"/>
    <s v="Des Moines"/>
    <x v="4"/>
    <n v="98198"/>
    <x v="1"/>
    <s v="TEC-CO-10002095"/>
    <x v="2"/>
    <x v="16"/>
    <x v="610"/>
    <n v="999.98"/>
    <n v="2"/>
    <x v="0"/>
    <n v="449.99099999999999"/>
  </r>
  <r>
    <n v="8180"/>
    <x v="4053"/>
    <x v="1"/>
    <x v="991"/>
    <d v="2012-08-06T00:00:00"/>
    <x v="1"/>
    <s v="DK-12985"/>
    <s v="Darren Koutras"/>
    <x v="0"/>
    <s v="United States"/>
    <s v="Springfield"/>
    <x v="21"/>
    <n v="97477"/>
    <x v="1"/>
    <s v="FUR-TA-10003469"/>
    <x v="0"/>
    <x v="3"/>
    <x v="1564"/>
    <n v="277.5"/>
    <n v="4"/>
    <x v="5"/>
    <n v="-188.7"/>
  </r>
  <r>
    <n v="8181"/>
    <x v="4054"/>
    <x v="1"/>
    <x v="82"/>
    <d v="2012-11-25T00:00:00"/>
    <x v="1"/>
    <s v="SS-20410"/>
    <s v="Shahid Shariari"/>
    <x v="0"/>
    <s v="United States"/>
    <s v="Philadelphia"/>
    <x v="9"/>
    <n v="19120"/>
    <x v="3"/>
    <s v="FUR-TA-10002958"/>
    <x v="0"/>
    <x v="3"/>
    <x v="956"/>
    <n v="1252.704"/>
    <n v="8"/>
    <x v="10"/>
    <n v="-480.20319999999998"/>
  </r>
  <r>
    <n v="8182"/>
    <x v="4054"/>
    <x v="1"/>
    <x v="82"/>
    <d v="2012-11-25T00:00:00"/>
    <x v="1"/>
    <s v="SS-20410"/>
    <s v="Shahid Shariari"/>
    <x v="0"/>
    <s v="United States"/>
    <s v="Philadelphia"/>
    <x v="9"/>
    <n v="19120"/>
    <x v="3"/>
    <s v="TEC-PH-10002923"/>
    <x v="2"/>
    <x v="7"/>
    <x v="680"/>
    <n v="110.97"/>
    <n v="5"/>
    <x v="10"/>
    <n v="-24.043500000000002"/>
  </r>
  <r>
    <n v="8183"/>
    <x v="4055"/>
    <x v="3"/>
    <x v="796"/>
    <d v="2014-05-23T00:00:00"/>
    <x v="1"/>
    <s v="BM-11575"/>
    <s v="Brendan Murry"/>
    <x v="1"/>
    <s v="United States"/>
    <s v="Chicago"/>
    <x v="10"/>
    <n v="60653"/>
    <x v="2"/>
    <s v="FUR-FU-10004973"/>
    <x v="0"/>
    <x v="5"/>
    <x v="1134"/>
    <n v="22.608000000000001"/>
    <n v="3"/>
    <x v="7"/>
    <n v="-10.1736"/>
  </r>
  <r>
    <n v="8184"/>
    <x v="4055"/>
    <x v="3"/>
    <x v="796"/>
    <d v="2014-05-23T00:00:00"/>
    <x v="1"/>
    <s v="BM-11575"/>
    <s v="Brendan Murry"/>
    <x v="1"/>
    <s v="United States"/>
    <s v="Chicago"/>
    <x v="10"/>
    <n v="60653"/>
    <x v="2"/>
    <s v="FUR-FU-10001918"/>
    <x v="0"/>
    <x v="5"/>
    <x v="280"/>
    <n v="1.8919999999999999"/>
    <n v="1"/>
    <x v="7"/>
    <n v="-0.99329999999999996"/>
  </r>
  <r>
    <n v="8185"/>
    <x v="4056"/>
    <x v="3"/>
    <x v="283"/>
    <d v="2014-07-28T00:00:00"/>
    <x v="1"/>
    <s v="MY-17380"/>
    <s v="Maribeth Yedwab"/>
    <x v="1"/>
    <s v="United States"/>
    <s v="Chicago"/>
    <x v="10"/>
    <n v="60623"/>
    <x v="2"/>
    <s v="OFF-PA-10003641"/>
    <x v="1"/>
    <x v="10"/>
    <x v="938"/>
    <n v="63.311999999999998"/>
    <n v="3"/>
    <x v="2"/>
    <n v="20.5764"/>
  </r>
  <r>
    <n v="8186"/>
    <x v="4057"/>
    <x v="1"/>
    <x v="1023"/>
    <d v="2012-09-17T00:00:00"/>
    <x v="0"/>
    <s v="AG-10900"/>
    <s v="Arthur Gainer"/>
    <x v="0"/>
    <s v="United States"/>
    <s v="Chicago"/>
    <x v="10"/>
    <n v="60623"/>
    <x v="2"/>
    <s v="OFF-EN-10002621"/>
    <x v="1"/>
    <x v="12"/>
    <x v="33"/>
    <n v="7.8239999999999998"/>
    <n v="1"/>
    <x v="2"/>
    <n v="2.9340000000000002"/>
  </r>
  <r>
    <n v="8187"/>
    <x v="4057"/>
    <x v="1"/>
    <x v="1023"/>
    <d v="2012-09-17T00:00:00"/>
    <x v="0"/>
    <s v="AG-10900"/>
    <s v="Arthur Gainer"/>
    <x v="0"/>
    <s v="United States"/>
    <s v="Chicago"/>
    <x v="10"/>
    <n v="60623"/>
    <x v="2"/>
    <s v="FUR-CH-10003817"/>
    <x v="0"/>
    <x v="1"/>
    <x v="162"/>
    <n v="170.072"/>
    <n v="4"/>
    <x v="4"/>
    <n v="-12.148"/>
  </r>
  <r>
    <n v="8188"/>
    <x v="4058"/>
    <x v="0"/>
    <x v="107"/>
    <d v="2013-12-17T00:00:00"/>
    <x v="1"/>
    <s v="BW-11110"/>
    <s v="Bart Watters"/>
    <x v="1"/>
    <s v="United States"/>
    <s v="New York City"/>
    <x v="15"/>
    <n v="10024"/>
    <x v="3"/>
    <s v="OFF-PA-10000659"/>
    <x v="1"/>
    <x v="10"/>
    <x v="160"/>
    <n v="62.82"/>
    <n v="9"/>
    <x v="0"/>
    <n v="29.525400000000001"/>
  </r>
  <r>
    <n v="8189"/>
    <x v="4059"/>
    <x v="1"/>
    <x v="653"/>
    <d v="2012-10-05T00:00:00"/>
    <x v="0"/>
    <s v="SG-20470"/>
    <s v="Sheri Gordon"/>
    <x v="0"/>
    <s v="United States"/>
    <s v="Rockville"/>
    <x v="39"/>
    <n v="20852"/>
    <x v="3"/>
    <s v="OFF-PA-10001870"/>
    <x v="1"/>
    <x v="10"/>
    <x v="674"/>
    <n v="19.440000000000001"/>
    <n v="3"/>
    <x v="0"/>
    <n v="9.3312000000000008"/>
  </r>
  <r>
    <n v="8190"/>
    <x v="4059"/>
    <x v="1"/>
    <x v="653"/>
    <d v="2012-10-05T00:00:00"/>
    <x v="0"/>
    <s v="SG-20470"/>
    <s v="Sheri Gordon"/>
    <x v="0"/>
    <s v="United States"/>
    <s v="Rockville"/>
    <x v="39"/>
    <n v="20852"/>
    <x v="3"/>
    <s v="OFF-BI-10000320"/>
    <x v="1"/>
    <x v="8"/>
    <x v="768"/>
    <n v="7.38"/>
    <n v="1"/>
    <x v="0"/>
    <n v="3.6162000000000001"/>
  </r>
  <r>
    <n v="8191"/>
    <x v="4060"/>
    <x v="3"/>
    <x v="701"/>
    <d v="2014-11-22T00:00:00"/>
    <x v="1"/>
    <s v="CC-12370"/>
    <s v="Christopher Conant"/>
    <x v="0"/>
    <s v="United States"/>
    <s v="New York City"/>
    <x v="15"/>
    <n v="10011"/>
    <x v="3"/>
    <s v="OFF-PA-10004735"/>
    <x v="1"/>
    <x v="10"/>
    <x v="819"/>
    <n v="38.880000000000003"/>
    <n v="6"/>
    <x v="0"/>
    <n v="18.662400000000002"/>
  </r>
  <r>
    <n v="8192"/>
    <x v="4060"/>
    <x v="3"/>
    <x v="701"/>
    <d v="2014-11-22T00:00:00"/>
    <x v="1"/>
    <s v="CC-12370"/>
    <s v="Christopher Conant"/>
    <x v="0"/>
    <s v="United States"/>
    <s v="New York City"/>
    <x v="15"/>
    <n v="10011"/>
    <x v="3"/>
    <s v="FUR-FU-10004091"/>
    <x v="0"/>
    <x v="5"/>
    <x v="264"/>
    <n v="187.76"/>
    <n v="4"/>
    <x v="0"/>
    <n v="76.9816"/>
  </r>
  <r>
    <n v="8193"/>
    <x v="4061"/>
    <x v="1"/>
    <x v="672"/>
    <d v="2012-12-03T00:00:00"/>
    <x v="2"/>
    <s v="LR-16915"/>
    <s v="Lena Radford"/>
    <x v="0"/>
    <s v="United States"/>
    <s v="Durham"/>
    <x v="3"/>
    <n v="27707"/>
    <x v="0"/>
    <s v="OFF-BI-10000546"/>
    <x v="1"/>
    <x v="8"/>
    <x v="609"/>
    <n v="6.048"/>
    <n v="7"/>
    <x v="6"/>
    <n v="-4.2336"/>
  </r>
  <r>
    <n v="8194"/>
    <x v="4061"/>
    <x v="1"/>
    <x v="672"/>
    <d v="2012-12-03T00:00:00"/>
    <x v="2"/>
    <s v="LR-16915"/>
    <s v="Lena Radford"/>
    <x v="0"/>
    <s v="United States"/>
    <s v="Durham"/>
    <x v="3"/>
    <n v="27707"/>
    <x v="0"/>
    <s v="OFF-AP-10001293"/>
    <x v="1"/>
    <x v="9"/>
    <x v="1337"/>
    <n v="98.352000000000004"/>
    <n v="3"/>
    <x v="2"/>
    <n v="9.8352000000000004"/>
  </r>
  <r>
    <n v="8195"/>
    <x v="4061"/>
    <x v="1"/>
    <x v="672"/>
    <d v="2012-12-03T00:00:00"/>
    <x v="2"/>
    <s v="LR-16915"/>
    <s v="Lena Radford"/>
    <x v="0"/>
    <s v="United States"/>
    <s v="Durham"/>
    <x v="3"/>
    <n v="27707"/>
    <x v="0"/>
    <s v="FUR-FU-10000576"/>
    <x v="0"/>
    <x v="5"/>
    <x v="219"/>
    <n v="335.74400000000003"/>
    <n v="2"/>
    <x v="2"/>
    <n v="25.180800000000001"/>
  </r>
  <r>
    <n v="8196"/>
    <x v="4062"/>
    <x v="1"/>
    <x v="401"/>
    <d v="2012-12-11T00:00:00"/>
    <x v="0"/>
    <s v="DB-13120"/>
    <s v="David Bremer"/>
    <x v="1"/>
    <s v="United States"/>
    <s v="Santa Barbara"/>
    <x v="1"/>
    <n v="93101"/>
    <x v="1"/>
    <s v="OFF-PA-10004519"/>
    <x v="1"/>
    <x v="10"/>
    <x v="1036"/>
    <n v="8.9600000000000009"/>
    <n v="2"/>
    <x v="0"/>
    <n v="4.3903999999999996"/>
  </r>
  <r>
    <n v="8197"/>
    <x v="4063"/>
    <x v="3"/>
    <x v="528"/>
    <d v="2014-09-10T00:00:00"/>
    <x v="1"/>
    <s v="LP-17095"/>
    <s v="Liz Preis"/>
    <x v="0"/>
    <s v="United States"/>
    <s v="Knoxville"/>
    <x v="18"/>
    <n v="37918"/>
    <x v="0"/>
    <s v="TEC-AC-10004568"/>
    <x v="2"/>
    <x v="11"/>
    <x v="1109"/>
    <n v="89.567999999999998"/>
    <n v="4"/>
    <x v="2"/>
    <n v="-1.1195999999999999"/>
  </r>
  <r>
    <n v="8198"/>
    <x v="4063"/>
    <x v="3"/>
    <x v="528"/>
    <d v="2014-09-10T00:00:00"/>
    <x v="1"/>
    <s v="LP-17095"/>
    <s v="Liz Preis"/>
    <x v="0"/>
    <s v="United States"/>
    <s v="Knoxville"/>
    <x v="18"/>
    <n v="37918"/>
    <x v="0"/>
    <s v="OFF-AR-10001897"/>
    <x v="1"/>
    <x v="6"/>
    <x v="640"/>
    <n v="71.959999999999994"/>
    <n v="5"/>
    <x v="2"/>
    <n v="7.1959999999999997"/>
  </r>
  <r>
    <n v="8199"/>
    <x v="4063"/>
    <x v="3"/>
    <x v="528"/>
    <d v="2014-09-10T00:00:00"/>
    <x v="1"/>
    <s v="LP-17095"/>
    <s v="Liz Preis"/>
    <x v="0"/>
    <s v="United States"/>
    <s v="Knoxville"/>
    <x v="18"/>
    <n v="37918"/>
    <x v="0"/>
    <s v="OFF-PA-10001800"/>
    <x v="1"/>
    <x v="10"/>
    <x v="580"/>
    <n v="15.552"/>
    <n v="3"/>
    <x v="2"/>
    <n v="5.4432"/>
  </r>
  <r>
    <n v="8200"/>
    <x v="4064"/>
    <x v="3"/>
    <x v="558"/>
    <d v="2014-05-01T00:00:00"/>
    <x v="1"/>
    <s v="AF-10870"/>
    <s v="Art Ferguson"/>
    <x v="0"/>
    <s v="United States"/>
    <s v="Chicago"/>
    <x v="10"/>
    <n v="60610"/>
    <x v="2"/>
    <s v="OFF-BI-10001628"/>
    <x v="1"/>
    <x v="8"/>
    <x v="1103"/>
    <n v="10.43"/>
    <n v="5"/>
    <x v="3"/>
    <n v="-18.252500000000001"/>
  </r>
  <r>
    <n v="8201"/>
    <x v="4064"/>
    <x v="3"/>
    <x v="558"/>
    <d v="2014-05-01T00:00:00"/>
    <x v="1"/>
    <s v="AF-10870"/>
    <s v="Art Ferguson"/>
    <x v="0"/>
    <s v="United States"/>
    <s v="Chicago"/>
    <x v="10"/>
    <n v="60610"/>
    <x v="2"/>
    <s v="OFF-ST-10004123"/>
    <x v="1"/>
    <x v="4"/>
    <x v="72"/>
    <n v="72.784000000000006"/>
    <n v="1"/>
    <x v="2"/>
    <n v="-18.196000000000002"/>
  </r>
  <r>
    <n v="8202"/>
    <x v="4065"/>
    <x v="1"/>
    <x v="627"/>
    <d v="2012-11-08T00:00:00"/>
    <x v="3"/>
    <s v="KD-16495"/>
    <s v="Keith Dawkins"/>
    <x v="1"/>
    <s v="United States"/>
    <s v="New York City"/>
    <x v="15"/>
    <n v="10024"/>
    <x v="3"/>
    <s v="OFF-ST-10000885"/>
    <x v="1"/>
    <x v="4"/>
    <x v="1657"/>
    <n v="67.150000000000006"/>
    <n v="5"/>
    <x v="0"/>
    <n v="16.787500000000001"/>
  </r>
  <r>
    <n v="8203"/>
    <x v="4065"/>
    <x v="1"/>
    <x v="627"/>
    <d v="2012-11-08T00:00:00"/>
    <x v="3"/>
    <s v="KD-16495"/>
    <s v="Keith Dawkins"/>
    <x v="1"/>
    <s v="United States"/>
    <s v="New York City"/>
    <x v="15"/>
    <n v="10024"/>
    <x v="3"/>
    <s v="TEC-PH-10004165"/>
    <x v="2"/>
    <x v="7"/>
    <x v="886"/>
    <n v="549.98"/>
    <n v="2"/>
    <x v="0"/>
    <n v="142.9948"/>
  </r>
  <r>
    <n v="8204"/>
    <x v="4065"/>
    <x v="1"/>
    <x v="627"/>
    <d v="2012-11-08T00:00:00"/>
    <x v="3"/>
    <s v="KD-16495"/>
    <s v="Keith Dawkins"/>
    <x v="1"/>
    <s v="United States"/>
    <s v="New York City"/>
    <x v="15"/>
    <n v="10024"/>
    <x v="3"/>
    <s v="FUR-FU-10002240"/>
    <x v="0"/>
    <x v="5"/>
    <x v="1781"/>
    <n v="11.82"/>
    <n v="3"/>
    <x v="0"/>
    <n v="4.7279999999999998"/>
  </r>
  <r>
    <n v="8205"/>
    <x v="4065"/>
    <x v="1"/>
    <x v="627"/>
    <d v="2012-11-08T00:00:00"/>
    <x v="3"/>
    <s v="KD-16495"/>
    <s v="Keith Dawkins"/>
    <x v="1"/>
    <s v="United States"/>
    <s v="New York City"/>
    <x v="15"/>
    <n v="10024"/>
    <x v="3"/>
    <s v="TEC-MA-10000045"/>
    <x v="2"/>
    <x v="15"/>
    <x v="1693"/>
    <n v="4643.8"/>
    <n v="4"/>
    <x v="0"/>
    <n v="2229.0239999999999"/>
  </r>
  <r>
    <n v="8206"/>
    <x v="4065"/>
    <x v="1"/>
    <x v="627"/>
    <d v="2012-11-08T00:00:00"/>
    <x v="3"/>
    <s v="KD-16495"/>
    <s v="Keith Dawkins"/>
    <x v="1"/>
    <s v="United States"/>
    <s v="New York City"/>
    <x v="15"/>
    <n v="10024"/>
    <x v="3"/>
    <s v="FUR-CH-10003746"/>
    <x v="0"/>
    <x v="1"/>
    <x v="617"/>
    <n v="577.76400000000001"/>
    <n v="2"/>
    <x v="9"/>
    <n v="115.5528"/>
  </r>
  <r>
    <n v="8207"/>
    <x v="4066"/>
    <x v="1"/>
    <x v="33"/>
    <d v="2012-04-30T00:00:00"/>
    <x v="1"/>
    <s v="SA-20830"/>
    <s v="Sue Ann Reed"/>
    <x v="0"/>
    <s v="United States"/>
    <s v="Daytona Beach"/>
    <x v="2"/>
    <n v="32114"/>
    <x v="0"/>
    <s v="FUR-TA-10000577"/>
    <x v="0"/>
    <x v="3"/>
    <x v="3"/>
    <n v="191.5155"/>
    <n v="1"/>
    <x v="1"/>
    <n v="-76.606200000000001"/>
  </r>
  <r>
    <n v="8208"/>
    <x v="4066"/>
    <x v="1"/>
    <x v="33"/>
    <d v="2012-04-30T00:00:00"/>
    <x v="1"/>
    <s v="SA-20830"/>
    <s v="Sue Ann Reed"/>
    <x v="0"/>
    <s v="United States"/>
    <s v="Daytona Beach"/>
    <x v="2"/>
    <n v="32114"/>
    <x v="0"/>
    <s v="OFF-AR-10004757"/>
    <x v="1"/>
    <x v="6"/>
    <x v="342"/>
    <n v="2.6240000000000001"/>
    <n v="1"/>
    <x v="2"/>
    <n v="0.4264"/>
  </r>
  <r>
    <n v="8209"/>
    <x v="4067"/>
    <x v="1"/>
    <x v="1181"/>
    <d v="2012-09-24T00:00:00"/>
    <x v="1"/>
    <s v="BG-11035"/>
    <s v="Barry Gonzalez"/>
    <x v="0"/>
    <s v="United States"/>
    <s v="Nashville"/>
    <x v="18"/>
    <n v="37211"/>
    <x v="0"/>
    <s v="OFF-BI-10000545"/>
    <x v="1"/>
    <x v="8"/>
    <x v="685"/>
    <n v="1369.7639999999999"/>
    <n v="6"/>
    <x v="6"/>
    <n v="-913.17600000000004"/>
  </r>
  <r>
    <n v="8210"/>
    <x v="4067"/>
    <x v="1"/>
    <x v="1181"/>
    <d v="2012-09-24T00:00:00"/>
    <x v="1"/>
    <s v="BG-11035"/>
    <s v="Barry Gonzalez"/>
    <x v="0"/>
    <s v="United States"/>
    <s v="Nashville"/>
    <x v="18"/>
    <n v="37211"/>
    <x v="0"/>
    <s v="OFF-ST-10001522"/>
    <x v="1"/>
    <x v="4"/>
    <x v="195"/>
    <n v="294.36799999999999"/>
    <n v="4"/>
    <x v="2"/>
    <n v="-58.873600000000003"/>
  </r>
  <r>
    <n v="8211"/>
    <x v="4068"/>
    <x v="3"/>
    <x v="210"/>
    <d v="2014-09-13T00:00:00"/>
    <x v="1"/>
    <s v="DM-12955"/>
    <s v="Dario Medina"/>
    <x v="1"/>
    <s v="United States"/>
    <s v="Nashville"/>
    <x v="18"/>
    <n v="37211"/>
    <x v="0"/>
    <s v="OFF-AP-10001271"/>
    <x v="1"/>
    <x v="9"/>
    <x v="469"/>
    <n v="81.567999999999998"/>
    <n v="2"/>
    <x v="2"/>
    <n v="7.1372"/>
  </r>
  <r>
    <n v="8212"/>
    <x v="4069"/>
    <x v="0"/>
    <x v="77"/>
    <d v="2013-11-13T00:00:00"/>
    <x v="1"/>
    <s v="MC-17845"/>
    <s v="Michael Chen"/>
    <x v="0"/>
    <s v="United States"/>
    <s v="Dallas"/>
    <x v="5"/>
    <n v="75220"/>
    <x v="2"/>
    <s v="FUR-FU-10002030"/>
    <x v="0"/>
    <x v="5"/>
    <x v="1813"/>
    <n v="44.46"/>
    <n v="5"/>
    <x v="7"/>
    <n v="-17.783999999999999"/>
  </r>
  <r>
    <n v="8213"/>
    <x v="4069"/>
    <x v="0"/>
    <x v="77"/>
    <d v="2013-11-13T00:00:00"/>
    <x v="1"/>
    <s v="MC-17845"/>
    <s v="Michael Chen"/>
    <x v="0"/>
    <s v="United States"/>
    <s v="Dallas"/>
    <x v="5"/>
    <n v="75220"/>
    <x v="2"/>
    <s v="OFF-ST-10001272"/>
    <x v="1"/>
    <x v="4"/>
    <x v="528"/>
    <n v="314.08800000000002"/>
    <n v="3"/>
    <x v="2"/>
    <n v="19.630500000000001"/>
  </r>
  <r>
    <n v="8214"/>
    <x v="4070"/>
    <x v="1"/>
    <x v="12"/>
    <d v="2012-10-02T00:00:00"/>
    <x v="1"/>
    <s v="ML-17395"/>
    <s v="Marina Lichtenstein"/>
    <x v="1"/>
    <s v="United States"/>
    <s v="Murfreesboro"/>
    <x v="18"/>
    <n v="37130"/>
    <x v="0"/>
    <s v="OFF-BI-10001116"/>
    <x v="1"/>
    <x v="8"/>
    <x v="1066"/>
    <n v="6.3360000000000003"/>
    <n v="4"/>
    <x v="6"/>
    <n v="-4.6463999999999999"/>
  </r>
  <r>
    <n v="8215"/>
    <x v="4070"/>
    <x v="1"/>
    <x v="12"/>
    <d v="2012-10-02T00:00:00"/>
    <x v="1"/>
    <s v="ML-17395"/>
    <s v="Marina Lichtenstein"/>
    <x v="1"/>
    <s v="United States"/>
    <s v="Murfreesboro"/>
    <x v="18"/>
    <n v="37130"/>
    <x v="0"/>
    <s v="OFF-PA-10004665"/>
    <x v="1"/>
    <x v="10"/>
    <x v="1380"/>
    <n v="10.48"/>
    <n v="1"/>
    <x v="2"/>
    <n v="3.7989999999999999"/>
  </r>
  <r>
    <n v="8216"/>
    <x v="4070"/>
    <x v="1"/>
    <x v="12"/>
    <d v="2012-10-02T00:00:00"/>
    <x v="1"/>
    <s v="ML-17395"/>
    <s v="Marina Lichtenstein"/>
    <x v="1"/>
    <s v="United States"/>
    <s v="Murfreesboro"/>
    <x v="18"/>
    <n v="37130"/>
    <x v="0"/>
    <s v="OFF-BI-10004506"/>
    <x v="1"/>
    <x v="8"/>
    <x v="1238"/>
    <n v="2.4689999999999999"/>
    <n v="1"/>
    <x v="6"/>
    <n v="-1.8106"/>
  </r>
  <r>
    <n v="8217"/>
    <x v="4070"/>
    <x v="1"/>
    <x v="12"/>
    <d v="2012-10-02T00:00:00"/>
    <x v="1"/>
    <s v="ML-17395"/>
    <s v="Marina Lichtenstein"/>
    <x v="1"/>
    <s v="United States"/>
    <s v="Murfreesboro"/>
    <x v="18"/>
    <n v="37130"/>
    <x v="0"/>
    <s v="OFF-BI-10001982"/>
    <x v="1"/>
    <x v="8"/>
    <x v="301"/>
    <n v="3.2639999999999998"/>
    <n v="2"/>
    <x v="6"/>
    <n v="-2.2848000000000002"/>
  </r>
  <r>
    <n v="8218"/>
    <x v="4071"/>
    <x v="2"/>
    <x v="462"/>
    <d v="2011-10-07T00:00:00"/>
    <x v="1"/>
    <s v="RD-19930"/>
    <s v="Russell D'Ascenzo"/>
    <x v="0"/>
    <s v="United States"/>
    <s v="Dallas"/>
    <x v="5"/>
    <n v="75217"/>
    <x v="2"/>
    <s v="OFF-FA-10002676"/>
    <x v="1"/>
    <x v="13"/>
    <x v="1069"/>
    <n v="4.3440000000000003"/>
    <n v="3"/>
    <x v="2"/>
    <n v="0.86880000000000002"/>
  </r>
  <r>
    <n v="8219"/>
    <x v="4071"/>
    <x v="2"/>
    <x v="462"/>
    <d v="2011-10-07T00:00:00"/>
    <x v="1"/>
    <s v="RD-19930"/>
    <s v="Russell D'Ascenzo"/>
    <x v="0"/>
    <s v="United States"/>
    <s v="Dallas"/>
    <x v="5"/>
    <n v="75217"/>
    <x v="2"/>
    <s v="FUR-FU-10000758"/>
    <x v="0"/>
    <x v="5"/>
    <x v="1073"/>
    <n v="31.776"/>
    <n v="3"/>
    <x v="7"/>
    <n v="-19.0656"/>
  </r>
  <r>
    <n v="8220"/>
    <x v="4071"/>
    <x v="2"/>
    <x v="462"/>
    <d v="2011-10-07T00:00:00"/>
    <x v="1"/>
    <s v="RD-19930"/>
    <s v="Russell D'Ascenzo"/>
    <x v="0"/>
    <s v="United States"/>
    <s v="Dallas"/>
    <x v="5"/>
    <n v="75217"/>
    <x v="2"/>
    <s v="OFF-LA-10002271"/>
    <x v="1"/>
    <x v="2"/>
    <x v="635"/>
    <n v="4.9279999999999999"/>
    <n v="2"/>
    <x v="2"/>
    <n v="1.7248000000000001"/>
  </r>
  <r>
    <n v="8221"/>
    <x v="4071"/>
    <x v="2"/>
    <x v="462"/>
    <d v="2011-10-07T00:00:00"/>
    <x v="1"/>
    <s v="RD-19930"/>
    <s v="Russell D'Ascenzo"/>
    <x v="0"/>
    <s v="United States"/>
    <s v="Dallas"/>
    <x v="5"/>
    <n v="75217"/>
    <x v="2"/>
    <s v="OFF-BI-10002609"/>
    <x v="1"/>
    <x v="8"/>
    <x v="98"/>
    <n v="1.788"/>
    <n v="3"/>
    <x v="3"/>
    <n v="-3.0396000000000001"/>
  </r>
  <r>
    <n v="8222"/>
    <x v="4071"/>
    <x v="2"/>
    <x v="462"/>
    <d v="2011-10-07T00:00:00"/>
    <x v="1"/>
    <s v="RD-19930"/>
    <s v="Russell D'Ascenzo"/>
    <x v="0"/>
    <s v="United States"/>
    <s v="Dallas"/>
    <x v="5"/>
    <n v="75217"/>
    <x v="2"/>
    <s v="OFF-FA-10000254"/>
    <x v="1"/>
    <x v="13"/>
    <x v="1814"/>
    <n v="15.071999999999999"/>
    <n v="4"/>
    <x v="2"/>
    <n v="-3.7679999999999998"/>
  </r>
  <r>
    <n v="8223"/>
    <x v="4072"/>
    <x v="2"/>
    <x v="1087"/>
    <d v="2011-02-25T00:00:00"/>
    <x v="1"/>
    <s v="AB-10015"/>
    <s v="Aaron Bergman"/>
    <x v="0"/>
    <s v="United States"/>
    <s v="Arlington"/>
    <x v="5"/>
    <n v="76017"/>
    <x v="2"/>
    <s v="OFF-ST-10000321"/>
    <x v="1"/>
    <x v="4"/>
    <x v="1534"/>
    <n v="12.624000000000001"/>
    <n v="2"/>
    <x v="2"/>
    <n v="-2.5247999999999999"/>
  </r>
  <r>
    <n v="8224"/>
    <x v="4073"/>
    <x v="0"/>
    <x v="1"/>
    <d v="2013-06-17T00:00:00"/>
    <x v="1"/>
    <s v="EA-14035"/>
    <s v="Erin Ashbrook"/>
    <x v="1"/>
    <s v="United States"/>
    <s v="Pasadena"/>
    <x v="1"/>
    <n v="91104"/>
    <x v="1"/>
    <s v="OFF-PA-10000241"/>
    <x v="1"/>
    <x v="10"/>
    <x v="1151"/>
    <n v="185.88"/>
    <n v="6"/>
    <x v="0"/>
    <n v="83.646000000000001"/>
  </r>
  <r>
    <n v="8225"/>
    <x v="4073"/>
    <x v="0"/>
    <x v="1"/>
    <d v="2013-06-17T00:00:00"/>
    <x v="1"/>
    <s v="EA-14035"/>
    <s v="Erin Ashbrook"/>
    <x v="1"/>
    <s v="United States"/>
    <s v="Pasadena"/>
    <x v="1"/>
    <n v="91104"/>
    <x v="1"/>
    <s v="OFF-PA-10004782"/>
    <x v="1"/>
    <x v="10"/>
    <x v="1413"/>
    <n v="12.96"/>
    <n v="2"/>
    <x v="0"/>
    <n v="6.2207999999999997"/>
  </r>
  <r>
    <n v="8226"/>
    <x v="4074"/>
    <x v="3"/>
    <x v="752"/>
    <d v="2014-11-05T00:00:00"/>
    <x v="0"/>
    <s v="SF-20065"/>
    <s v="Sandra Flanagan"/>
    <x v="0"/>
    <s v="United States"/>
    <s v="Everett"/>
    <x v="31"/>
    <n v="2149"/>
    <x v="3"/>
    <s v="OFF-PA-10004243"/>
    <x v="1"/>
    <x v="10"/>
    <x v="271"/>
    <n v="189.7"/>
    <n v="10"/>
    <x v="0"/>
    <n v="91.055999999999997"/>
  </r>
  <r>
    <n v="8227"/>
    <x v="4074"/>
    <x v="3"/>
    <x v="752"/>
    <d v="2014-11-05T00:00:00"/>
    <x v="0"/>
    <s v="SF-20065"/>
    <s v="Sandra Flanagan"/>
    <x v="0"/>
    <s v="United States"/>
    <s v="Everett"/>
    <x v="31"/>
    <n v="2149"/>
    <x v="3"/>
    <s v="OFF-PA-10001033"/>
    <x v="1"/>
    <x v="10"/>
    <x v="1500"/>
    <n v="40.99"/>
    <n v="1"/>
    <x v="0"/>
    <n v="20.085100000000001"/>
  </r>
  <r>
    <n v="8228"/>
    <x v="4075"/>
    <x v="0"/>
    <x v="958"/>
    <d v="2013-04-09T00:00:00"/>
    <x v="0"/>
    <s v="BC-11125"/>
    <s v="Becky Castell"/>
    <x v="2"/>
    <s v="United States"/>
    <s v="Troy"/>
    <x v="15"/>
    <n v="12180"/>
    <x v="3"/>
    <s v="FUR-FU-10000723"/>
    <x v="0"/>
    <x v="5"/>
    <x v="475"/>
    <n v="82.64"/>
    <n v="2"/>
    <x v="0"/>
    <n v="7.4375999999999998"/>
  </r>
  <r>
    <n v="8229"/>
    <x v="4075"/>
    <x v="0"/>
    <x v="958"/>
    <d v="2013-04-09T00:00:00"/>
    <x v="0"/>
    <s v="BC-11125"/>
    <s v="Becky Castell"/>
    <x v="2"/>
    <s v="United States"/>
    <s v="Troy"/>
    <x v="15"/>
    <n v="12180"/>
    <x v="3"/>
    <s v="OFF-ST-10003455"/>
    <x v="1"/>
    <x v="4"/>
    <x v="169"/>
    <n v="31.02"/>
    <n v="2"/>
    <x v="0"/>
    <n v="8.0652000000000008"/>
  </r>
  <r>
    <n v="8230"/>
    <x v="4075"/>
    <x v="0"/>
    <x v="958"/>
    <d v="2013-04-09T00:00:00"/>
    <x v="0"/>
    <s v="BC-11125"/>
    <s v="Becky Castell"/>
    <x v="2"/>
    <s v="United States"/>
    <s v="Troy"/>
    <x v="15"/>
    <n v="12180"/>
    <x v="3"/>
    <s v="TEC-AC-10001109"/>
    <x v="2"/>
    <x v="11"/>
    <x v="998"/>
    <n v="89.97"/>
    <n v="3"/>
    <x v="0"/>
    <n v="37.787399999999998"/>
  </r>
  <r>
    <n v="8231"/>
    <x v="4076"/>
    <x v="0"/>
    <x v="1186"/>
    <d v="2013-07-03T00:00:00"/>
    <x v="0"/>
    <s v="PF-19165"/>
    <s v="Philip Fox"/>
    <x v="0"/>
    <s v="United States"/>
    <s v="Sandy Springs"/>
    <x v="32"/>
    <n v="30328"/>
    <x v="0"/>
    <s v="OFF-AR-10004344"/>
    <x v="1"/>
    <x v="6"/>
    <x v="365"/>
    <n v="35.97"/>
    <n v="3"/>
    <x v="0"/>
    <n v="9.7119"/>
  </r>
  <r>
    <n v="8232"/>
    <x v="4076"/>
    <x v="0"/>
    <x v="1186"/>
    <d v="2013-07-03T00:00:00"/>
    <x v="0"/>
    <s v="PF-19165"/>
    <s v="Philip Fox"/>
    <x v="0"/>
    <s v="United States"/>
    <s v="Sandy Springs"/>
    <x v="32"/>
    <n v="30328"/>
    <x v="0"/>
    <s v="FUR-BO-10004695"/>
    <x v="0"/>
    <x v="0"/>
    <x v="198"/>
    <n v="1266.8599999999999"/>
    <n v="7"/>
    <x v="0"/>
    <n v="291.37779999999998"/>
  </r>
  <r>
    <n v="8233"/>
    <x v="4077"/>
    <x v="2"/>
    <x v="358"/>
    <d v="2011-09-28T00:00:00"/>
    <x v="1"/>
    <s v="SE-20110"/>
    <s v="Sanjit Engle"/>
    <x v="0"/>
    <s v="United States"/>
    <s v="San Jose"/>
    <x v="1"/>
    <n v="95123"/>
    <x v="1"/>
    <s v="OFF-ST-10000675"/>
    <x v="1"/>
    <x v="4"/>
    <x v="295"/>
    <n v="169.45"/>
    <n v="5"/>
    <x v="0"/>
    <n v="42.362499999999997"/>
  </r>
  <r>
    <n v="8234"/>
    <x v="4077"/>
    <x v="2"/>
    <x v="358"/>
    <d v="2011-09-28T00:00:00"/>
    <x v="1"/>
    <s v="SE-20110"/>
    <s v="Sanjit Engle"/>
    <x v="0"/>
    <s v="United States"/>
    <s v="San Jose"/>
    <x v="1"/>
    <n v="95123"/>
    <x v="1"/>
    <s v="OFF-ST-10002301"/>
    <x v="1"/>
    <x v="4"/>
    <x v="1490"/>
    <n v="40.68"/>
    <n v="2"/>
    <x v="0"/>
    <n v="0.40679999999999999"/>
  </r>
  <r>
    <n v="8235"/>
    <x v="4078"/>
    <x v="3"/>
    <x v="927"/>
    <d v="2014-05-07T00:00:00"/>
    <x v="1"/>
    <s v="CJ-12010"/>
    <s v="Caroline Jumper"/>
    <x v="0"/>
    <s v="United States"/>
    <s v="Jacksonville"/>
    <x v="2"/>
    <n v="32216"/>
    <x v="0"/>
    <s v="OFF-SU-10001212"/>
    <x v="1"/>
    <x v="14"/>
    <x v="1677"/>
    <n v="3.3279999999999998"/>
    <n v="2"/>
    <x v="2"/>
    <n v="0.41599999999999998"/>
  </r>
  <r>
    <n v="8236"/>
    <x v="4078"/>
    <x v="3"/>
    <x v="927"/>
    <d v="2014-05-07T00:00:00"/>
    <x v="1"/>
    <s v="CJ-12010"/>
    <s v="Caroline Jumper"/>
    <x v="0"/>
    <s v="United States"/>
    <s v="Jacksonville"/>
    <x v="2"/>
    <n v="32216"/>
    <x v="0"/>
    <s v="FUR-TA-10001889"/>
    <x v="0"/>
    <x v="3"/>
    <x v="406"/>
    <n v="933.26199999999994"/>
    <n v="4"/>
    <x v="1"/>
    <n v="-458.14679999999998"/>
  </r>
  <r>
    <n v="8237"/>
    <x v="4078"/>
    <x v="3"/>
    <x v="927"/>
    <d v="2014-05-07T00:00:00"/>
    <x v="1"/>
    <s v="CJ-12010"/>
    <s v="Caroline Jumper"/>
    <x v="0"/>
    <s v="United States"/>
    <s v="Jacksonville"/>
    <x v="2"/>
    <n v="32216"/>
    <x v="0"/>
    <s v="FUR-CH-10002024"/>
    <x v="0"/>
    <x v="1"/>
    <x v="478"/>
    <n v="2803.92"/>
    <n v="5"/>
    <x v="2"/>
    <n v="0"/>
  </r>
  <r>
    <n v="8238"/>
    <x v="4079"/>
    <x v="3"/>
    <x v="179"/>
    <d v="2014-10-21T00:00:00"/>
    <x v="3"/>
    <s v="PT-19090"/>
    <s v="Pete Takahito"/>
    <x v="0"/>
    <s v="United States"/>
    <s v="Jacksonville"/>
    <x v="2"/>
    <n v="32216"/>
    <x v="0"/>
    <s v="OFF-ST-10000617"/>
    <x v="1"/>
    <x v="4"/>
    <x v="379"/>
    <n v="4.7679999999999998"/>
    <n v="2"/>
    <x v="2"/>
    <n v="-0.77480000000000004"/>
  </r>
  <r>
    <n v="8239"/>
    <x v="4079"/>
    <x v="3"/>
    <x v="179"/>
    <d v="2014-10-21T00:00:00"/>
    <x v="3"/>
    <s v="PT-19090"/>
    <s v="Pete Takahito"/>
    <x v="0"/>
    <s v="United States"/>
    <s v="Jacksonville"/>
    <x v="2"/>
    <n v="32216"/>
    <x v="0"/>
    <s v="OFF-PA-10000380"/>
    <x v="1"/>
    <x v="10"/>
    <x v="1281"/>
    <n v="6.6719999999999997"/>
    <n v="1"/>
    <x v="2"/>
    <n v="2.5019999999999998"/>
  </r>
  <r>
    <n v="8240"/>
    <x v="4079"/>
    <x v="3"/>
    <x v="179"/>
    <d v="2014-10-21T00:00:00"/>
    <x v="3"/>
    <s v="PT-19090"/>
    <s v="Pete Takahito"/>
    <x v="0"/>
    <s v="United States"/>
    <s v="Jacksonville"/>
    <x v="2"/>
    <n v="32216"/>
    <x v="0"/>
    <s v="OFF-AR-10003251"/>
    <x v="1"/>
    <x v="6"/>
    <x v="1041"/>
    <n v="4.4480000000000004"/>
    <n v="2"/>
    <x v="2"/>
    <n v="1.1120000000000001"/>
  </r>
  <r>
    <n v="8241"/>
    <x v="4079"/>
    <x v="3"/>
    <x v="179"/>
    <d v="2014-10-21T00:00:00"/>
    <x v="3"/>
    <s v="PT-19090"/>
    <s v="Pete Takahito"/>
    <x v="0"/>
    <s v="United States"/>
    <s v="Jacksonville"/>
    <x v="2"/>
    <n v="32216"/>
    <x v="0"/>
    <s v="FUR-FU-10000175"/>
    <x v="0"/>
    <x v="5"/>
    <x v="1629"/>
    <n v="43.936"/>
    <n v="4"/>
    <x v="2"/>
    <n v="6.0411999999999999"/>
  </r>
  <r>
    <n v="8242"/>
    <x v="4080"/>
    <x v="2"/>
    <x v="416"/>
    <d v="2011-09-05T00:00:00"/>
    <x v="1"/>
    <s v="LH-16900"/>
    <s v="Lena Hernandez"/>
    <x v="0"/>
    <s v="United States"/>
    <s v="New York City"/>
    <x v="15"/>
    <n v="10009"/>
    <x v="3"/>
    <s v="OFF-BI-10004716"/>
    <x v="1"/>
    <x v="8"/>
    <x v="700"/>
    <n v="23.744"/>
    <n v="2"/>
    <x v="2"/>
    <n v="8.3103999999999996"/>
  </r>
  <r>
    <n v="8243"/>
    <x v="4080"/>
    <x v="2"/>
    <x v="416"/>
    <d v="2011-09-05T00:00:00"/>
    <x v="1"/>
    <s v="LH-16900"/>
    <s v="Lena Hernandez"/>
    <x v="0"/>
    <s v="United States"/>
    <s v="New York City"/>
    <x v="15"/>
    <n v="10009"/>
    <x v="3"/>
    <s v="TEC-AC-10002842"/>
    <x v="2"/>
    <x v="11"/>
    <x v="1176"/>
    <n v="357"/>
    <n v="3"/>
    <x v="0"/>
    <n v="57.12"/>
  </r>
  <r>
    <n v="8244"/>
    <x v="4081"/>
    <x v="2"/>
    <x v="1132"/>
    <d v="2011-08-16T00:00:00"/>
    <x v="1"/>
    <s v="BW-11200"/>
    <s v="Ben Wallace"/>
    <x v="0"/>
    <s v="United States"/>
    <s v="San Francisco"/>
    <x v="1"/>
    <n v="94122"/>
    <x v="1"/>
    <s v="TEC-PH-10003691"/>
    <x v="2"/>
    <x v="7"/>
    <x v="1398"/>
    <n v="806.33600000000001"/>
    <n v="8"/>
    <x v="2"/>
    <n v="50.396000000000001"/>
  </r>
  <r>
    <n v="8245"/>
    <x v="4081"/>
    <x v="2"/>
    <x v="1132"/>
    <d v="2011-08-16T00:00:00"/>
    <x v="1"/>
    <s v="BW-11200"/>
    <s v="Ben Wallace"/>
    <x v="0"/>
    <s v="United States"/>
    <s v="San Francisco"/>
    <x v="1"/>
    <n v="94122"/>
    <x v="1"/>
    <s v="FUR-FU-10002878"/>
    <x v="0"/>
    <x v="5"/>
    <x v="1125"/>
    <n v="85.44"/>
    <n v="3"/>
    <x v="0"/>
    <n v="31.6128"/>
  </r>
  <r>
    <n v="8246"/>
    <x v="4082"/>
    <x v="2"/>
    <x v="710"/>
    <d v="2011-08-23T00:00:00"/>
    <x v="1"/>
    <s v="BS-11365"/>
    <s v="Bill Shonely"/>
    <x v="1"/>
    <s v="United States"/>
    <s v="Columbus"/>
    <x v="32"/>
    <n v="31907"/>
    <x v="0"/>
    <s v="OFF-ST-10000991"/>
    <x v="1"/>
    <x v="4"/>
    <x v="155"/>
    <n v="344.91"/>
    <n v="3"/>
    <x v="0"/>
    <n v="10.347300000000001"/>
  </r>
  <r>
    <n v="8247"/>
    <x v="4083"/>
    <x v="1"/>
    <x v="1187"/>
    <d v="2012-05-10T00:00:00"/>
    <x v="3"/>
    <s v="DP-13390"/>
    <s v="Dennis Pardue"/>
    <x v="2"/>
    <s v="United States"/>
    <s v="Aurora"/>
    <x v="10"/>
    <n v="60505"/>
    <x v="2"/>
    <s v="OFF-AP-10002439"/>
    <x v="1"/>
    <x v="9"/>
    <x v="548"/>
    <n v="70.97"/>
    <n v="5"/>
    <x v="3"/>
    <n v="-191.619"/>
  </r>
  <r>
    <n v="8248"/>
    <x v="4083"/>
    <x v="1"/>
    <x v="1187"/>
    <d v="2012-05-10T00:00:00"/>
    <x v="3"/>
    <s v="DP-13390"/>
    <s v="Dennis Pardue"/>
    <x v="2"/>
    <s v="United States"/>
    <s v="Aurora"/>
    <x v="10"/>
    <n v="60505"/>
    <x v="2"/>
    <s v="OFF-AR-10004602"/>
    <x v="1"/>
    <x v="6"/>
    <x v="1217"/>
    <n v="36.783999999999999"/>
    <n v="2"/>
    <x v="2"/>
    <n v="3.6783999999999999"/>
  </r>
  <r>
    <n v="8249"/>
    <x v="4084"/>
    <x v="0"/>
    <x v="1120"/>
    <d v="2013-05-14T00:00:00"/>
    <x v="0"/>
    <s v="CS-12400"/>
    <s v="Christopher Schild"/>
    <x v="2"/>
    <s v="United States"/>
    <s v="Philadelphia"/>
    <x v="9"/>
    <n v="19134"/>
    <x v="3"/>
    <s v="TEC-PH-10001795"/>
    <x v="2"/>
    <x v="7"/>
    <x v="641"/>
    <n v="743.98800000000006"/>
    <n v="2"/>
    <x v="10"/>
    <n v="-123.998"/>
  </r>
  <r>
    <n v="8250"/>
    <x v="4085"/>
    <x v="1"/>
    <x v="616"/>
    <d v="2012-03-09T00:00:00"/>
    <x v="0"/>
    <s v="MS-17365"/>
    <s v="Maribeth Schnelling"/>
    <x v="0"/>
    <s v="United States"/>
    <s v="Chicago"/>
    <x v="10"/>
    <n v="60653"/>
    <x v="2"/>
    <s v="OFF-BI-10002854"/>
    <x v="1"/>
    <x v="8"/>
    <x v="895"/>
    <n v="11.212"/>
    <n v="2"/>
    <x v="3"/>
    <n v="-16.818000000000001"/>
  </r>
  <r>
    <n v="8251"/>
    <x v="4085"/>
    <x v="1"/>
    <x v="616"/>
    <d v="2012-03-09T00:00:00"/>
    <x v="0"/>
    <s v="MS-17365"/>
    <s v="Maribeth Schnelling"/>
    <x v="0"/>
    <s v="United States"/>
    <s v="Chicago"/>
    <x v="10"/>
    <n v="60653"/>
    <x v="2"/>
    <s v="FUR-FU-10000023"/>
    <x v="0"/>
    <x v="5"/>
    <x v="322"/>
    <n v="4.7119999999999997"/>
    <n v="2"/>
    <x v="7"/>
    <n v="-1.8848"/>
  </r>
  <r>
    <n v="8252"/>
    <x v="4085"/>
    <x v="1"/>
    <x v="616"/>
    <d v="2012-03-09T00:00:00"/>
    <x v="0"/>
    <s v="MS-17365"/>
    <s v="Maribeth Schnelling"/>
    <x v="0"/>
    <s v="United States"/>
    <s v="Chicago"/>
    <x v="10"/>
    <n v="60653"/>
    <x v="2"/>
    <s v="OFF-AP-10000828"/>
    <x v="1"/>
    <x v="9"/>
    <x v="1087"/>
    <n v="180.98"/>
    <n v="5"/>
    <x v="3"/>
    <n v="-470.548"/>
  </r>
  <r>
    <n v="8253"/>
    <x v="4085"/>
    <x v="1"/>
    <x v="616"/>
    <d v="2012-03-09T00:00:00"/>
    <x v="0"/>
    <s v="MS-17365"/>
    <s v="Maribeth Schnelling"/>
    <x v="0"/>
    <s v="United States"/>
    <s v="Chicago"/>
    <x v="10"/>
    <n v="60653"/>
    <x v="2"/>
    <s v="OFF-ST-10000777"/>
    <x v="1"/>
    <x v="4"/>
    <x v="117"/>
    <n v="60.415999999999997"/>
    <n v="2"/>
    <x v="2"/>
    <n v="6.0415999999999999"/>
  </r>
  <r>
    <n v="8254"/>
    <x v="4086"/>
    <x v="3"/>
    <x v="801"/>
    <d v="2014-08-20T00:00:00"/>
    <x v="1"/>
    <s v="DK-12895"/>
    <s v="Dana Kaydos"/>
    <x v="0"/>
    <s v="United States"/>
    <s v="Seattle"/>
    <x v="4"/>
    <n v="98103"/>
    <x v="1"/>
    <s v="TEC-CO-10000971"/>
    <x v="2"/>
    <x v="16"/>
    <x v="1304"/>
    <n v="299.99"/>
    <n v="1"/>
    <x v="0"/>
    <n v="89.997"/>
  </r>
  <r>
    <n v="8255"/>
    <x v="4086"/>
    <x v="3"/>
    <x v="801"/>
    <d v="2014-08-20T00:00:00"/>
    <x v="1"/>
    <s v="DK-12895"/>
    <s v="Dana Kaydos"/>
    <x v="0"/>
    <s v="United States"/>
    <s v="Seattle"/>
    <x v="4"/>
    <n v="98103"/>
    <x v="1"/>
    <s v="OFF-PA-10003134"/>
    <x v="1"/>
    <x v="10"/>
    <x v="1663"/>
    <n v="192.16"/>
    <n v="4"/>
    <x v="0"/>
    <n v="92.236800000000002"/>
  </r>
  <r>
    <n v="8256"/>
    <x v="4086"/>
    <x v="3"/>
    <x v="801"/>
    <d v="2014-08-20T00:00:00"/>
    <x v="1"/>
    <s v="DK-12895"/>
    <s v="Dana Kaydos"/>
    <x v="0"/>
    <s v="United States"/>
    <s v="Seattle"/>
    <x v="4"/>
    <n v="98103"/>
    <x v="1"/>
    <s v="TEC-PH-10002538"/>
    <x v="2"/>
    <x v="7"/>
    <x v="524"/>
    <n v="242.624"/>
    <n v="8"/>
    <x v="2"/>
    <n v="27.295200000000001"/>
  </r>
  <r>
    <n v="8257"/>
    <x v="4086"/>
    <x v="3"/>
    <x v="801"/>
    <d v="2014-08-20T00:00:00"/>
    <x v="1"/>
    <s v="DK-12895"/>
    <s v="Dana Kaydos"/>
    <x v="0"/>
    <s v="United States"/>
    <s v="Seattle"/>
    <x v="4"/>
    <n v="98103"/>
    <x v="1"/>
    <s v="OFF-ST-10001228"/>
    <x v="1"/>
    <x v="4"/>
    <x v="445"/>
    <n v="46.74"/>
    <n v="3"/>
    <x v="0"/>
    <n v="11.685"/>
  </r>
  <r>
    <n v="8258"/>
    <x v="4086"/>
    <x v="3"/>
    <x v="801"/>
    <d v="2014-08-20T00:00:00"/>
    <x v="1"/>
    <s v="DK-12895"/>
    <s v="Dana Kaydos"/>
    <x v="0"/>
    <s v="United States"/>
    <s v="Seattle"/>
    <x v="4"/>
    <n v="98103"/>
    <x v="1"/>
    <s v="TEC-AC-10000397"/>
    <x v="2"/>
    <x v="11"/>
    <x v="1459"/>
    <n v="174.95"/>
    <n v="5"/>
    <x v="0"/>
    <n v="12.246499999999999"/>
  </r>
  <r>
    <n v="8259"/>
    <x v="4086"/>
    <x v="3"/>
    <x v="801"/>
    <d v="2014-08-20T00:00:00"/>
    <x v="1"/>
    <s v="DK-12895"/>
    <s v="Dana Kaydos"/>
    <x v="0"/>
    <s v="United States"/>
    <s v="Seattle"/>
    <x v="4"/>
    <n v="98103"/>
    <x v="1"/>
    <s v="OFF-BI-10004308"/>
    <x v="1"/>
    <x v="8"/>
    <x v="1767"/>
    <n v="100.70399999999999"/>
    <n v="6"/>
    <x v="2"/>
    <n v="37.764000000000003"/>
  </r>
  <r>
    <n v="8260"/>
    <x v="4087"/>
    <x v="0"/>
    <x v="190"/>
    <d v="2013-06-27T00:00:00"/>
    <x v="3"/>
    <s v="SN-20560"/>
    <s v="Skye Norling"/>
    <x v="2"/>
    <s v="United States"/>
    <s v="Roseville"/>
    <x v="12"/>
    <n v="48066"/>
    <x v="2"/>
    <s v="OFF-PA-10000357"/>
    <x v="1"/>
    <x v="10"/>
    <x v="442"/>
    <n v="368.91"/>
    <n v="9"/>
    <x v="0"/>
    <n v="180.76589999999999"/>
  </r>
  <r>
    <n v="8261"/>
    <x v="4087"/>
    <x v="0"/>
    <x v="190"/>
    <d v="2013-06-27T00:00:00"/>
    <x v="3"/>
    <s v="SN-20560"/>
    <s v="Skye Norling"/>
    <x v="2"/>
    <s v="United States"/>
    <s v="Roseville"/>
    <x v="12"/>
    <n v="48066"/>
    <x v="2"/>
    <s v="OFF-BI-10000773"/>
    <x v="1"/>
    <x v="8"/>
    <x v="381"/>
    <n v="8.02"/>
    <n v="1"/>
    <x v="0"/>
    <n v="3.7694000000000001"/>
  </r>
  <r>
    <n v="8262"/>
    <x v="4087"/>
    <x v="0"/>
    <x v="190"/>
    <d v="2013-06-27T00:00:00"/>
    <x v="3"/>
    <s v="SN-20560"/>
    <s v="Skye Norling"/>
    <x v="2"/>
    <s v="United States"/>
    <s v="Roseville"/>
    <x v="12"/>
    <n v="48066"/>
    <x v="2"/>
    <s v="OFF-ST-10001837"/>
    <x v="1"/>
    <x v="4"/>
    <x v="1331"/>
    <n v="171.04"/>
    <n v="4"/>
    <x v="0"/>
    <n v="44.470399999999998"/>
  </r>
  <r>
    <n v="8263"/>
    <x v="4088"/>
    <x v="0"/>
    <x v="272"/>
    <d v="2013-12-20T00:00:00"/>
    <x v="1"/>
    <s v="TC-21475"/>
    <s v="Tony Chapman"/>
    <x v="2"/>
    <s v="United States"/>
    <s v="Fayetteville"/>
    <x v="36"/>
    <n v="72701"/>
    <x v="0"/>
    <s v="OFF-PA-10002552"/>
    <x v="1"/>
    <x v="10"/>
    <x v="349"/>
    <n v="19.440000000000001"/>
    <n v="3"/>
    <x v="0"/>
    <n v="9.3312000000000008"/>
  </r>
  <r>
    <n v="8264"/>
    <x v="4089"/>
    <x v="1"/>
    <x v="1023"/>
    <d v="2012-09-17T00:00:00"/>
    <x v="1"/>
    <s v="AM-10705"/>
    <s v="Anne McFarland"/>
    <x v="0"/>
    <s v="United States"/>
    <s v="Jacksonville"/>
    <x v="3"/>
    <n v="28540"/>
    <x v="0"/>
    <s v="OFF-BI-10000014"/>
    <x v="1"/>
    <x v="8"/>
    <x v="628"/>
    <n v="13.092000000000001"/>
    <n v="4"/>
    <x v="6"/>
    <n v="-10.0372"/>
  </r>
  <r>
    <n v="8265"/>
    <x v="4090"/>
    <x v="2"/>
    <x v="125"/>
    <d v="2012-01-04T00:00:00"/>
    <x v="1"/>
    <s v="AJ-10960"/>
    <s v="Astrea Jones"/>
    <x v="0"/>
    <s v="United States"/>
    <s v="New York City"/>
    <x v="15"/>
    <n v="10035"/>
    <x v="3"/>
    <s v="OFF-AP-10004136"/>
    <x v="1"/>
    <x v="9"/>
    <x v="1815"/>
    <n v="122.94"/>
    <n v="3"/>
    <x v="0"/>
    <n v="30.734999999999999"/>
  </r>
  <r>
    <n v="8266"/>
    <x v="4090"/>
    <x v="2"/>
    <x v="125"/>
    <d v="2012-01-04T00:00:00"/>
    <x v="1"/>
    <s v="AJ-10960"/>
    <s v="Astrea Jones"/>
    <x v="0"/>
    <s v="United States"/>
    <s v="New York City"/>
    <x v="15"/>
    <n v="10035"/>
    <x v="3"/>
    <s v="OFF-BI-10003429"/>
    <x v="1"/>
    <x v="8"/>
    <x v="844"/>
    <n v="35.448"/>
    <n v="7"/>
    <x v="2"/>
    <n v="12.8499"/>
  </r>
  <r>
    <n v="8267"/>
    <x v="4091"/>
    <x v="2"/>
    <x v="333"/>
    <d v="2011-05-04T00:00:00"/>
    <x v="1"/>
    <s v="KH-16360"/>
    <s v="Katherine Hughes"/>
    <x v="0"/>
    <s v="United States"/>
    <s v="Dover"/>
    <x v="13"/>
    <n v="19901"/>
    <x v="3"/>
    <s v="TEC-PH-10000376"/>
    <x v="2"/>
    <x v="7"/>
    <x v="428"/>
    <n v="19.98"/>
    <n v="2"/>
    <x v="0"/>
    <n v="5.1947999999999999"/>
  </r>
  <r>
    <n v="8268"/>
    <x v="4092"/>
    <x v="3"/>
    <x v="289"/>
    <d v="2014-02-07T00:00:00"/>
    <x v="1"/>
    <s v="LP-17095"/>
    <s v="Liz Preis"/>
    <x v="0"/>
    <s v="United States"/>
    <s v="Aurora"/>
    <x v="10"/>
    <n v="60505"/>
    <x v="2"/>
    <s v="FUR-TA-10003469"/>
    <x v="0"/>
    <x v="3"/>
    <x v="1564"/>
    <n v="69.375"/>
    <n v="1"/>
    <x v="5"/>
    <n v="-47.174999999999997"/>
  </r>
  <r>
    <n v="8269"/>
    <x v="4092"/>
    <x v="3"/>
    <x v="289"/>
    <d v="2014-02-07T00:00:00"/>
    <x v="1"/>
    <s v="LP-17095"/>
    <s v="Liz Preis"/>
    <x v="0"/>
    <s v="United States"/>
    <s v="Aurora"/>
    <x v="10"/>
    <n v="60505"/>
    <x v="2"/>
    <s v="OFF-SU-10004231"/>
    <x v="1"/>
    <x v="14"/>
    <x v="552"/>
    <n v="31.68"/>
    <n v="4"/>
    <x v="2"/>
    <n v="2.7719999999999998"/>
  </r>
  <r>
    <n v="8270"/>
    <x v="4092"/>
    <x v="3"/>
    <x v="289"/>
    <d v="2014-02-07T00:00:00"/>
    <x v="1"/>
    <s v="LP-17095"/>
    <s v="Liz Preis"/>
    <x v="0"/>
    <s v="United States"/>
    <s v="Aurora"/>
    <x v="10"/>
    <n v="60505"/>
    <x v="2"/>
    <s v="TEC-PH-10002584"/>
    <x v="2"/>
    <x v="7"/>
    <x v="1696"/>
    <n v="2003.1679999999999"/>
    <n v="4"/>
    <x v="2"/>
    <n v="250.39599999999999"/>
  </r>
  <r>
    <n v="8271"/>
    <x v="4092"/>
    <x v="3"/>
    <x v="289"/>
    <d v="2014-02-07T00:00:00"/>
    <x v="1"/>
    <s v="LP-17095"/>
    <s v="Liz Preis"/>
    <x v="0"/>
    <s v="United States"/>
    <s v="Aurora"/>
    <x v="10"/>
    <n v="60505"/>
    <x v="2"/>
    <s v="OFF-AR-10003602"/>
    <x v="1"/>
    <x v="6"/>
    <x v="239"/>
    <n v="9.3439999999999994"/>
    <n v="2"/>
    <x v="2"/>
    <n v="3.1536"/>
  </r>
  <r>
    <n v="8272"/>
    <x v="4093"/>
    <x v="0"/>
    <x v="591"/>
    <d v="2014-01-01T00:00:00"/>
    <x v="1"/>
    <s v="JE-15715"/>
    <s v="Joe Elijah"/>
    <x v="0"/>
    <s v="United States"/>
    <s v="New York City"/>
    <x v="15"/>
    <n v="10009"/>
    <x v="3"/>
    <s v="FUR-CH-10002331"/>
    <x v="0"/>
    <x v="1"/>
    <x v="402"/>
    <n v="2563.056"/>
    <n v="8"/>
    <x v="9"/>
    <n v="313.26240000000001"/>
  </r>
  <r>
    <n v="8273"/>
    <x v="4094"/>
    <x v="0"/>
    <x v="201"/>
    <d v="2013-10-26T00:00:00"/>
    <x v="1"/>
    <s v="MY-18295"/>
    <s v="Muhammed Yedwab"/>
    <x v="1"/>
    <s v="United States"/>
    <s v="El Cajon"/>
    <x v="1"/>
    <n v="92020"/>
    <x v="1"/>
    <s v="FUR-CH-10001802"/>
    <x v="0"/>
    <x v="1"/>
    <x v="1688"/>
    <n v="387.13600000000002"/>
    <n v="4"/>
    <x v="2"/>
    <n v="4.8391999999999999"/>
  </r>
  <r>
    <n v="8274"/>
    <x v="4095"/>
    <x v="1"/>
    <x v="385"/>
    <d v="2012-06-15T00:00:00"/>
    <x v="0"/>
    <s v="FC-14245"/>
    <s v="Frank Carlisle"/>
    <x v="2"/>
    <s v="United States"/>
    <s v="Springfield"/>
    <x v="24"/>
    <n v="45503"/>
    <x v="3"/>
    <s v="OFF-AR-10000634"/>
    <x v="1"/>
    <x v="6"/>
    <x v="988"/>
    <n v="3.4239999999999999"/>
    <n v="1"/>
    <x v="2"/>
    <n v="0.29959999999999998"/>
  </r>
  <r>
    <n v="8275"/>
    <x v="4096"/>
    <x v="3"/>
    <x v="160"/>
    <d v="2014-07-05T00:00:00"/>
    <x v="1"/>
    <s v="ND-18460"/>
    <s v="Neil Ducich"/>
    <x v="1"/>
    <s v="United States"/>
    <s v="Mount Vernon"/>
    <x v="15"/>
    <n v="10550"/>
    <x v="3"/>
    <s v="OFF-ST-10002615"/>
    <x v="1"/>
    <x v="4"/>
    <x v="1427"/>
    <n v="1085.42"/>
    <n v="7"/>
    <x v="0"/>
    <n v="282.20920000000001"/>
  </r>
  <r>
    <n v="8276"/>
    <x v="4097"/>
    <x v="1"/>
    <x v="153"/>
    <d v="2012-06-30T00:00:00"/>
    <x v="1"/>
    <s v="DB-13360"/>
    <s v="Dennis Bolton"/>
    <x v="2"/>
    <s v="United States"/>
    <s v="Lakewood"/>
    <x v="24"/>
    <n v="44107"/>
    <x v="3"/>
    <s v="OFF-PA-10004040"/>
    <x v="1"/>
    <x v="10"/>
    <x v="99"/>
    <n v="43.055999999999997"/>
    <n v="9"/>
    <x v="2"/>
    <n v="15.607799999999999"/>
  </r>
  <r>
    <n v="8277"/>
    <x v="4098"/>
    <x v="0"/>
    <x v="823"/>
    <d v="2013-02-25T00:00:00"/>
    <x v="1"/>
    <s v="LC-16960"/>
    <s v="Lindsay Castell"/>
    <x v="2"/>
    <s v="United States"/>
    <s v="Tampa"/>
    <x v="2"/>
    <n v="33614"/>
    <x v="0"/>
    <s v="OFF-BI-10003727"/>
    <x v="1"/>
    <x v="8"/>
    <x v="797"/>
    <n v="3.762"/>
    <n v="3"/>
    <x v="6"/>
    <n v="-2.7587999999999999"/>
  </r>
  <r>
    <n v="8278"/>
    <x v="4098"/>
    <x v="0"/>
    <x v="823"/>
    <d v="2013-02-25T00:00:00"/>
    <x v="1"/>
    <s v="LC-16960"/>
    <s v="Lindsay Castell"/>
    <x v="2"/>
    <s v="United States"/>
    <s v="Tampa"/>
    <x v="2"/>
    <n v="33614"/>
    <x v="0"/>
    <s v="OFF-BI-10002026"/>
    <x v="1"/>
    <x v="8"/>
    <x v="903"/>
    <n v="34.86"/>
    <n v="2"/>
    <x v="6"/>
    <n v="-26.725999999999999"/>
  </r>
  <r>
    <n v="8279"/>
    <x v="4098"/>
    <x v="0"/>
    <x v="823"/>
    <d v="2013-02-25T00:00:00"/>
    <x v="1"/>
    <s v="LC-16960"/>
    <s v="Lindsay Castell"/>
    <x v="2"/>
    <s v="United States"/>
    <s v="Tampa"/>
    <x v="2"/>
    <n v="33614"/>
    <x v="0"/>
    <s v="OFF-ST-10001496"/>
    <x v="1"/>
    <x v="4"/>
    <x v="726"/>
    <n v="432.45600000000002"/>
    <n v="3"/>
    <x v="2"/>
    <n v="32.434199999999997"/>
  </r>
  <r>
    <n v="8280"/>
    <x v="4099"/>
    <x v="3"/>
    <x v="300"/>
    <d v="2014-04-27T00:00:00"/>
    <x v="1"/>
    <s v="BD-11725"/>
    <s v="Bruce Degenhardt"/>
    <x v="0"/>
    <s v="United States"/>
    <s v="Columbus"/>
    <x v="32"/>
    <n v="31907"/>
    <x v="0"/>
    <s v="OFF-ST-10003716"/>
    <x v="1"/>
    <x v="4"/>
    <x v="889"/>
    <n v="675.06"/>
    <n v="3"/>
    <x v="0"/>
    <n v="87.757800000000003"/>
  </r>
  <r>
    <n v="8281"/>
    <x v="4100"/>
    <x v="3"/>
    <x v="1188"/>
    <d v="2014-05-11T00:00:00"/>
    <x v="2"/>
    <s v="MC-17605"/>
    <s v="Matt Connell"/>
    <x v="1"/>
    <s v="United States"/>
    <s v="Jacksonville"/>
    <x v="3"/>
    <n v="28540"/>
    <x v="0"/>
    <s v="OFF-EN-10002504"/>
    <x v="1"/>
    <x v="12"/>
    <x v="113"/>
    <n v="65.231999999999999"/>
    <n v="3"/>
    <x v="2"/>
    <n v="22.015799999999999"/>
  </r>
  <r>
    <n v="8282"/>
    <x v="4100"/>
    <x v="3"/>
    <x v="1188"/>
    <d v="2014-05-11T00:00:00"/>
    <x v="2"/>
    <s v="MC-17605"/>
    <s v="Matt Connell"/>
    <x v="1"/>
    <s v="United States"/>
    <s v="Jacksonville"/>
    <x v="3"/>
    <n v="28540"/>
    <x v="0"/>
    <s v="FUR-CH-10001270"/>
    <x v="0"/>
    <x v="1"/>
    <x v="851"/>
    <n v="207"/>
    <n v="3"/>
    <x v="2"/>
    <n v="25.875"/>
  </r>
  <r>
    <n v="8283"/>
    <x v="4101"/>
    <x v="1"/>
    <x v="379"/>
    <d v="2012-12-26T00:00:00"/>
    <x v="0"/>
    <s v="SZ-20035"/>
    <s v="Sam Zeldin"/>
    <x v="2"/>
    <s v="United States"/>
    <s v="Saint Charles"/>
    <x v="10"/>
    <n v="60174"/>
    <x v="2"/>
    <s v="TEC-MA-10004241"/>
    <x v="2"/>
    <x v="15"/>
    <x v="832"/>
    <n v="600.53"/>
    <n v="2"/>
    <x v="4"/>
    <n v="137.26400000000001"/>
  </r>
  <r>
    <n v="8284"/>
    <x v="4101"/>
    <x v="1"/>
    <x v="379"/>
    <d v="2012-12-26T00:00:00"/>
    <x v="0"/>
    <s v="SZ-20035"/>
    <s v="Sam Zeldin"/>
    <x v="2"/>
    <s v="United States"/>
    <s v="Saint Charles"/>
    <x v="10"/>
    <n v="60174"/>
    <x v="2"/>
    <s v="OFF-AR-10001468"/>
    <x v="1"/>
    <x v="6"/>
    <x v="718"/>
    <n v="59.904000000000003"/>
    <n v="2"/>
    <x v="2"/>
    <n v="14.2272"/>
  </r>
  <r>
    <n v="8285"/>
    <x v="4101"/>
    <x v="1"/>
    <x v="379"/>
    <d v="2012-12-26T00:00:00"/>
    <x v="0"/>
    <s v="SZ-20035"/>
    <s v="Sam Zeldin"/>
    <x v="2"/>
    <s v="United States"/>
    <s v="Saint Charles"/>
    <x v="10"/>
    <n v="60174"/>
    <x v="2"/>
    <s v="TEC-AC-10003198"/>
    <x v="2"/>
    <x v="11"/>
    <x v="761"/>
    <n v="637.44000000000005"/>
    <n v="8"/>
    <x v="2"/>
    <n v="135.45599999999999"/>
  </r>
  <r>
    <n v="8286"/>
    <x v="4101"/>
    <x v="1"/>
    <x v="379"/>
    <d v="2012-12-26T00:00:00"/>
    <x v="0"/>
    <s v="SZ-20035"/>
    <s v="Sam Zeldin"/>
    <x v="2"/>
    <s v="United States"/>
    <s v="Saint Charles"/>
    <x v="10"/>
    <n v="60174"/>
    <x v="2"/>
    <s v="FUR-FU-10003039"/>
    <x v="0"/>
    <x v="5"/>
    <x v="479"/>
    <n v="51.756"/>
    <n v="3"/>
    <x v="7"/>
    <n v="-33.641399999999997"/>
  </r>
  <r>
    <n v="8287"/>
    <x v="4102"/>
    <x v="2"/>
    <x v="1132"/>
    <d v="2011-08-16T00:00:00"/>
    <x v="1"/>
    <s v="DH-13675"/>
    <s v="Duane Huffman"/>
    <x v="2"/>
    <s v="United States"/>
    <s v="Miami"/>
    <x v="2"/>
    <n v="33180"/>
    <x v="0"/>
    <s v="OFF-PA-10000295"/>
    <x v="1"/>
    <x v="10"/>
    <x v="1779"/>
    <n v="31.103999999999999"/>
    <n v="6"/>
    <x v="2"/>
    <n v="10.8864"/>
  </r>
  <r>
    <n v="8288"/>
    <x v="4102"/>
    <x v="2"/>
    <x v="1132"/>
    <d v="2011-08-16T00:00:00"/>
    <x v="1"/>
    <s v="DH-13675"/>
    <s v="Duane Huffman"/>
    <x v="2"/>
    <s v="United States"/>
    <s v="Miami"/>
    <x v="2"/>
    <n v="33180"/>
    <x v="0"/>
    <s v="OFF-AR-10004344"/>
    <x v="1"/>
    <x v="6"/>
    <x v="365"/>
    <n v="47.96"/>
    <n v="5"/>
    <x v="2"/>
    <n v="4.1965000000000003"/>
  </r>
  <r>
    <n v="8289"/>
    <x v="4102"/>
    <x v="2"/>
    <x v="1132"/>
    <d v="2011-08-16T00:00:00"/>
    <x v="1"/>
    <s v="DH-13675"/>
    <s v="Duane Huffman"/>
    <x v="2"/>
    <s v="United States"/>
    <s v="Miami"/>
    <x v="2"/>
    <n v="33180"/>
    <x v="0"/>
    <s v="TEC-AC-10002473"/>
    <x v="2"/>
    <x v="11"/>
    <x v="713"/>
    <n v="158.928"/>
    <n v="7"/>
    <x v="2"/>
    <n v="41.718600000000002"/>
  </r>
  <r>
    <n v="8290"/>
    <x v="4102"/>
    <x v="2"/>
    <x v="1132"/>
    <d v="2011-08-16T00:00:00"/>
    <x v="1"/>
    <s v="DH-13675"/>
    <s v="Duane Huffman"/>
    <x v="2"/>
    <s v="United States"/>
    <s v="Miami"/>
    <x v="2"/>
    <n v="33180"/>
    <x v="0"/>
    <s v="OFF-AP-10002403"/>
    <x v="1"/>
    <x v="9"/>
    <x v="1302"/>
    <n v="211.24799999999999"/>
    <n v="6"/>
    <x v="2"/>
    <n v="15.8436"/>
  </r>
  <r>
    <n v="8291"/>
    <x v="4102"/>
    <x v="2"/>
    <x v="1132"/>
    <d v="2011-08-16T00:00:00"/>
    <x v="1"/>
    <s v="DH-13675"/>
    <s v="Duane Huffman"/>
    <x v="2"/>
    <s v="United States"/>
    <s v="Miami"/>
    <x v="2"/>
    <n v="33180"/>
    <x v="0"/>
    <s v="OFF-SU-10000432"/>
    <x v="1"/>
    <x v="14"/>
    <x v="1549"/>
    <n v="5.5519999999999996"/>
    <n v="2"/>
    <x v="2"/>
    <n v="-1.0409999999999999"/>
  </r>
  <r>
    <n v="8292"/>
    <x v="4102"/>
    <x v="2"/>
    <x v="1132"/>
    <d v="2011-08-16T00:00:00"/>
    <x v="1"/>
    <s v="DH-13675"/>
    <s v="Duane Huffman"/>
    <x v="2"/>
    <s v="United States"/>
    <s v="Miami"/>
    <x v="2"/>
    <n v="33180"/>
    <x v="0"/>
    <s v="OFF-LA-10000443"/>
    <x v="1"/>
    <x v="2"/>
    <x v="1118"/>
    <n v="2.952"/>
    <n v="1"/>
    <x v="2"/>
    <n v="0.99629999999999996"/>
  </r>
  <r>
    <n v="8293"/>
    <x v="4103"/>
    <x v="1"/>
    <x v="555"/>
    <d v="2012-12-15T00:00:00"/>
    <x v="1"/>
    <s v="LC-16885"/>
    <s v="Lena Creighton"/>
    <x v="0"/>
    <s v="United States"/>
    <s v="Troy"/>
    <x v="24"/>
    <n v="45373"/>
    <x v="3"/>
    <s v="OFF-BI-10003166"/>
    <x v="1"/>
    <x v="8"/>
    <x v="1405"/>
    <n v="10.332000000000001"/>
    <n v="3"/>
    <x v="6"/>
    <n v="-7.5768000000000004"/>
  </r>
  <r>
    <n v="8294"/>
    <x v="4104"/>
    <x v="3"/>
    <x v="132"/>
    <d v="2014-11-08T00:00:00"/>
    <x v="1"/>
    <s v="JO-15145"/>
    <s v="Jack O'Briant"/>
    <x v="1"/>
    <s v="United States"/>
    <s v="Seattle"/>
    <x v="4"/>
    <n v="98103"/>
    <x v="1"/>
    <s v="OFF-BI-10002393"/>
    <x v="1"/>
    <x v="8"/>
    <x v="1188"/>
    <n v="18.367999999999999"/>
    <n v="4"/>
    <x v="2"/>
    <n v="5.9695999999999998"/>
  </r>
  <r>
    <n v="8295"/>
    <x v="4105"/>
    <x v="3"/>
    <x v="677"/>
    <d v="2014-03-18T00:00:00"/>
    <x v="1"/>
    <s v="MT-17815"/>
    <s v="Meg Tillman"/>
    <x v="0"/>
    <s v="United States"/>
    <s v="New York City"/>
    <x v="15"/>
    <n v="10011"/>
    <x v="3"/>
    <s v="TEC-PH-10001809"/>
    <x v="2"/>
    <x v="7"/>
    <x v="1164"/>
    <n v="299.89999999999998"/>
    <n v="2"/>
    <x v="0"/>
    <n v="74.974999999999994"/>
  </r>
  <r>
    <n v="8296"/>
    <x v="4106"/>
    <x v="0"/>
    <x v="198"/>
    <d v="2013-06-04T00:00:00"/>
    <x v="1"/>
    <s v="EB-13750"/>
    <s v="Edward Becker"/>
    <x v="1"/>
    <s v="United States"/>
    <s v="Arlington"/>
    <x v="17"/>
    <n v="22204"/>
    <x v="0"/>
    <s v="OFF-EN-10002600"/>
    <x v="1"/>
    <x v="12"/>
    <x v="111"/>
    <n v="26.55"/>
    <n v="9"/>
    <x v="0"/>
    <n v="12.744"/>
  </r>
  <r>
    <n v="8297"/>
    <x v="4106"/>
    <x v="0"/>
    <x v="198"/>
    <d v="2013-06-04T00:00:00"/>
    <x v="1"/>
    <s v="EB-13750"/>
    <s v="Edward Becker"/>
    <x v="1"/>
    <s v="United States"/>
    <s v="Arlington"/>
    <x v="17"/>
    <n v="22204"/>
    <x v="0"/>
    <s v="TEC-AC-10000109"/>
    <x v="2"/>
    <x v="11"/>
    <x v="200"/>
    <n v="111.98"/>
    <n v="2"/>
    <x v="0"/>
    <n v="26.8752"/>
  </r>
  <r>
    <n v="8298"/>
    <x v="4107"/>
    <x v="1"/>
    <x v="761"/>
    <d v="2012-07-11T00:00:00"/>
    <x v="1"/>
    <s v="RS-19765"/>
    <s v="Roland Schwarz"/>
    <x v="1"/>
    <s v="United States"/>
    <s v="Charlotte"/>
    <x v="3"/>
    <n v="28205"/>
    <x v="0"/>
    <s v="FUR-FU-10003829"/>
    <x v="0"/>
    <x v="5"/>
    <x v="1369"/>
    <n v="4.9279999999999999"/>
    <n v="2"/>
    <x v="2"/>
    <n v="0.73919999999999997"/>
  </r>
  <r>
    <n v="8299"/>
    <x v="4107"/>
    <x v="1"/>
    <x v="761"/>
    <d v="2012-07-11T00:00:00"/>
    <x v="1"/>
    <s v="RS-19765"/>
    <s v="Roland Schwarz"/>
    <x v="1"/>
    <s v="United States"/>
    <s v="Charlotte"/>
    <x v="3"/>
    <n v="28205"/>
    <x v="0"/>
    <s v="OFF-LA-10003223"/>
    <x v="1"/>
    <x v="2"/>
    <x v="602"/>
    <n v="11.784000000000001"/>
    <n v="3"/>
    <x v="2"/>
    <n v="4.2717000000000001"/>
  </r>
  <r>
    <n v="8300"/>
    <x v="4108"/>
    <x v="2"/>
    <x v="518"/>
    <d v="2011-03-15T00:00:00"/>
    <x v="1"/>
    <s v="RB-19435"/>
    <s v="Richard Bierner"/>
    <x v="0"/>
    <s v="United States"/>
    <s v="Roseville"/>
    <x v="1"/>
    <n v="95661"/>
    <x v="1"/>
    <s v="OFF-AR-10001770"/>
    <x v="1"/>
    <x v="6"/>
    <x v="1579"/>
    <n v="7.98"/>
    <n v="3"/>
    <x v="0"/>
    <n v="2.0748000000000002"/>
  </r>
  <r>
    <n v="8301"/>
    <x v="4109"/>
    <x v="1"/>
    <x v="704"/>
    <d v="2012-04-24T00:00:00"/>
    <x v="1"/>
    <s v="OT-18730"/>
    <s v="Olvera Toch"/>
    <x v="0"/>
    <s v="United States"/>
    <s v="Detroit"/>
    <x v="12"/>
    <n v="48234"/>
    <x v="2"/>
    <s v="OFF-EN-10003296"/>
    <x v="1"/>
    <x v="12"/>
    <x v="229"/>
    <n v="180.96"/>
    <n v="2"/>
    <x v="0"/>
    <n v="81.432000000000002"/>
  </r>
  <r>
    <n v="8302"/>
    <x v="4110"/>
    <x v="3"/>
    <x v="1189"/>
    <d v="2014-08-02T00:00:00"/>
    <x v="1"/>
    <s v="GZ-14545"/>
    <s v="George Zrebassa"/>
    <x v="1"/>
    <s v="United States"/>
    <s v="Los Angeles"/>
    <x v="1"/>
    <n v="90036"/>
    <x v="1"/>
    <s v="TEC-AC-10003870"/>
    <x v="2"/>
    <x v="11"/>
    <x v="1718"/>
    <n v="1649.95"/>
    <n v="5"/>
    <x v="0"/>
    <n v="659.98"/>
  </r>
  <r>
    <n v="8303"/>
    <x v="4110"/>
    <x v="3"/>
    <x v="1189"/>
    <d v="2014-08-02T00:00:00"/>
    <x v="1"/>
    <s v="GZ-14545"/>
    <s v="George Zrebassa"/>
    <x v="1"/>
    <s v="United States"/>
    <s v="Los Angeles"/>
    <x v="1"/>
    <n v="90036"/>
    <x v="1"/>
    <s v="FUR-CH-10000665"/>
    <x v="0"/>
    <x v="1"/>
    <x v="656"/>
    <n v="362.35199999999998"/>
    <n v="3"/>
    <x v="2"/>
    <n v="45.293999999999997"/>
  </r>
  <r>
    <n v="8304"/>
    <x v="4111"/>
    <x v="2"/>
    <x v="656"/>
    <d v="2011-11-02T00:00:00"/>
    <x v="0"/>
    <s v="NL-18310"/>
    <s v="Nancy Lomonaco"/>
    <x v="2"/>
    <s v="United States"/>
    <s v="San Francisco"/>
    <x v="1"/>
    <n v="94110"/>
    <x v="1"/>
    <s v="TEC-PH-10003092"/>
    <x v="2"/>
    <x v="7"/>
    <x v="516"/>
    <n v="73.584000000000003"/>
    <n v="2"/>
    <x v="2"/>
    <n v="8.2782"/>
  </r>
  <r>
    <n v="8305"/>
    <x v="4112"/>
    <x v="3"/>
    <x v="132"/>
    <d v="2014-11-10T00:00:00"/>
    <x v="1"/>
    <s v="BG-11740"/>
    <s v="Bruce Geld"/>
    <x v="0"/>
    <s v="United States"/>
    <s v="Bakersfield"/>
    <x v="1"/>
    <n v="93309"/>
    <x v="1"/>
    <s v="FUR-TA-10001086"/>
    <x v="0"/>
    <x v="3"/>
    <x v="1727"/>
    <n v="486.36799999999999"/>
    <n v="4"/>
    <x v="2"/>
    <n v="36.477600000000002"/>
  </r>
  <r>
    <n v="8306"/>
    <x v="4113"/>
    <x v="0"/>
    <x v="1190"/>
    <d v="2013-08-17T00:00:00"/>
    <x v="1"/>
    <s v="MT-18070"/>
    <s v="Michelle Tran"/>
    <x v="2"/>
    <s v="United States"/>
    <s v="Tulsa"/>
    <x v="26"/>
    <n v="74133"/>
    <x v="2"/>
    <s v="OFF-PA-10001870"/>
    <x v="1"/>
    <x v="10"/>
    <x v="674"/>
    <n v="32.4"/>
    <n v="5"/>
    <x v="0"/>
    <n v="15.552"/>
  </r>
  <r>
    <n v="8307"/>
    <x v="4113"/>
    <x v="0"/>
    <x v="1190"/>
    <d v="2013-08-17T00:00:00"/>
    <x v="1"/>
    <s v="MT-18070"/>
    <s v="Michelle Tran"/>
    <x v="2"/>
    <s v="United States"/>
    <s v="Tulsa"/>
    <x v="26"/>
    <n v="74133"/>
    <x v="2"/>
    <s v="OFF-BI-10003305"/>
    <x v="1"/>
    <x v="8"/>
    <x v="565"/>
    <n v="41.86"/>
    <n v="7"/>
    <x v="0"/>
    <n v="19.255600000000001"/>
  </r>
  <r>
    <n v="8308"/>
    <x v="4113"/>
    <x v="0"/>
    <x v="1190"/>
    <d v="2013-08-17T00:00:00"/>
    <x v="1"/>
    <s v="MT-18070"/>
    <s v="Michelle Tran"/>
    <x v="2"/>
    <s v="United States"/>
    <s v="Tulsa"/>
    <x v="26"/>
    <n v="74133"/>
    <x v="2"/>
    <s v="OFF-BI-10003007"/>
    <x v="1"/>
    <x v="8"/>
    <x v="1542"/>
    <n v="77.56"/>
    <n v="2"/>
    <x v="0"/>
    <n v="35.677599999999998"/>
  </r>
  <r>
    <n v="8309"/>
    <x v="4114"/>
    <x v="0"/>
    <x v="197"/>
    <d v="2013-07-26T00:00:00"/>
    <x v="3"/>
    <s v="BC-11125"/>
    <s v="Becky Castell"/>
    <x v="2"/>
    <s v="United States"/>
    <s v="San Francisco"/>
    <x v="1"/>
    <n v="94122"/>
    <x v="1"/>
    <s v="OFF-AR-10001419"/>
    <x v="1"/>
    <x v="6"/>
    <x v="1006"/>
    <n v="37.17"/>
    <n v="9"/>
    <x v="0"/>
    <n v="11.151"/>
  </r>
  <r>
    <n v="8310"/>
    <x v="4115"/>
    <x v="2"/>
    <x v="72"/>
    <d v="2011-03-07T00:00:00"/>
    <x v="1"/>
    <s v="GW-14605"/>
    <s v="Giulietta Weimer"/>
    <x v="0"/>
    <s v="United States"/>
    <s v="Houston"/>
    <x v="5"/>
    <n v="77036"/>
    <x v="2"/>
    <s v="OFF-ST-10003692"/>
    <x v="1"/>
    <x v="4"/>
    <x v="1253"/>
    <n v="137.352"/>
    <n v="3"/>
    <x v="2"/>
    <n v="8.5845000000000002"/>
  </r>
  <r>
    <n v="8311"/>
    <x v="4115"/>
    <x v="2"/>
    <x v="72"/>
    <d v="2011-03-07T00:00:00"/>
    <x v="1"/>
    <s v="GW-14605"/>
    <s v="Giulietta Weimer"/>
    <x v="0"/>
    <s v="United States"/>
    <s v="Houston"/>
    <x v="5"/>
    <n v="77036"/>
    <x v="2"/>
    <s v="FUR-TA-10001866"/>
    <x v="0"/>
    <x v="3"/>
    <x v="1271"/>
    <n v="376.50900000000001"/>
    <n v="3"/>
    <x v="4"/>
    <n v="-43.029600000000002"/>
  </r>
  <r>
    <n v="8312"/>
    <x v="4116"/>
    <x v="3"/>
    <x v="795"/>
    <d v="2014-02-01T00:00:00"/>
    <x v="1"/>
    <s v="BD-11500"/>
    <s v="Bradley Drucker"/>
    <x v="0"/>
    <s v="United States"/>
    <s v="Columbus"/>
    <x v="32"/>
    <n v="31907"/>
    <x v="0"/>
    <s v="FUR-FU-10002157"/>
    <x v="0"/>
    <x v="5"/>
    <x v="116"/>
    <n v="62.72"/>
    <n v="4"/>
    <x v="0"/>
    <n v="24.460799999999999"/>
  </r>
  <r>
    <n v="8313"/>
    <x v="4116"/>
    <x v="3"/>
    <x v="795"/>
    <d v="2014-02-01T00:00:00"/>
    <x v="1"/>
    <s v="BD-11500"/>
    <s v="Bradley Drucker"/>
    <x v="0"/>
    <s v="United States"/>
    <s v="Columbus"/>
    <x v="32"/>
    <n v="31907"/>
    <x v="0"/>
    <s v="TEC-PH-10001459"/>
    <x v="2"/>
    <x v="7"/>
    <x v="1438"/>
    <n v="2939.93"/>
    <n v="7"/>
    <x v="0"/>
    <n v="764.3818"/>
  </r>
  <r>
    <n v="8314"/>
    <x v="4117"/>
    <x v="2"/>
    <x v="136"/>
    <d v="2011-07-16T00:00:00"/>
    <x v="1"/>
    <s v="PV-18985"/>
    <s v="Paul Van Hugh"/>
    <x v="2"/>
    <s v="United States"/>
    <s v="League City"/>
    <x v="5"/>
    <n v="77573"/>
    <x v="2"/>
    <s v="FUR-CH-10002126"/>
    <x v="0"/>
    <x v="1"/>
    <x v="841"/>
    <n v="512.35799999999995"/>
    <n v="3"/>
    <x v="4"/>
    <n v="-14.6388"/>
  </r>
  <r>
    <n v="8315"/>
    <x v="4117"/>
    <x v="2"/>
    <x v="136"/>
    <d v="2011-07-16T00:00:00"/>
    <x v="1"/>
    <s v="PV-18985"/>
    <s v="Paul Van Hugh"/>
    <x v="2"/>
    <s v="United States"/>
    <s v="League City"/>
    <x v="5"/>
    <n v="77573"/>
    <x v="2"/>
    <s v="OFF-FA-10001561"/>
    <x v="1"/>
    <x v="13"/>
    <x v="831"/>
    <n v="3.488"/>
    <n v="2"/>
    <x v="2"/>
    <n v="0.56679999999999997"/>
  </r>
  <r>
    <n v="8316"/>
    <x v="4117"/>
    <x v="2"/>
    <x v="136"/>
    <d v="2011-07-16T00:00:00"/>
    <x v="1"/>
    <s v="PV-18985"/>
    <s v="Paul Van Hugh"/>
    <x v="2"/>
    <s v="United States"/>
    <s v="League City"/>
    <x v="5"/>
    <n v="77573"/>
    <x v="2"/>
    <s v="OFF-AR-10003158"/>
    <x v="1"/>
    <x v="6"/>
    <x v="696"/>
    <n v="22.288"/>
    <n v="7"/>
    <x v="2"/>
    <n v="3.9003999999999999"/>
  </r>
  <r>
    <n v="8317"/>
    <x v="4117"/>
    <x v="2"/>
    <x v="136"/>
    <d v="2011-07-16T00:00:00"/>
    <x v="1"/>
    <s v="PV-18985"/>
    <s v="Paul Van Hugh"/>
    <x v="2"/>
    <s v="United States"/>
    <s v="League City"/>
    <x v="5"/>
    <n v="77573"/>
    <x v="2"/>
    <s v="OFF-PA-10001804"/>
    <x v="1"/>
    <x v="10"/>
    <x v="128"/>
    <n v="16.032"/>
    <n v="3"/>
    <x v="2"/>
    <n v="5.6112000000000002"/>
  </r>
  <r>
    <n v="8318"/>
    <x v="4118"/>
    <x v="3"/>
    <x v="645"/>
    <d v="2014-04-17T00:00:00"/>
    <x v="1"/>
    <s v="HM-14980"/>
    <s v="Henry MacAllister"/>
    <x v="0"/>
    <s v="United States"/>
    <s v="Burlington"/>
    <x v="3"/>
    <n v="27217"/>
    <x v="0"/>
    <s v="OFF-AR-10000422"/>
    <x v="1"/>
    <x v="6"/>
    <x v="892"/>
    <n v="1.752"/>
    <n v="1"/>
    <x v="2"/>
    <n v="0.15329999999999999"/>
  </r>
  <r>
    <n v="8319"/>
    <x v="4118"/>
    <x v="3"/>
    <x v="645"/>
    <d v="2014-04-17T00:00:00"/>
    <x v="1"/>
    <s v="HM-14980"/>
    <s v="Henry MacAllister"/>
    <x v="0"/>
    <s v="United States"/>
    <s v="Burlington"/>
    <x v="3"/>
    <n v="27217"/>
    <x v="0"/>
    <s v="OFF-AR-10000127"/>
    <x v="1"/>
    <x v="6"/>
    <x v="1186"/>
    <n v="20.992000000000001"/>
    <n v="8"/>
    <x v="2"/>
    <n v="2.3616000000000001"/>
  </r>
  <r>
    <n v="8320"/>
    <x v="4119"/>
    <x v="3"/>
    <x v="38"/>
    <d v="2014-11-19T00:00:00"/>
    <x v="1"/>
    <s v="EM-14065"/>
    <s v="Erin Mull"/>
    <x v="0"/>
    <s v="United States"/>
    <s v="New York City"/>
    <x v="15"/>
    <n v="10009"/>
    <x v="3"/>
    <s v="OFF-ST-10004634"/>
    <x v="1"/>
    <x v="4"/>
    <x v="597"/>
    <n v="11.21"/>
    <n v="1"/>
    <x v="0"/>
    <n v="3.363"/>
  </r>
  <r>
    <n v="8321"/>
    <x v="4120"/>
    <x v="1"/>
    <x v="901"/>
    <d v="2012-12-06T00:00:00"/>
    <x v="2"/>
    <s v="SF-20065"/>
    <s v="Sandra Flanagan"/>
    <x v="0"/>
    <s v="United States"/>
    <s v="Dallas"/>
    <x v="5"/>
    <n v="75220"/>
    <x v="2"/>
    <s v="OFF-AR-10003582"/>
    <x v="1"/>
    <x v="6"/>
    <x v="1451"/>
    <n v="45.04"/>
    <n v="2"/>
    <x v="2"/>
    <n v="4.5039999999999996"/>
  </r>
  <r>
    <n v="8322"/>
    <x v="4121"/>
    <x v="0"/>
    <x v="182"/>
    <d v="2013-10-02T00:00:00"/>
    <x v="1"/>
    <s v="SC-20380"/>
    <s v="Shahid Collister"/>
    <x v="0"/>
    <s v="United States"/>
    <s v="Houston"/>
    <x v="5"/>
    <n v="77095"/>
    <x v="2"/>
    <s v="OFF-BI-10002026"/>
    <x v="1"/>
    <x v="8"/>
    <x v="1749"/>
    <n v="15.624000000000001"/>
    <n v="2"/>
    <x v="3"/>
    <n v="-24.9984"/>
  </r>
  <r>
    <n v="8323"/>
    <x v="4122"/>
    <x v="0"/>
    <x v="258"/>
    <d v="2013-11-26T00:00:00"/>
    <x v="1"/>
    <s v="ND-18370"/>
    <s v="Natalie DeCherney"/>
    <x v="0"/>
    <s v="United States"/>
    <s v="Long Beach"/>
    <x v="15"/>
    <n v="11561"/>
    <x v="3"/>
    <s v="OFF-AP-10000595"/>
    <x v="1"/>
    <x v="9"/>
    <x v="1496"/>
    <n v="8.74"/>
    <n v="2"/>
    <x v="0"/>
    <n v="2.2724000000000002"/>
  </r>
  <r>
    <n v="8324"/>
    <x v="4122"/>
    <x v="0"/>
    <x v="258"/>
    <d v="2013-11-26T00:00:00"/>
    <x v="1"/>
    <s v="ND-18370"/>
    <s v="Natalie DeCherney"/>
    <x v="0"/>
    <s v="United States"/>
    <s v="Long Beach"/>
    <x v="15"/>
    <n v="11561"/>
    <x v="3"/>
    <s v="OFF-PA-10001509"/>
    <x v="1"/>
    <x v="10"/>
    <x v="417"/>
    <n v="44.75"/>
    <n v="5"/>
    <x v="0"/>
    <n v="20.585000000000001"/>
  </r>
  <r>
    <n v="8325"/>
    <x v="4123"/>
    <x v="3"/>
    <x v="565"/>
    <d v="2014-09-10T00:00:00"/>
    <x v="2"/>
    <s v="FC-14245"/>
    <s v="Frank Carlisle"/>
    <x v="2"/>
    <s v="United States"/>
    <s v="Hialeah"/>
    <x v="2"/>
    <n v="33012"/>
    <x v="0"/>
    <s v="OFF-ST-10001321"/>
    <x v="1"/>
    <x v="4"/>
    <x v="416"/>
    <n v="61.68"/>
    <n v="5"/>
    <x v="2"/>
    <n v="5.3970000000000002"/>
  </r>
  <r>
    <n v="8326"/>
    <x v="4123"/>
    <x v="3"/>
    <x v="565"/>
    <d v="2014-09-10T00:00:00"/>
    <x v="2"/>
    <s v="FC-14245"/>
    <s v="Frank Carlisle"/>
    <x v="2"/>
    <s v="United States"/>
    <s v="Hialeah"/>
    <x v="2"/>
    <n v="33012"/>
    <x v="0"/>
    <s v="TEC-PH-10001750"/>
    <x v="2"/>
    <x v="7"/>
    <x v="968"/>
    <n v="158.376"/>
    <n v="3"/>
    <x v="2"/>
    <n v="13.857900000000001"/>
  </r>
  <r>
    <n v="8327"/>
    <x v="4124"/>
    <x v="3"/>
    <x v="246"/>
    <d v="2014-07-25T00:00:00"/>
    <x v="0"/>
    <s v="KL-16555"/>
    <s v="Kelly Lampkin"/>
    <x v="1"/>
    <s v="United States"/>
    <s v="Aurora"/>
    <x v="10"/>
    <n v="60505"/>
    <x v="2"/>
    <s v="OFF-BI-10001890"/>
    <x v="1"/>
    <x v="8"/>
    <x v="174"/>
    <n v="2.8639999999999999"/>
    <n v="4"/>
    <x v="3"/>
    <n v="-4.5823999999999998"/>
  </r>
  <r>
    <n v="8328"/>
    <x v="4124"/>
    <x v="3"/>
    <x v="246"/>
    <d v="2014-07-25T00:00:00"/>
    <x v="0"/>
    <s v="KL-16555"/>
    <s v="Kelly Lampkin"/>
    <x v="1"/>
    <s v="United States"/>
    <s v="Aurora"/>
    <x v="10"/>
    <n v="60505"/>
    <x v="2"/>
    <s v="OFF-BI-10004224"/>
    <x v="1"/>
    <x v="8"/>
    <x v="1061"/>
    <n v="94.191999999999993"/>
    <n v="7"/>
    <x v="3"/>
    <n v="-164.83600000000001"/>
  </r>
  <r>
    <n v="8329"/>
    <x v="4125"/>
    <x v="3"/>
    <x v="833"/>
    <d v="2014-10-12T00:00:00"/>
    <x v="1"/>
    <s v="XP-21865"/>
    <s v="Xylona Preis"/>
    <x v="0"/>
    <s v="United States"/>
    <s v="Belleville"/>
    <x v="30"/>
    <n v="7109"/>
    <x v="3"/>
    <s v="OFF-PA-10001357"/>
    <x v="1"/>
    <x v="10"/>
    <x v="1032"/>
    <n v="143.69999999999999"/>
    <n v="3"/>
    <x v="0"/>
    <n v="68.975999999999999"/>
  </r>
  <r>
    <n v="8330"/>
    <x v="4125"/>
    <x v="3"/>
    <x v="833"/>
    <d v="2014-10-12T00:00:00"/>
    <x v="1"/>
    <s v="XP-21865"/>
    <s v="Xylona Preis"/>
    <x v="0"/>
    <s v="United States"/>
    <s v="Belleville"/>
    <x v="30"/>
    <n v="7109"/>
    <x v="3"/>
    <s v="OFF-PA-10004888"/>
    <x v="1"/>
    <x v="10"/>
    <x v="959"/>
    <n v="6.48"/>
    <n v="1"/>
    <x v="0"/>
    <n v="3.1103999999999998"/>
  </r>
  <r>
    <n v="8331"/>
    <x v="4126"/>
    <x v="3"/>
    <x v="659"/>
    <d v="2014-11-12T00:00:00"/>
    <x v="1"/>
    <s v="FP-14320"/>
    <s v="Frank Preis"/>
    <x v="0"/>
    <s v="United States"/>
    <s v="New York City"/>
    <x v="15"/>
    <n v="10024"/>
    <x v="3"/>
    <s v="TEC-AC-10002370"/>
    <x v="2"/>
    <x v="11"/>
    <x v="1816"/>
    <n v="7.88"/>
    <n v="4"/>
    <x v="0"/>
    <n v="2.5215999999999998"/>
  </r>
  <r>
    <n v="8332"/>
    <x v="4127"/>
    <x v="0"/>
    <x v="1185"/>
    <d v="2013-03-13T00:00:00"/>
    <x v="2"/>
    <s v="PS-18760"/>
    <s v="Pamela Stobb"/>
    <x v="0"/>
    <s v="United States"/>
    <s v="Andover"/>
    <x v="31"/>
    <n v="1810"/>
    <x v="3"/>
    <s v="OFF-ST-10004634"/>
    <x v="1"/>
    <x v="4"/>
    <x v="597"/>
    <n v="11.21"/>
    <n v="1"/>
    <x v="0"/>
    <n v="3.363"/>
  </r>
  <r>
    <n v="8333"/>
    <x v="4127"/>
    <x v="0"/>
    <x v="1185"/>
    <d v="2013-03-13T00:00:00"/>
    <x v="2"/>
    <s v="PS-18760"/>
    <s v="Pamela Stobb"/>
    <x v="0"/>
    <s v="United States"/>
    <s v="Andover"/>
    <x v="31"/>
    <n v="1810"/>
    <x v="3"/>
    <s v="FUR-CH-10002647"/>
    <x v="0"/>
    <x v="1"/>
    <x v="470"/>
    <n v="354.9"/>
    <n v="5"/>
    <x v="0"/>
    <n v="88.724999999999994"/>
  </r>
  <r>
    <n v="8334"/>
    <x v="4127"/>
    <x v="0"/>
    <x v="1185"/>
    <d v="2013-03-13T00:00:00"/>
    <x v="2"/>
    <s v="PS-18760"/>
    <s v="Pamela Stobb"/>
    <x v="0"/>
    <s v="United States"/>
    <s v="Andover"/>
    <x v="31"/>
    <n v="1810"/>
    <x v="3"/>
    <s v="OFF-PA-10001801"/>
    <x v="1"/>
    <x v="10"/>
    <x v="1757"/>
    <n v="17.940000000000001"/>
    <n v="3"/>
    <x v="0"/>
    <n v="8.7905999999999995"/>
  </r>
  <r>
    <n v="8335"/>
    <x v="4127"/>
    <x v="0"/>
    <x v="1185"/>
    <d v="2013-03-13T00:00:00"/>
    <x v="2"/>
    <s v="PS-18760"/>
    <s v="Pamela Stobb"/>
    <x v="0"/>
    <s v="United States"/>
    <s v="Andover"/>
    <x v="31"/>
    <n v="1810"/>
    <x v="3"/>
    <s v="OFF-BI-10004632"/>
    <x v="1"/>
    <x v="8"/>
    <x v="910"/>
    <n v="51.8"/>
    <n v="4"/>
    <x v="0"/>
    <n v="23.31"/>
  </r>
  <r>
    <n v="8336"/>
    <x v="4128"/>
    <x v="3"/>
    <x v="726"/>
    <d v="2014-05-19T00:00:00"/>
    <x v="0"/>
    <s v="CW-11905"/>
    <s v="Carl Weiss"/>
    <x v="2"/>
    <s v="United States"/>
    <s v="Newark"/>
    <x v="13"/>
    <n v="19711"/>
    <x v="3"/>
    <s v="OFF-BI-10002082"/>
    <x v="1"/>
    <x v="8"/>
    <x v="1173"/>
    <n v="299.52"/>
    <n v="9"/>
    <x v="0"/>
    <n v="149.76"/>
  </r>
  <r>
    <n v="8337"/>
    <x v="4129"/>
    <x v="0"/>
    <x v="415"/>
    <d v="2013-07-09T00:00:00"/>
    <x v="1"/>
    <s v="KH-16360"/>
    <s v="Katherine Hughes"/>
    <x v="0"/>
    <s v="United States"/>
    <s v="Arlington"/>
    <x v="17"/>
    <n v="22204"/>
    <x v="0"/>
    <s v="OFF-AR-10003986"/>
    <x v="1"/>
    <x v="6"/>
    <x v="1817"/>
    <n v="7.7"/>
    <n v="2"/>
    <x v="0"/>
    <n v="3.157"/>
  </r>
  <r>
    <n v="8338"/>
    <x v="4130"/>
    <x v="2"/>
    <x v="422"/>
    <d v="2012-01-03T00:00:00"/>
    <x v="1"/>
    <s v="TC-20980"/>
    <s v="Tamara Chand"/>
    <x v="1"/>
    <s v="United States"/>
    <s v="Decatur"/>
    <x v="19"/>
    <n v="35601"/>
    <x v="0"/>
    <s v="OFF-PA-10001243"/>
    <x v="1"/>
    <x v="10"/>
    <x v="1794"/>
    <n v="23.92"/>
    <n v="4"/>
    <x v="0"/>
    <n v="11.720800000000001"/>
  </r>
  <r>
    <n v="8339"/>
    <x v="4130"/>
    <x v="2"/>
    <x v="422"/>
    <d v="2012-01-03T00:00:00"/>
    <x v="1"/>
    <s v="TC-20980"/>
    <s v="Tamara Chand"/>
    <x v="1"/>
    <s v="United States"/>
    <s v="Decatur"/>
    <x v="19"/>
    <n v="35601"/>
    <x v="0"/>
    <s v="TEC-AC-10003198"/>
    <x v="2"/>
    <x v="11"/>
    <x v="761"/>
    <n v="498"/>
    <n v="5"/>
    <x v="0"/>
    <n v="184.26"/>
  </r>
  <r>
    <n v="8340"/>
    <x v="4131"/>
    <x v="3"/>
    <x v="669"/>
    <d v="2014-04-18T00:00:00"/>
    <x v="1"/>
    <s v="YS-21880"/>
    <s v="Yana Sorensen"/>
    <x v="1"/>
    <s v="United States"/>
    <s v="Hesperia"/>
    <x v="1"/>
    <n v="92345"/>
    <x v="1"/>
    <s v="FUR-CH-10003774"/>
    <x v="0"/>
    <x v="1"/>
    <x v="1185"/>
    <n v="436.70400000000001"/>
    <n v="6"/>
    <x v="2"/>
    <n v="-38.211599999999997"/>
  </r>
  <r>
    <n v="8341"/>
    <x v="4132"/>
    <x v="2"/>
    <x v="687"/>
    <d v="2011-11-20T00:00:00"/>
    <x v="1"/>
    <s v="CC-12220"/>
    <s v="Chris Cortes"/>
    <x v="0"/>
    <s v="United States"/>
    <s v="Chesapeake"/>
    <x v="17"/>
    <n v="23320"/>
    <x v="0"/>
    <s v="OFF-PA-10002262"/>
    <x v="1"/>
    <x v="10"/>
    <x v="992"/>
    <n v="32.4"/>
    <n v="5"/>
    <x v="0"/>
    <n v="15.552"/>
  </r>
  <r>
    <n v="8342"/>
    <x v="4133"/>
    <x v="3"/>
    <x v="532"/>
    <d v="2014-06-15T00:00:00"/>
    <x v="2"/>
    <s v="ZD-21925"/>
    <s v="Zuschuss Donatelli"/>
    <x v="0"/>
    <s v="United States"/>
    <s v="Los Angeles"/>
    <x v="1"/>
    <n v="90036"/>
    <x v="1"/>
    <s v="OFF-AP-10004532"/>
    <x v="1"/>
    <x v="9"/>
    <x v="559"/>
    <n v="61.44"/>
    <n v="3"/>
    <x v="0"/>
    <n v="16.588799999999999"/>
  </r>
  <r>
    <n v="8343"/>
    <x v="4134"/>
    <x v="0"/>
    <x v="881"/>
    <d v="2013-12-01T00:00:00"/>
    <x v="1"/>
    <s v="JK-15370"/>
    <s v="Jay Kimmel"/>
    <x v="0"/>
    <s v="United States"/>
    <s v="Huntsville"/>
    <x v="19"/>
    <n v="35810"/>
    <x v="0"/>
    <s v="OFF-ST-10001325"/>
    <x v="1"/>
    <x v="4"/>
    <x v="466"/>
    <n v="73.36"/>
    <n v="7"/>
    <x v="0"/>
    <n v="19.807200000000002"/>
  </r>
  <r>
    <n v="8344"/>
    <x v="4135"/>
    <x v="2"/>
    <x v="90"/>
    <d v="2011-03-25T00:00:00"/>
    <x v="1"/>
    <s v="GM-14440"/>
    <s v="Gary McGarr"/>
    <x v="0"/>
    <s v="United States"/>
    <s v="Knoxville"/>
    <x v="18"/>
    <n v="37918"/>
    <x v="0"/>
    <s v="OFF-LA-10004544"/>
    <x v="1"/>
    <x v="2"/>
    <x v="197"/>
    <n v="59.2"/>
    <n v="5"/>
    <x v="2"/>
    <n v="22.2"/>
  </r>
  <r>
    <n v="8345"/>
    <x v="4135"/>
    <x v="2"/>
    <x v="90"/>
    <d v="2011-03-25T00:00:00"/>
    <x v="1"/>
    <s v="GM-14440"/>
    <s v="Gary McGarr"/>
    <x v="0"/>
    <s v="United States"/>
    <s v="Knoxville"/>
    <x v="18"/>
    <n v="37918"/>
    <x v="0"/>
    <s v="FUR-FU-10001473"/>
    <x v="0"/>
    <x v="5"/>
    <x v="984"/>
    <n v="32.951999999999998"/>
    <n v="3"/>
    <x v="2"/>
    <n v="6.5903999999999998"/>
  </r>
  <r>
    <n v="8346"/>
    <x v="4135"/>
    <x v="2"/>
    <x v="90"/>
    <d v="2011-03-25T00:00:00"/>
    <x v="1"/>
    <s v="GM-14440"/>
    <s v="Gary McGarr"/>
    <x v="0"/>
    <s v="United States"/>
    <s v="Knoxville"/>
    <x v="18"/>
    <n v="37918"/>
    <x v="0"/>
    <s v="FUR-CH-10000422"/>
    <x v="0"/>
    <x v="1"/>
    <x v="1432"/>
    <n v="218.376"/>
    <n v="3"/>
    <x v="2"/>
    <n v="-10.918799999999999"/>
  </r>
  <r>
    <n v="8347"/>
    <x v="4136"/>
    <x v="1"/>
    <x v="28"/>
    <d v="2012-05-04T00:00:00"/>
    <x v="1"/>
    <s v="JW-15220"/>
    <s v="Jane Waco"/>
    <x v="1"/>
    <s v="United States"/>
    <s v="Lawrence"/>
    <x v="31"/>
    <n v="1841"/>
    <x v="3"/>
    <s v="FUR-FU-10002960"/>
    <x v="0"/>
    <x v="5"/>
    <x v="190"/>
    <n v="31.4"/>
    <n v="5"/>
    <x v="0"/>
    <n v="13.188000000000001"/>
  </r>
  <r>
    <n v="8348"/>
    <x v="4136"/>
    <x v="1"/>
    <x v="28"/>
    <d v="2012-05-04T00:00:00"/>
    <x v="1"/>
    <s v="JW-15220"/>
    <s v="Jane Waco"/>
    <x v="1"/>
    <s v="United States"/>
    <s v="Lawrence"/>
    <x v="31"/>
    <n v="1841"/>
    <x v="3"/>
    <s v="FUR-FU-10002445"/>
    <x v="0"/>
    <x v="5"/>
    <x v="1439"/>
    <n v="9.48"/>
    <n v="1"/>
    <x v="0"/>
    <n v="3.7919999999999998"/>
  </r>
  <r>
    <n v="8349"/>
    <x v="4136"/>
    <x v="1"/>
    <x v="28"/>
    <d v="2012-05-04T00:00:00"/>
    <x v="1"/>
    <s v="JW-15220"/>
    <s v="Jane Waco"/>
    <x v="1"/>
    <s v="United States"/>
    <s v="Lawrence"/>
    <x v="31"/>
    <n v="1841"/>
    <x v="3"/>
    <s v="TEC-PH-10001300"/>
    <x v="2"/>
    <x v="7"/>
    <x v="1002"/>
    <n v="209.5"/>
    <n v="10"/>
    <x v="0"/>
    <n v="58.66"/>
  </r>
  <r>
    <n v="8350"/>
    <x v="4136"/>
    <x v="1"/>
    <x v="28"/>
    <d v="2012-05-04T00:00:00"/>
    <x v="1"/>
    <s v="JW-15220"/>
    <s v="Jane Waco"/>
    <x v="1"/>
    <s v="United States"/>
    <s v="Lawrence"/>
    <x v="31"/>
    <n v="1841"/>
    <x v="3"/>
    <s v="FUR-FU-10001025"/>
    <x v="0"/>
    <x v="5"/>
    <x v="1699"/>
    <n v="24.3"/>
    <n v="5"/>
    <x v="0"/>
    <n v="10.449"/>
  </r>
  <r>
    <n v="8351"/>
    <x v="4136"/>
    <x v="1"/>
    <x v="28"/>
    <d v="2012-05-04T00:00:00"/>
    <x v="1"/>
    <s v="JW-15220"/>
    <s v="Jane Waco"/>
    <x v="1"/>
    <s v="United States"/>
    <s v="Lawrence"/>
    <x v="31"/>
    <n v="1841"/>
    <x v="3"/>
    <s v="OFF-PA-10002689"/>
    <x v="1"/>
    <x v="10"/>
    <x v="1057"/>
    <n v="6.48"/>
    <n v="1"/>
    <x v="0"/>
    <n v="3.1103999999999998"/>
  </r>
  <r>
    <n v="8352"/>
    <x v="4137"/>
    <x v="3"/>
    <x v="898"/>
    <d v="2014-05-09T00:00:00"/>
    <x v="1"/>
    <s v="BO-11350"/>
    <s v="Bill Overfelt"/>
    <x v="1"/>
    <s v="United States"/>
    <s v="Philadelphia"/>
    <x v="9"/>
    <n v="19134"/>
    <x v="3"/>
    <s v="FUR-FU-10004245"/>
    <x v="0"/>
    <x v="5"/>
    <x v="1738"/>
    <n v="32.448"/>
    <n v="2"/>
    <x v="2"/>
    <n v="7.3007999999999997"/>
  </r>
  <r>
    <n v="8353"/>
    <x v="4137"/>
    <x v="3"/>
    <x v="898"/>
    <d v="2014-05-09T00:00:00"/>
    <x v="1"/>
    <s v="BO-11350"/>
    <s v="Bill Overfelt"/>
    <x v="1"/>
    <s v="United States"/>
    <s v="Philadelphia"/>
    <x v="9"/>
    <n v="19134"/>
    <x v="3"/>
    <s v="OFF-BI-10003684"/>
    <x v="1"/>
    <x v="8"/>
    <x v="707"/>
    <n v="26.388000000000002"/>
    <n v="4"/>
    <x v="6"/>
    <n v="-17.591999999999999"/>
  </r>
  <r>
    <n v="8354"/>
    <x v="4137"/>
    <x v="3"/>
    <x v="898"/>
    <d v="2014-05-09T00:00:00"/>
    <x v="1"/>
    <s v="BO-11350"/>
    <s v="Bill Overfelt"/>
    <x v="1"/>
    <s v="United States"/>
    <s v="Philadelphia"/>
    <x v="9"/>
    <n v="19134"/>
    <x v="3"/>
    <s v="FUR-TA-10003748"/>
    <x v="0"/>
    <x v="3"/>
    <x v="208"/>
    <n v="373.47"/>
    <n v="5"/>
    <x v="10"/>
    <n v="-112.041"/>
  </r>
  <r>
    <n v="8355"/>
    <x v="4137"/>
    <x v="3"/>
    <x v="898"/>
    <d v="2014-05-09T00:00:00"/>
    <x v="1"/>
    <s v="BO-11350"/>
    <s v="Bill Overfelt"/>
    <x v="1"/>
    <s v="United States"/>
    <s v="Philadelphia"/>
    <x v="9"/>
    <n v="19134"/>
    <x v="3"/>
    <s v="OFF-BI-10002133"/>
    <x v="1"/>
    <x v="8"/>
    <x v="1138"/>
    <n v="64.2"/>
    <n v="5"/>
    <x v="6"/>
    <n v="-44.94"/>
  </r>
  <r>
    <n v="8356"/>
    <x v="4137"/>
    <x v="3"/>
    <x v="898"/>
    <d v="2014-05-09T00:00:00"/>
    <x v="1"/>
    <s v="BO-11350"/>
    <s v="Bill Overfelt"/>
    <x v="1"/>
    <s v="United States"/>
    <s v="Philadelphia"/>
    <x v="9"/>
    <n v="19134"/>
    <x v="3"/>
    <s v="OFF-FA-10002280"/>
    <x v="1"/>
    <x v="13"/>
    <x v="653"/>
    <n v="8"/>
    <n v="2"/>
    <x v="2"/>
    <n v="2.8"/>
  </r>
  <r>
    <n v="8357"/>
    <x v="4138"/>
    <x v="0"/>
    <x v="370"/>
    <d v="2013-08-31T00:00:00"/>
    <x v="1"/>
    <s v="XP-21865"/>
    <s v="Xylona Preis"/>
    <x v="0"/>
    <s v="United States"/>
    <s v="Athens"/>
    <x v="32"/>
    <n v="30605"/>
    <x v="0"/>
    <s v="FUR-FU-10000308"/>
    <x v="0"/>
    <x v="5"/>
    <x v="1269"/>
    <n v="186.54"/>
    <n v="3"/>
    <x v="0"/>
    <n v="41.038800000000002"/>
  </r>
  <r>
    <n v="8358"/>
    <x v="4139"/>
    <x v="2"/>
    <x v="909"/>
    <d v="2011-04-18T00:00:00"/>
    <x v="1"/>
    <s v="MM-18055"/>
    <s v="Michelle Moray"/>
    <x v="0"/>
    <s v="United States"/>
    <s v="Great Falls"/>
    <x v="37"/>
    <n v="59405"/>
    <x v="1"/>
    <s v="OFF-ST-10000876"/>
    <x v="1"/>
    <x v="4"/>
    <x v="251"/>
    <n v="87.08"/>
    <n v="7"/>
    <x v="0"/>
    <n v="24.382400000000001"/>
  </r>
  <r>
    <n v="8359"/>
    <x v="4139"/>
    <x v="2"/>
    <x v="909"/>
    <d v="2011-04-18T00:00:00"/>
    <x v="1"/>
    <s v="MM-18055"/>
    <s v="Michelle Moray"/>
    <x v="0"/>
    <s v="United States"/>
    <s v="Great Falls"/>
    <x v="37"/>
    <n v="59405"/>
    <x v="1"/>
    <s v="TEC-PH-10000586"/>
    <x v="2"/>
    <x v="7"/>
    <x v="501"/>
    <n v="105.584"/>
    <n v="2"/>
    <x v="2"/>
    <n v="9.2385999999999999"/>
  </r>
  <r>
    <n v="8360"/>
    <x v="4139"/>
    <x v="2"/>
    <x v="909"/>
    <d v="2011-04-18T00:00:00"/>
    <x v="1"/>
    <s v="MM-18055"/>
    <s v="Michelle Moray"/>
    <x v="0"/>
    <s v="United States"/>
    <s v="Great Falls"/>
    <x v="37"/>
    <n v="59405"/>
    <x v="1"/>
    <s v="TEC-AC-10003399"/>
    <x v="2"/>
    <x v="11"/>
    <x v="1497"/>
    <n v="217.44"/>
    <n v="6"/>
    <x v="0"/>
    <n v="91.324799999999996"/>
  </r>
  <r>
    <n v="8361"/>
    <x v="4140"/>
    <x v="3"/>
    <x v="460"/>
    <d v="2014-01-05T00:00:00"/>
    <x v="0"/>
    <s v="TS-21655"/>
    <s v="Trudy Schmidt"/>
    <x v="0"/>
    <s v="United States"/>
    <s v="El Paso"/>
    <x v="5"/>
    <n v="79907"/>
    <x v="2"/>
    <s v="OFF-AR-10001955"/>
    <x v="1"/>
    <x v="6"/>
    <x v="1021"/>
    <n v="31.744"/>
    <n v="2"/>
    <x v="2"/>
    <n v="3.968"/>
  </r>
  <r>
    <n v="8362"/>
    <x v="4140"/>
    <x v="3"/>
    <x v="460"/>
    <d v="2014-01-05T00:00:00"/>
    <x v="0"/>
    <s v="TS-21655"/>
    <s v="Trudy Schmidt"/>
    <x v="0"/>
    <s v="United States"/>
    <s v="El Paso"/>
    <x v="5"/>
    <n v="79907"/>
    <x v="2"/>
    <s v="OFF-AP-10000027"/>
    <x v="1"/>
    <x v="9"/>
    <x v="1804"/>
    <n v="5.4320000000000004"/>
    <n v="2"/>
    <x v="3"/>
    <n v="-13.58"/>
  </r>
  <r>
    <n v="8363"/>
    <x v="4140"/>
    <x v="3"/>
    <x v="460"/>
    <d v="2014-01-05T00:00:00"/>
    <x v="0"/>
    <s v="TS-21655"/>
    <s v="Trudy Schmidt"/>
    <x v="0"/>
    <s v="United States"/>
    <s v="El Paso"/>
    <x v="5"/>
    <n v="79907"/>
    <x v="2"/>
    <s v="FUR-TA-10002958"/>
    <x v="0"/>
    <x v="3"/>
    <x v="956"/>
    <n v="913.43"/>
    <n v="5"/>
    <x v="4"/>
    <n v="-169.637"/>
  </r>
  <r>
    <n v="8364"/>
    <x v="4140"/>
    <x v="3"/>
    <x v="460"/>
    <d v="2014-01-05T00:00:00"/>
    <x v="0"/>
    <s v="TS-21655"/>
    <s v="Trudy Schmidt"/>
    <x v="0"/>
    <s v="United States"/>
    <s v="El Paso"/>
    <x v="5"/>
    <n v="79907"/>
    <x v="2"/>
    <s v="OFF-ST-10002615"/>
    <x v="1"/>
    <x v="4"/>
    <x v="1427"/>
    <n v="372.14400000000001"/>
    <n v="3"/>
    <x v="2"/>
    <n v="27.910799999999998"/>
  </r>
  <r>
    <n v="8365"/>
    <x v="4141"/>
    <x v="3"/>
    <x v="1045"/>
    <d v="2014-05-03T00:00:00"/>
    <x v="1"/>
    <s v="JL-15235"/>
    <s v="Janet Lee"/>
    <x v="0"/>
    <s v="United States"/>
    <s v="Kissimmee"/>
    <x v="2"/>
    <n v="34741"/>
    <x v="0"/>
    <s v="TEC-PH-10002624"/>
    <x v="2"/>
    <x v="7"/>
    <x v="1126"/>
    <n v="751.98400000000004"/>
    <n v="2"/>
    <x v="2"/>
    <n v="84.598200000000006"/>
  </r>
  <r>
    <n v="8366"/>
    <x v="4142"/>
    <x v="3"/>
    <x v="289"/>
    <d v="2014-02-03T00:00:00"/>
    <x v="2"/>
    <s v="SZ-20035"/>
    <s v="Sam Zeldin"/>
    <x v="2"/>
    <s v="United States"/>
    <s v="Seattle"/>
    <x v="4"/>
    <n v="98105"/>
    <x v="1"/>
    <s v="TEC-PH-10002275"/>
    <x v="2"/>
    <x v="7"/>
    <x v="7"/>
    <n v="604.76800000000003"/>
    <n v="4"/>
    <x v="2"/>
    <n v="60.476799999999997"/>
  </r>
  <r>
    <n v="8367"/>
    <x v="4143"/>
    <x v="2"/>
    <x v="557"/>
    <d v="2011-09-12T00:00:00"/>
    <x v="0"/>
    <s v="LR-17035"/>
    <s v="Lisa Ryan"/>
    <x v="1"/>
    <s v="United States"/>
    <s v="Santa Clara"/>
    <x v="1"/>
    <n v="95051"/>
    <x v="1"/>
    <s v="OFF-SU-10004290"/>
    <x v="1"/>
    <x v="14"/>
    <x v="1818"/>
    <n v="27.36"/>
    <n v="4"/>
    <x v="0"/>
    <n v="7.3872"/>
  </r>
  <r>
    <n v="8368"/>
    <x v="4143"/>
    <x v="2"/>
    <x v="557"/>
    <d v="2011-09-12T00:00:00"/>
    <x v="0"/>
    <s v="LR-17035"/>
    <s v="Lisa Ryan"/>
    <x v="1"/>
    <s v="United States"/>
    <s v="Santa Clara"/>
    <x v="1"/>
    <n v="95051"/>
    <x v="1"/>
    <s v="OFF-PA-10000174"/>
    <x v="1"/>
    <x v="10"/>
    <x v="1515"/>
    <n v="20.56"/>
    <n v="2"/>
    <x v="0"/>
    <n v="9.6631999999999998"/>
  </r>
  <r>
    <n v="8369"/>
    <x v="4143"/>
    <x v="2"/>
    <x v="557"/>
    <d v="2011-09-12T00:00:00"/>
    <x v="0"/>
    <s v="LR-17035"/>
    <s v="Lisa Ryan"/>
    <x v="1"/>
    <s v="United States"/>
    <s v="Santa Clara"/>
    <x v="1"/>
    <n v="95051"/>
    <x v="1"/>
    <s v="OFF-BI-10004308"/>
    <x v="1"/>
    <x v="8"/>
    <x v="1767"/>
    <n v="83.92"/>
    <n v="5"/>
    <x v="2"/>
    <n v="31.47"/>
  </r>
  <r>
    <n v="8370"/>
    <x v="4144"/>
    <x v="0"/>
    <x v="725"/>
    <d v="2013-06-17T00:00:00"/>
    <x v="1"/>
    <s v="SV-20365"/>
    <s v="Seth Vernon"/>
    <x v="0"/>
    <s v="United States"/>
    <s v="Los Angeles"/>
    <x v="1"/>
    <n v="90049"/>
    <x v="1"/>
    <s v="FUR-TA-10003473"/>
    <x v="0"/>
    <x v="3"/>
    <x v="214"/>
    <n v="902.71199999999999"/>
    <n v="3"/>
    <x v="2"/>
    <n v="33.851700000000001"/>
  </r>
  <r>
    <n v="8371"/>
    <x v="4145"/>
    <x v="0"/>
    <x v="508"/>
    <d v="2013-10-22T00:00:00"/>
    <x v="1"/>
    <s v="MG-17890"/>
    <s v="Michael Granlund"/>
    <x v="2"/>
    <s v="United States"/>
    <s v="Fresno"/>
    <x v="1"/>
    <n v="93727"/>
    <x v="1"/>
    <s v="FUR-BO-10003894"/>
    <x v="0"/>
    <x v="0"/>
    <x v="1619"/>
    <n v="120.666"/>
    <n v="2"/>
    <x v="11"/>
    <n v="21.294"/>
  </r>
  <r>
    <n v="8372"/>
    <x v="4146"/>
    <x v="2"/>
    <x v="422"/>
    <d v="2011-12-30T00:00:00"/>
    <x v="2"/>
    <s v="NC-18415"/>
    <s v="Nathan Cano"/>
    <x v="0"/>
    <s v="United States"/>
    <s v="Fort Worth"/>
    <x v="5"/>
    <n v="76106"/>
    <x v="2"/>
    <s v="OFF-BI-10001658"/>
    <x v="1"/>
    <x v="8"/>
    <x v="439"/>
    <n v="4.984"/>
    <n v="1"/>
    <x v="3"/>
    <n v="-8.4727999999999994"/>
  </r>
  <r>
    <n v="8373"/>
    <x v="4147"/>
    <x v="0"/>
    <x v="390"/>
    <d v="2013-12-02T00:00:00"/>
    <x v="1"/>
    <s v="SC-20680"/>
    <s v="Steve Carroll"/>
    <x v="2"/>
    <s v="United States"/>
    <s v="Seattle"/>
    <x v="4"/>
    <n v="98105"/>
    <x v="1"/>
    <s v="FUR-FU-10003535"/>
    <x v="0"/>
    <x v="5"/>
    <x v="888"/>
    <n v="82.26"/>
    <n v="3"/>
    <x v="0"/>
    <n v="33.726599999999998"/>
  </r>
  <r>
    <n v="8374"/>
    <x v="4148"/>
    <x v="0"/>
    <x v="338"/>
    <d v="2013-11-14T00:00:00"/>
    <x v="2"/>
    <s v="RO-19780"/>
    <s v="Rose O'Brian"/>
    <x v="0"/>
    <s v="United States"/>
    <s v="San Francisco"/>
    <x v="1"/>
    <n v="94110"/>
    <x v="1"/>
    <s v="OFF-ST-10000352"/>
    <x v="1"/>
    <x v="4"/>
    <x v="1049"/>
    <n v="29.74"/>
    <n v="1"/>
    <x v="0"/>
    <n v="4.4610000000000003"/>
  </r>
  <r>
    <n v="8375"/>
    <x v="4149"/>
    <x v="1"/>
    <x v="956"/>
    <d v="2012-01-10T00:00:00"/>
    <x v="1"/>
    <s v="JL-15175"/>
    <s v="James Lanier"/>
    <x v="2"/>
    <s v="United States"/>
    <s v="San Francisco"/>
    <x v="1"/>
    <n v="94110"/>
    <x v="1"/>
    <s v="OFF-AP-10004859"/>
    <x v="1"/>
    <x v="9"/>
    <x v="921"/>
    <n v="87.36"/>
    <n v="6"/>
    <x v="0"/>
    <n v="23.587199999999999"/>
  </r>
  <r>
    <n v="8376"/>
    <x v="4149"/>
    <x v="1"/>
    <x v="956"/>
    <d v="2012-01-10T00:00:00"/>
    <x v="1"/>
    <s v="JL-15175"/>
    <s v="James Lanier"/>
    <x v="2"/>
    <s v="United States"/>
    <s v="San Francisco"/>
    <x v="1"/>
    <n v="94110"/>
    <x v="1"/>
    <s v="OFF-BI-10001294"/>
    <x v="1"/>
    <x v="8"/>
    <x v="667"/>
    <n v="56.16"/>
    <n v="6"/>
    <x v="2"/>
    <n v="17.55"/>
  </r>
  <r>
    <n v="8377"/>
    <x v="4150"/>
    <x v="3"/>
    <x v="708"/>
    <d v="2014-03-28T00:00:00"/>
    <x v="1"/>
    <s v="PW-19030"/>
    <s v="Pauline Webber"/>
    <x v="1"/>
    <s v="United States"/>
    <s v="Pompano Beach"/>
    <x v="2"/>
    <n v="33068"/>
    <x v="0"/>
    <s v="OFF-AP-10001242"/>
    <x v="1"/>
    <x v="9"/>
    <x v="1408"/>
    <n v="64.384"/>
    <n v="1"/>
    <x v="2"/>
    <n v="8.048"/>
  </r>
  <r>
    <n v="8378"/>
    <x v="4151"/>
    <x v="1"/>
    <x v="768"/>
    <d v="2012-11-18T00:00:00"/>
    <x v="1"/>
    <s v="MF-18250"/>
    <s v="Monica Federle"/>
    <x v="1"/>
    <s v="United States"/>
    <s v="Houston"/>
    <x v="5"/>
    <n v="77095"/>
    <x v="2"/>
    <s v="OFF-ST-10002344"/>
    <x v="1"/>
    <x v="4"/>
    <x v="856"/>
    <n v="64.784000000000006"/>
    <n v="1"/>
    <x v="2"/>
    <n v="-14.5764"/>
  </r>
  <r>
    <n v="8379"/>
    <x v="4151"/>
    <x v="1"/>
    <x v="768"/>
    <d v="2012-11-18T00:00:00"/>
    <x v="1"/>
    <s v="MF-18250"/>
    <s v="Monica Federle"/>
    <x v="1"/>
    <s v="United States"/>
    <s v="Houston"/>
    <x v="5"/>
    <n v="77095"/>
    <x v="2"/>
    <s v="OFF-PA-10003349"/>
    <x v="1"/>
    <x v="10"/>
    <x v="218"/>
    <n v="15.552"/>
    <n v="3"/>
    <x v="2"/>
    <n v="5.6375999999999999"/>
  </r>
  <r>
    <n v="8380"/>
    <x v="4151"/>
    <x v="1"/>
    <x v="768"/>
    <d v="2012-11-18T00:00:00"/>
    <x v="1"/>
    <s v="MF-18250"/>
    <s v="Monica Federle"/>
    <x v="1"/>
    <s v="United States"/>
    <s v="Houston"/>
    <x v="5"/>
    <n v="77095"/>
    <x v="2"/>
    <s v="OFF-EN-10003055"/>
    <x v="1"/>
    <x v="12"/>
    <x v="873"/>
    <n v="223.88800000000001"/>
    <n v="7"/>
    <x v="2"/>
    <n v="69.965000000000003"/>
  </r>
  <r>
    <n v="8381"/>
    <x v="4152"/>
    <x v="2"/>
    <x v="340"/>
    <d v="2011-09-14T00:00:00"/>
    <x v="0"/>
    <s v="CC-12220"/>
    <s v="Chris Cortes"/>
    <x v="0"/>
    <s v="United States"/>
    <s v="Chicago"/>
    <x v="10"/>
    <n v="60653"/>
    <x v="2"/>
    <s v="OFF-PA-10001622"/>
    <x v="1"/>
    <x v="10"/>
    <x v="695"/>
    <n v="10.896000000000001"/>
    <n v="3"/>
    <x v="2"/>
    <n v="3.4049999999999998"/>
  </r>
  <r>
    <n v="8382"/>
    <x v="4153"/>
    <x v="0"/>
    <x v="716"/>
    <d v="2013-03-20T00:00:00"/>
    <x v="0"/>
    <s v="AC-10660"/>
    <s v="Anna Chung"/>
    <x v="0"/>
    <s v="United States"/>
    <s v="San Francisco"/>
    <x v="1"/>
    <n v="94109"/>
    <x v="1"/>
    <s v="TEC-PH-10003800"/>
    <x v="2"/>
    <x v="7"/>
    <x v="504"/>
    <n v="84.784000000000006"/>
    <n v="2"/>
    <x v="2"/>
    <n v="-20.136199999999999"/>
  </r>
  <r>
    <n v="8383"/>
    <x v="4154"/>
    <x v="0"/>
    <x v="597"/>
    <d v="2013-02-15T00:00:00"/>
    <x v="1"/>
    <s v="MH-17440"/>
    <s v="Mark Haberlin"/>
    <x v="1"/>
    <s v="United States"/>
    <s v="Houston"/>
    <x v="5"/>
    <n v="77036"/>
    <x v="2"/>
    <s v="FUR-CH-10001270"/>
    <x v="0"/>
    <x v="1"/>
    <x v="851"/>
    <n v="241.5"/>
    <n v="4"/>
    <x v="4"/>
    <n v="0"/>
  </r>
  <r>
    <n v="8384"/>
    <x v="4155"/>
    <x v="0"/>
    <x v="491"/>
    <d v="2013-11-29T00:00:00"/>
    <x v="2"/>
    <s v="CD-12790"/>
    <s v="Cynthia Delaney"/>
    <x v="2"/>
    <s v="United States"/>
    <s v="Shelton"/>
    <x v="29"/>
    <n v="6484"/>
    <x v="3"/>
    <s v="TEC-AC-10003447"/>
    <x v="2"/>
    <x v="11"/>
    <x v="798"/>
    <n v="59.97"/>
    <n v="3"/>
    <x v="0"/>
    <n v="14.9925"/>
  </r>
  <r>
    <n v="8385"/>
    <x v="4155"/>
    <x v="0"/>
    <x v="491"/>
    <d v="2013-11-29T00:00:00"/>
    <x v="2"/>
    <s v="CD-12790"/>
    <s v="Cynthia Delaney"/>
    <x v="2"/>
    <s v="United States"/>
    <s v="Shelton"/>
    <x v="29"/>
    <n v="6484"/>
    <x v="3"/>
    <s v="OFF-PA-10004285"/>
    <x v="1"/>
    <x v="10"/>
    <x v="1259"/>
    <n v="13.36"/>
    <n v="2"/>
    <x v="0"/>
    <n v="6.4127999999999998"/>
  </r>
  <r>
    <n v="8386"/>
    <x v="4156"/>
    <x v="3"/>
    <x v="507"/>
    <d v="2014-09-09T00:00:00"/>
    <x v="1"/>
    <s v="CV-12805"/>
    <s v="Cynthia Voltz"/>
    <x v="1"/>
    <s v="United States"/>
    <s v="Oakland"/>
    <x v="1"/>
    <n v="94601"/>
    <x v="1"/>
    <s v="OFF-BI-10001757"/>
    <x v="1"/>
    <x v="8"/>
    <x v="1158"/>
    <n v="11.808"/>
    <n v="3"/>
    <x v="2"/>
    <n v="4.1327999999999996"/>
  </r>
  <r>
    <n v="8387"/>
    <x v="4157"/>
    <x v="1"/>
    <x v="71"/>
    <d v="2012-06-03T00:00:00"/>
    <x v="1"/>
    <s v="TB-21625"/>
    <s v="Trudy Brown"/>
    <x v="0"/>
    <s v="United States"/>
    <s v="Manchester"/>
    <x v="29"/>
    <n v="6040"/>
    <x v="3"/>
    <s v="OFF-ST-10001558"/>
    <x v="1"/>
    <x v="4"/>
    <x v="712"/>
    <n v="16.239999999999998"/>
    <n v="1"/>
    <x v="0"/>
    <n v="2.4359999999999999"/>
  </r>
  <r>
    <n v="8388"/>
    <x v="4157"/>
    <x v="1"/>
    <x v="71"/>
    <d v="2012-06-03T00:00:00"/>
    <x v="1"/>
    <s v="TB-21625"/>
    <s v="Trudy Brown"/>
    <x v="0"/>
    <s v="United States"/>
    <s v="Manchester"/>
    <x v="29"/>
    <n v="6040"/>
    <x v="3"/>
    <s v="OFF-ST-10001328"/>
    <x v="1"/>
    <x v="4"/>
    <x v="176"/>
    <n v="77.55"/>
    <n v="5"/>
    <x v="0"/>
    <n v="21.713999999999999"/>
  </r>
  <r>
    <n v="8389"/>
    <x v="4158"/>
    <x v="2"/>
    <x v="301"/>
    <d v="2011-11-05T00:00:00"/>
    <x v="1"/>
    <s v="DG-13300"/>
    <s v="Deirdre Greer"/>
    <x v="1"/>
    <s v="United States"/>
    <s v="Orange"/>
    <x v="30"/>
    <n v="7050"/>
    <x v="3"/>
    <s v="OFF-AP-10004708"/>
    <x v="1"/>
    <x v="9"/>
    <x v="508"/>
    <n v="76.12"/>
    <n v="2"/>
    <x v="0"/>
    <n v="22.0748"/>
  </r>
  <r>
    <n v="8390"/>
    <x v="4159"/>
    <x v="0"/>
    <x v="797"/>
    <d v="2013-12-31T00:00:00"/>
    <x v="2"/>
    <s v="RD-19810"/>
    <s v="Ross DeVincentis"/>
    <x v="2"/>
    <s v="United States"/>
    <s v="Akron"/>
    <x v="24"/>
    <n v="44312"/>
    <x v="3"/>
    <s v="OFF-FA-10000621"/>
    <x v="1"/>
    <x v="13"/>
    <x v="110"/>
    <n v="17.184000000000001"/>
    <n v="6"/>
    <x v="2"/>
    <n v="6.2291999999999996"/>
  </r>
  <r>
    <n v="8391"/>
    <x v="4160"/>
    <x v="3"/>
    <x v="769"/>
    <d v="2014-12-07T00:00:00"/>
    <x v="2"/>
    <s v="CS-12250"/>
    <s v="Chris Selesnick"/>
    <x v="1"/>
    <s v="United States"/>
    <s v="Los Angeles"/>
    <x v="1"/>
    <n v="90032"/>
    <x v="1"/>
    <s v="OFF-PA-10001838"/>
    <x v="1"/>
    <x v="10"/>
    <x v="999"/>
    <n v="11.76"/>
    <n v="2"/>
    <x v="0"/>
    <n v="5.7624000000000004"/>
  </r>
  <r>
    <n v="8392"/>
    <x v="4161"/>
    <x v="3"/>
    <x v="331"/>
    <d v="2014-12-31T00:00:00"/>
    <x v="1"/>
    <s v="JB-16045"/>
    <s v="Julia Barnett"/>
    <x v="2"/>
    <s v="United States"/>
    <s v="Danbury"/>
    <x v="29"/>
    <n v="6810"/>
    <x v="3"/>
    <s v="FUR-FU-10001473"/>
    <x v="0"/>
    <x v="5"/>
    <x v="984"/>
    <n v="27.46"/>
    <n v="2"/>
    <x v="0"/>
    <n v="9.8856000000000002"/>
  </r>
  <r>
    <n v="8393"/>
    <x v="4162"/>
    <x v="0"/>
    <x v="49"/>
    <d v="2013-12-07T00:00:00"/>
    <x v="0"/>
    <s v="EJ-14155"/>
    <s v="Eva Jacobs"/>
    <x v="0"/>
    <s v="United States"/>
    <s v="Franklin"/>
    <x v="31"/>
    <n v="2038"/>
    <x v="3"/>
    <s v="TEC-PH-10000193"/>
    <x v="2"/>
    <x v="7"/>
    <x v="1655"/>
    <n v="137.94"/>
    <n v="3"/>
    <x v="0"/>
    <n v="35.864400000000003"/>
  </r>
  <r>
    <n v="8394"/>
    <x v="4162"/>
    <x v="0"/>
    <x v="49"/>
    <d v="2013-12-07T00:00:00"/>
    <x v="0"/>
    <s v="EJ-14155"/>
    <s v="Eva Jacobs"/>
    <x v="0"/>
    <s v="United States"/>
    <s v="Franklin"/>
    <x v="31"/>
    <n v="2038"/>
    <x v="3"/>
    <s v="FUR-FU-10002045"/>
    <x v="0"/>
    <x v="5"/>
    <x v="1356"/>
    <n v="111.15"/>
    <n v="5"/>
    <x v="0"/>
    <n v="48.905999999999999"/>
  </r>
  <r>
    <n v="8395"/>
    <x v="4162"/>
    <x v="0"/>
    <x v="49"/>
    <d v="2013-12-07T00:00:00"/>
    <x v="0"/>
    <s v="EJ-14155"/>
    <s v="Eva Jacobs"/>
    <x v="0"/>
    <s v="United States"/>
    <s v="Franklin"/>
    <x v="31"/>
    <n v="2038"/>
    <x v="3"/>
    <s v="OFF-AP-10002945"/>
    <x v="1"/>
    <x v="9"/>
    <x v="225"/>
    <n v="901.95"/>
    <n v="3"/>
    <x v="0"/>
    <n v="297.64350000000002"/>
  </r>
  <r>
    <n v="8396"/>
    <x v="4162"/>
    <x v="0"/>
    <x v="49"/>
    <d v="2013-12-07T00:00:00"/>
    <x v="0"/>
    <s v="EJ-14155"/>
    <s v="Eva Jacobs"/>
    <x v="0"/>
    <s v="United States"/>
    <s v="Franklin"/>
    <x v="31"/>
    <n v="2038"/>
    <x v="3"/>
    <s v="FUR-TA-10001095"/>
    <x v="0"/>
    <x v="3"/>
    <x v="611"/>
    <n v="366.00900000000001"/>
    <n v="3"/>
    <x v="4"/>
    <n v="-47.058300000000003"/>
  </r>
  <r>
    <n v="8397"/>
    <x v="4163"/>
    <x v="2"/>
    <x v="479"/>
    <d v="2011-06-30T00:00:00"/>
    <x v="3"/>
    <s v="BD-11620"/>
    <s v="Brian DeCherney"/>
    <x v="0"/>
    <s v="United States"/>
    <s v="Wilmington"/>
    <x v="3"/>
    <n v="28403"/>
    <x v="0"/>
    <s v="OFF-PA-10001144"/>
    <x v="1"/>
    <x v="10"/>
    <x v="161"/>
    <n v="310.68799999999999"/>
    <n v="7"/>
    <x v="2"/>
    <n v="108.74079999999999"/>
  </r>
  <r>
    <n v="8398"/>
    <x v="4164"/>
    <x v="2"/>
    <x v="1010"/>
    <d v="2011-09-04T00:00:00"/>
    <x v="2"/>
    <s v="MR-17545"/>
    <s v="Mathew Reese"/>
    <x v="2"/>
    <s v="United States"/>
    <s v="Houston"/>
    <x v="5"/>
    <n v="77095"/>
    <x v="2"/>
    <s v="OFF-BI-10004099"/>
    <x v="1"/>
    <x v="8"/>
    <x v="1716"/>
    <n v="7.68"/>
    <n v="5"/>
    <x v="3"/>
    <n v="-11.52"/>
  </r>
  <r>
    <n v="8399"/>
    <x v="4165"/>
    <x v="3"/>
    <x v="808"/>
    <d v="2014-11-08T00:00:00"/>
    <x v="0"/>
    <s v="SR-20425"/>
    <s v="Sharelle Roach"/>
    <x v="2"/>
    <s v="United States"/>
    <s v="Springfield"/>
    <x v="24"/>
    <n v="45503"/>
    <x v="3"/>
    <s v="FUR-CH-10001973"/>
    <x v="0"/>
    <x v="1"/>
    <x v="896"/>
    <n v="155.37200000000001"/>
    <n v="2"/>
    <x v="4"/>
    <n v="-35.513599999999997"/>
  </r>
  <r>
    <n v="8400"/>
    <x v="4166"/>
    <x v="1"/>
    <x v="657"/>
    <d v="2012-04-18T00:00:00"/>
    <x v="1"/>
    <s v="TH-21100"/>
    <s v="Thea Hendricks"/>
    <x v="0"/>
    <s v="United States"/>
    <s v="Glendale"/>
    <x v="16"/>
    <n v="85301"/>
    <x v="1"/>
    <s v="OFF-ST-10000344"/>
    <x v="1"/>
    <x v="4"/>
    <x v="1013"/>
    <n v="10.744"/>
    <n v="1"/>
    <x v="2"/>
    <n v="0.80579999999999996"/>
  </r>
  <r>
    <n v="8401"/>
    <x v="4167"/>
    <x v="1"/>
    <x v="901"/>
    <d v="2012-12-09T00:00:00"/>
    <x v="0"/>
    <s v="BD-11635"/>
    <s v="Brian Derr"/>
    <x v="0"/>
    <s v="United States"/>
    <s v="New York City"/>
    <x v="15"/>
    <n v="10009"/>
    <x v="3"/>
    <s v="OFF-BI-10002026"/>
    <x v="1"/>
    <x v="8"/>
    <x v="903"/>
    <n v="232.4"/>
    <n v="5"/>
    <x v="2"/>
    <n v="78.435000000000002"/>
  </r>
  <r>
    <n v="8402"/>
    <x v="4167"/>
    <x v="1"/>
    <x v="901"/>
    <d v="2012-12-09T00:00:00"/>
    <x v="0"/>
    <s v="BD-11635"/>
    <s v="Brian Derr"/>
    <x v="0"/>
    <s v="United States"/>
    <s v="New York City"/>
    <x v="15"/>
    <n v="10009"/>
    <x v="3"/>
    <s v="FUR-CH-10003535"/>
    <x v="0"/>
    <x v="1"/>
    <x v="1513"/>
    <n v="164.64599999999999"/>
    <n v="3"/>
    <x v="9"/>
    <n v="12.8058"/>
  </r>
  <r>
    <n v="8403"/>
    <x v="4167"/>
    <x v="1"/>
    <x v="901"/>
    <d v="2012-12-09T00:00:00"/>
    <x v="0"/>
    <s v="BD-11635"/>
    <s v="Brian Derr"/>
    <x v="0"/>
    <s v="United States"/>
    <s v="New York City"/>
    <x v="15"/>
    <n v="10009"/>
    <x v="3"/>
    <s v="OFF-PA-10004156"/>
    <x v="1"/>
    <x v="10"/>
    <x v="743"/>
    <n v="22.68"/>
    <n v="2"/>
    <x v="0"/>
    <n v="11.113200000000001"/>
  </r>
  <r>
    <n v="8404"/>
    <x v="4168"/>
    <x v="0"/>
    <x v="854"/>
    <d v="2013-02-07T00:00:00"/>
    <x v="1"/>
    <s v="SM-20950"/>
    <s v="Suzanne McNair"/>
    <x v="1"/>
    <s v="United States"/>
    <s v="Los Angeles"/>
    <x v="1"/>
    <n v="90036"/>
    <x v="1"/>
    <s v="OFF-PA-10002254"/>
    <x v="1"/>
    <x v="10"/>
    <x v="145"/>
    <n v="105.52"/>
    <n v="4"/>
    <x v="0"/>
    <n v="48.539200000000001"/>
  </r>
  <r>
    <n v="8405"/>
    <x v="4169"/>
    <x v="3"/>
    <x v="141"/>
    <d v="2014-07-13T00:00:00"/>
    <x v="1"/>
    <s v="HE-14800"/>
    <s v="Harold Engle"/>
    <x v="1"/>
    <s v="United States"/>
    <s v="Newark"/>
    <x v="13"/>
    <n v="19711"/>
    <x v="3"/>
    <s v="FUR-FU-10003247"/>
    <x v="0"/>
    <x v="5"/>
    <x v="1456"/>
    <n v="83.92"/>
    <n v="4"/>
    <x v="0"/>
    <n v="5.8743999999999996"/>
  </r>
  <r>
    <n v="8406"/>
    <x v="4169"/>
    <x v="3"/>
    <x v="141"/>
    <d v="2014-07-13T00:00:00"/>
    <x v="1"/>
    <s v="HE-14800"/>
    <s v="Harold Engle"/>
    <x v="1"/>
    <s v="United States"/>
    <s v="Newark"/>
    <x v="13"/>
    <n v="19711"/>
    <x v="3"/>
    <s v="TEC-AC-10002473"/>
    <x v="2"/>
    <x v="11"/>
    <x v="713"/>
    <n v="141.9"/>
    <n v="5"/>
    <x v="0"/>
    <n v="58.179000000000002"/>
  </r>
  <r>
    <n v="8407"/>
    <x v="4169"/>
    <x v="3"/>
    <x v="141"/>
    <d v="2014-07-13T00:00:00"/>
    <x v="1"/>
    <s v="HE-14800"/>
    <s v="Harold Engle"/>
    <x v="1"/>
    <s v="United States"/>
    <s v="Newark"/>
    <x v="13"/>
    <n v="19711"/>
    <x v="3"/>
    <s v="FUR-FU-10001057"/>
    <x v="0"/>
    <x v="5"/>
    <x v="1782"/>
    <n v="39.979999999999997"/>
    <n v="2"/>
    <x v="0"/>
    <n v="9.1953999999999994"/>
  </r>
  <r>
    <n v="8408"/>
    <x v="4169"/>
    <x v="3"/>
    <x v="141"/>
    <d v="2014-07-13T00:00:00"/>
    <x v="1"/>
    <s v="HE-14800"/>
    <s v="Harold Engle"/>
    <x v="1"/>
    <s v="United States"/>
    <s v="Newark"/>
    <x v="13"/>
    <n v="19711"/>
    <x v="3"/>
    <s v="OFF-AR-10001419"/>
    <x v="1"/>
    <x v="6"/>
    <x v="1006"/>
    <n v="28.91"/>
    <n v="7"/>
    <x v="0"/>
    <n v="8.673"/>
  </r>
  <r>
    <n v="8409"/>
    <x v="4169"/>
    <x v="3"/>
    <x v="141"/>
    <d v="2014-07-13T00:00:00"/>
    <x v="1"/>
    <s v="HE-14800"/>
    <s v="Harold Engle"/>
    <x v="1"/>
    <s v="United States"/>
    <s v="Newark"/>
    <x v="13"/>
    <n v="19711"/>
    <x v="3"/>
    <s v="OFF-AR-10004010"/>
    <x v="1"/>
    <x v="6"/>
    <x v="1734"/>
    <n v="174.95"/>
    <n v="5"/>
    <x v="0"/>
    <n v="45.487000000000002"/>
  </r>
  <r>
    <n v="8410"/>
    <x v="4170"/>
    <x v="1"/>
    <x v="555"/>
    <d v="2012-12-17T00:00:00"/>
    <x v="1"/>
    <s v="JK-15640"/>
    <s v="Jim Kriz"/>
    <x v="2"/>
    <s v="United States"/>
    <s v="San Bernardino"/>
    <x v="1"/>
    <n v="92404"/>
    <x v="1"/>
    <s v="OFF-BI-10004230"/>
    <x v="1"/>
    <x v="8"/>
    <x v="649"/>
    <n v="110.52800000000001"/>
    <n v="4"/>
    <x v="2"/>
    <n v="38.684800000000003"/>
  </r>
  <r>
    <n v="8411"/>
    <x v="4171"/>
    <x v="0"/>
    <x v="625"/>
    <d v="2013-11-16T00:00:00"/>
    <x v="3"/>
    <s v="ON-18715"/>
    <s v="Odella Nelson"/>
    <x v="1"/>
    <s v="United States"/>
    <s v="Burlington"/>
    <x v="3"/>
    <n v="27217"/>
    <x v="0"/>
    <s v="FUR-TA-10001768"/>
    <x v="0"/>
    <x v="3"/>
    <x v="114"/>
    <n v="630.024"/>
    <n v="4"/>
    <x v="10"/>
    <n v="-199.5076"/>
  </r>
  <r>
    <n v="8412"/>
    <x v="4172"/>
    <x v="0"/>
    <x v="195"/>
    <d v="2013-05-13T00:00:00"/>
    <x v="0"/>
    <s v="TH-21100"/>
    <s v="Thea Hendricks"/>
    <x v="0"/>
    <s v="United States"/>
    <s v="Salem"/>
    <x v="17"/>
    <n v="24153"/>
    <x v="0"/>
    <s v="OFF-AR-10003514"/>
    <x v="1"/>
    <x v="6"/>
    <x v="180"/>
    <n v="27.86"/>
    <n v="7"/>
    <x v="0"/>
    <n v="9.1937999999999995"/>
  </r>
  <r>
    <n v="8413"/>
    <x v="4173"/>
    <x v="3"/>
    <x v="434"/>
    <d v="2014-03-15T00:00:00"/>
    <x v="1"/>
    <s v="MD-17350"/>
    <s v="Maribeth Dona"/>
    <x v="0"/>
    <s v="United States"/>
    <s v="Dallas"/>
    <x v="5"/>
    <n v="75217"/>
    <x v="2"/>
    <s v="FUR-TA-10002228"/>
    <x v="0"/>
    <x v="3"/>
    <x v="596"/>
    <n v="933.40800000000002"/>
    <n v="4"/>
    <x v="4"/>
    <n v="-173.34719999999999"/>
  </r>
  <r>
    <n v="8414"/>
    <x v="4174"/>
    <x v="0"/>
    <x v="907"/>
    <d v="2013-12-22T00:00:00"/>
    <x v="1"/>
    <s v="AH-10075"/>
    <s v="Adam Hart"/>
    <x v="1"/>
    <s v="United States"/>
    <s v="Arlington"/>
    <x v="5"/>
    <n v="76017"/>
    <x v="2"/>
    <s v="OFF-PA-10001972"/>
    <x v="1"/>
    <x v="10"/>
    <x v="1169"/>
    <n v="51.84"/>
    <n v="10"/>
    <x v="2"/>
    <n v="18.143999999999998"/>
  </r>
  <r>
    <n v="8415"/>
    <x v="4174"/>
    <x v="0"/>
    <x v="907"/>
    <d v="2013-12-22T00:00:00"/>
    <x v="1"/>
    <s v="AH-10075"/>
    <s v="Adam Hart"/>
    <x v="1"/>
    <s v="United States"/>
    <s v="Arlington"/>
    <x v="5"/>
    <n v="76017"/>
    <x v="2"/>
    <s v="TEC-AC-10002942"/>
    <x v="2"/>
    <x v="11"/>
    <x v="1597"/>
    <n v="165.6"/>
    <n v="3"/>
    <x v="2"/>
    <n v="-6.21"/>
  </r>
  <r>
    <n v="8416"/>
    <x v="4175"/>
    <x v="3"/>
    <x v="1191"/>
    <d v="2014-04-13T00:00:00"/>
    <x v="1"/>
    <s v="ML-17755"/>
    <s v="Max Ludwig"/>
    <x v="2"/>
    <s v="United States"/>
    <s v="Marion"/>
    <x v="23"/>
    <n v="52302"/>
    <x v="2"/>
    <s v="OFF-PA-10000474"/>
    <x v="1"/>
    <x v="10"/>
    <x v="33"/>
    <n v="106.32"/>
    <n v="3"/>
    <x v="0"/>
    <n v="49.970399999999998"/>
  </r>
  <r>
    <n v="8417"/>
    <x v="4176"/>
    <x v="3"/>
    <x v="1188"/>
    <d v="2014-05-12T00:00:00"/>
    <x v="2"/>
    <s v="LB-16795"/>
    <s v="Laurel Beltran"/>
    <x v="2"/>
    <s v="United States"/>
    <s v="Seattle"/>
    <x v="4"/>
    <n v="98105"/>
    <x v="1"/>
    <s v="OFF-BI-10004330"/>
    <x v="1"/>
    <x v="8"/>
    <x v="795"/>
    <n v="147.91999999999999"/>
    <n v="5"/>
    <x v="2"/>
    <n v="46.225000000000001"/>
  </r>
  <r>
    <n v="8418"/>
    <x v="4176"/>
    <x v="3"/>
    <x v="1188"/>
    <d v="2014-05-12T00:00:00"/>
    <x v="2"/>
    <s v="LB-16795"/>
    <s v="Laurel Beltran"/>
    <x v="2"/>
    <s v="United States"/>
    <s v="Seattle"/>
    <x v="4"/>
    <n v="98105"/>
    <x v="1"/>
    <s v="OFF-ST-10000604"/>
    <x v="1"/>
    <x v="4"/>
    <x v="54"/>
    <n v="104.28"/>
    <n v="3"/>
    <x v="0"/>
    <n v="26.07"/>
  </r>
  <r>
    <n v="8419"/>
    <x v="4176"/>
    <x v="3"/>
    <x v="1188"/>
    <d v="2014-05-12T00:00:00"/>
    <x v="2"/>
    <s v="LB-16795"/>
    <s v="Laurel Beltran"/>
    <x v="2"/>
    <s v="United States"/>
    <s v="Seattle"/>
    <x v="4"/>
    <n v="98105"/>
    <x v="1"/>
    <s v="FUR-TA-10004154"/>
    <x v="0"/>
    <x v="3"/>
    <x v="730"/>
    <n v="286.85000000000002"/>
    <n v="1"/>
    <x v="0"/>
    <n v="63.106999999999999"/>
  </r>
  <r>
    <n v="8420"/>
    <x v="4176"/>
    <x v="3"/>
    <x v="1188"/>
    <d v="2014-05-12T00:00:00"/>
    <x v="2"/>
    <s v="LB-16795"/>
    <s v="Laurel Beltran"/>
    <x v="2"/>
    <s v="United States"/>
    <s v="Seattle"/>
    <x v="4"/>
    <n v="98105"/>
    <x v="1"/>
    <s v="OFF-ST-10000636"/>
    <x v="1"/>
    <x v="4"/>
    <x v="1744"/>
    <n v="66.959999999999994"/>
    <n v="4"/>
    <x v="0"/>
    <n v="2.6783999999999999"/>
  </r>
  <r>
    <n v="8421"/>
    <x v="4176"/>
    <x v="3"/>
    <x v="1188"/>
    <d v="2014-05-12T00:00:00"/>
    <x v="2"/>
    <s v="LB-16795"/>
    <s v="Laurel Beltran"/>
    <x v="2"/>
    <s v="United States"/>
    <s v="Seattle"/>
    <x v="4"/>
    <n v="98105"/>
    <x v="1"/>
    <s v="TEC-AC-10004171"/>
    <x v="2"/>
    <x v="11"/>
    <x v="1312"/>
    <n v="199.98"/>
    <n v="2"/>
    <x v="0"/>
    <n v="87.991200000000006"/>
  </r>
  <r>
    <n v="8422"/>
    <x v="4177"/>
    <x v="3"/>
    <x v="386"/>
    <d v="2014-10-17T00:00:00"/>
    <x v="1"/>
    <s v="NP-18670"/>
    <s v="Nora Paige"/>
    <x v="0"/>
    <s v="United States"/>
    <s v="Lakewood"/>
    <x v="30"/>
    <n v="8701"/>
    <x v="3"/>
    <s v="TEC-AC-10002167"/>
    <x v="2"/>
    <x v="11"/>
    <x v="46"/>
    <n v="45"/>
    <n v="3"/>
    <x v="0"/>
    <n v="4.95"/>
  </r>
  <r>
    <n v="8423"/>
    <x v="4177"/>
    <x v="3"/>
    <x v="386"/>
    <d v="2014-10-17T00:00:00"/>
    <x v="1"/>
    <s v="NP-18670"/>
    <s v="Nora Paige"/>
    <x v="0"/>
    <s v="United States"/>
    <s v="Lakewood"/>
    <x v="30"/>
    <n v="8701"/>
    <x v="3"/>
    <s v="OFF-FA-10000621"/>
    <x v="1"/>
    <x v="13"/>
    <x v="110"/>
    <n v="17.899999999999999"/>
    <n v="5"/>
    <x v="0"/>
    <n v="8.7710000000000008"/>
  </r>
  <r>
    <n v="8424"/>
    <x v="4177"/>
    <x v="3"/>
    <x v="386"/>
    <d v="2014-10-17T00:00:00"/>
    <x v="1"/>
    <s v="NP-18670"/>
    <s v="Nora Paige"/>
    <x v="0"/>
    <s v="United States"/>
    <s v="Lakewood"/>
    <x v="30"/>
    <n v="8701"/>
    <x v="3"/>
    <s v="FUR-FU-10004053"/>
    <x v="0"/>
    <x v="5"/>
    <x v="1633"/>
    <n v="40.479999999999997"/>
    <n v="2"/>
    <x v="0"/>
    <n v="17.406400000000001"/>
  </r>
  <r>
    <n v="8425"/>
    <x v="4177"/>
    <x v="3"/>
    <x v="386"/>
    <d v="2014-10-17T00:00:00"/>
    <x v="1"/>
    <s v="NP-18670"/>
    <s v="Nora Paige"/>
    <x v="0"/>
    <s v="United States"/>
    <s v="Lakewood"/>
    <x v="30"/>
    <n v="8701"/>
    <x v="3"/>
    <s v="FUR-BO-10003404"/>
    <x v="0"/>
    <x v="0"/>
    <x v="1376"/>
    <n v="2154.9"/>
    <n v="5"/>
    <x v="0"/>
    <n v="129.29400000000001"/>
  </r>
  <r>
    <n v="8426"/>
    <x v="4178"/>
    <x v="0"/>
    <x v="770"/>
    <d v="2013-08-31T00:00:00"/>
    <x v="2"/>
    <s v="EB-13750"/>
    <s v="Edward Becker"/>
    <x v="1"/>
    <s v="United States"/>
    <s v="Cincinnati"/>
    <x v="24"/>
    <n v="45231"/>
    <x v="3"/>
    <s v="OFF-BI-10004099"/>
    <x v="1"/>
    <x v="8"/>
    <x v="1716"/>
    <n v="18.431999999999999"/>
    <n v="8"/>
    <x v="6"/>
    <n v="-12.288"/>
  </r>
  <r>
    <n v="8427"/>
    <x v="4179"/>
    <x v="1"/>
    <x v="653"/>
    <d v="2012-10-07T00:00:00"/>
    <x v="1"/>
    <s v="RP-19390"/>
    <s v="Resi Pölking"/>
    <x v="0"/>
    <s v="United States"/>
    <s v="Thornton"/>
    <x v="22"/>
    <n v="80229"/>
    <x v="1"/>
    <s v="OFF-SU-10004290"/>
    <x v="1"/>
    <x v="14"/>
    <x v="1818"/>
    <n v="10.944000000000001"/>
    <n v="2"/>
    <x v="2"/>
    <n v="0.95760000000000001"/>
  </r>
  <r>
    <n v="8428"/>
    <x v="4180"/>
    <x v="3"/>
    <x v="51"/>
    <d v="2014-11-26T00:00:00"/>
    <x v="2"/>
    <s v="DC-12850"/>
    <s v="Dan Campbell"/>
    <x v="0"/>
    <s v="United States"/>
    <s v="Roseville"/>
    <x v="12"/>
    <n v="48066"/>
    <x v="2"/>
    <s v="OFF-SU-10001935"/>
    <x v="1"/>
    <x v="14"/>
    <x v="33"/>
    <n v="4.3600000000000003"/>
    <n v="2"/>
    <x v="0"/>
    <n v="0.1744"/>
  </r>
  <r>
    <n v="8429"/>
    <x v="4181"/>
    <x v="3"/>
    <x v="105"/>
    <d v="2014-11-17T00:00:00"/>
    <x v="1"/>
    <s v="DJ-13510"/>
    <s v="Don Jones"/>
    <x v="1"/>
    <s v="United States"/>
    <s v="Tempe"/>
    <x v="16"/>
    <n v="85281"/>
    <x v="1"/>
    <s v="TEC-AC-10004227"/>
    <x v="2"/>
    <x v="11"/>
    <x v="1400"/>
    <n v="62.351999999999997"/>
    <n v="6"/>
    <x v="2"/>
    <n v="-10.9116"/>
  </r>
  <r>
    <n v="8430"/>
    <x v="4182"/>
    <x v="0"/>
    <x v="1054"/>
    <d v="2013-12-22T00:00:00"/>
    <x v="0"/>
    <s v="CL-12565"/>
    <s v="Clay Ludtke"/>
    <x v="0"/>
    <s v="United States"/>
    <s v="Reading"/>
    <x v="9"/>
    <n v="19601"/>
    <x v="3"/>
    <s v="FUR-FU-10004904"/>
    <x v="0"/>
    <x v="5"/>
    <x v="1580"/>
    <n v="303.92"/>
    <n v="5"/>
    <x v="2"/>
    <n v="-30.391999999999999"/>
  </r>
  <r>
    <n v="8431"/>
    <x v="4183"/>
    <x v="2"/>
    <x v="809"/>
    <d v="2011-04-05T00:00:00"/>
    <x v="1"/>
    <s v="NC-18340"/>
    <s v="Nat Carroll"/>
    <x v="0"/>
    <s v="United States"/>
    <s v="Apple Valley"/>
    <x v="11"/>
    <n v="55124"/>
    <x v="2"/>
    <s v="OFF-ST-10001511"/>
    <x v="1"/>
    <x v="4"/>
    <x v="551"/>
    <n v="129.30000000000001"/>
    <n v="2"/>
    <x v="0"/>
    <n v="6.4649999999999999"/>
  </r>
  <r>
    <n v="8432"/>
    <x v="4184"/>
    <x v="3"/>
    <x v="1183"/>
    <d v="2014-11-14T00:00:00"/>
    <x v="1"/>
    <s v="KN-16450"/>
    <s v="Kean Nguyen"/>
    <x v="1"/>
    <s v="United States"/>
    <s v="Baltimore"/>
    <x v="39"/>
    <n v="21215"/>
    <x v="3"/>
    <s v="FUR-FU-10003535"/>
    <x v="0"/>
    <x v="5"/>
    <x v="888"/>
    <n v="274.2"/>
    <n v="10"/>
    <x v="0"/>
    <n v="112.422"/>
  </r>
  <r>
    <n v="8433"/>
    <x v="4185"/>
    <x v="2"/>
    <x v="80"/>
    <d v="2011-09-18T00:00:00"/>
    <x v="0"/>
    <s v="SC-20260"/>
    <s v="Scott Cohen"/>
    <x v="1"/>
    <s v="United States"/>
    <s v="Corpus Christi"/>
    <x v="5"/>
    <n v="78415"/>
    <x v="2"/>
    <s v="OFF-FA-10000053"/>
    <x v="1"/>
    <x v="13"/>
    <x v="953"/>
    <n v="6.048"/>
    <n v="4"/>
    <x v="2"/>
    <n v="-1.3608"/>
  </r>
  <r>
    <n v="8434"/>
    <x v="4185"/>
    <x v="2"/>
    <x v="80"/>
    <d v="2011-09-18T00:00:00"/>
    <x v="0"/>
    <s v="SC-20260"/>
    <s v="Scott Cohen"/>
    <x v="1"/>
    <s v="United States"/>
    <s v="Corpus Christi"/>
    <x v="5"/>
    <n v="78415"/>
    <x v="2"/>
    <s v="OFF-PA-10004610"/>
    <x v="1"/>
    <x v="10"/>
    <x v="1511"/>
    <n v="6.8479999999999999"/>
    <n v="2"/>
    <x v="2"/>
    <n v="2.14"/>
  </r>
  <r>
    <n v="8435"/>
    <x v="4185"/>
    <x v="2"/>
    <x v="80"/>
    <d v="2011-09-18T00:00:00"/>
    <x v="0"/>
    <s v="SC-20260"/>
    <s v="Scott Cohen"/>
    <x v="1"/>
    <s v="United States"/>
    <s v="Corpus Christi"/>
    <x v="5"/>
    <n v="78415"/>
    <x v="2"/>
    <s v="FUR-FU-10000550"/>
    <x v="0"/>
    <x v="5"/>
    <x v="1445"/>
    <n v="9.9600000000000009"/>
    <n v="5"/>
    <x v="7"/>
    <n v="-6.7229999999999999"/>
  </r>
  <r>
    <n v="8436"/>
    <x v="4185"/>
    <x v="2"/>
    <x v="80"/>
    <d v="2011-09-18T00:00:00"/>
    <x v="0"/>
    <s v="SC-20260"/>
    <s v="Scott Cohen"/>
    <x v="1"/>
    <s v="United States"/>
    <s v="Corpus Christi"/>
    <x v="5"/>
    <n v="78415"/>
    <x v="2"/>
    <s v="OFF-BI-10001721"/>
    <x v="1"/>
    <x v="8"/>
    <x v="94"/>
    <n v="8.5519999999999996"/>
    <n v="2"/>
    <x v="3"/>
    <n v="-13.683199999999999"/>
  </r>
  <r>
    <n v="8437"/>
    <x v="4186"/>
    <x v="1"/>
    <x v="1181"/>
    <d v="2012-09-26T00:00:00"/>
    <x v="1"/>
    <s v="AM-10705"/>
    <s v="Anne McFarland"/>
    <x v="0"/>
    <s v="United States"/>
    <s v="Las Vegas"/>
    <x v="33"/>
    <n v="89115"/>
    <x v="1"/>
    <s v="OFF-BI-10004040"/>
    <x v="1"/>
    <x v="8"/>
    <x v="1478"/>
    <n v="45.584000000000003"/>
    <n v="11"/>
    <x v="2"/>
    <n v="16.5242"/>
  </r>
  <r>
    <n v="8438"/>
    <x v="4187"/>
    <x v="1"/>
    <x v="895"/>
    <d v="2012-12-16T00:00:00"/>
    <x v="1"/>
    <s v="RA-19945"/>
    <s v="Ryan Akin"/>
    <x v="0"/>
    <s v="United States"/>
    <s v="Cleveland"/>
    <x v="24"/>
    <n v="44105"/>
    <x v="3"/>
    <s v="TEC-AC-10002550"/>
    <x v="2"/>
    <x v="11"/>
    <x v="1342"/>
    <n v="25.488"/>
    <n v="2"/>
    <x v="2"/>
    <n v="4.4603999999999999"/>
  </r>
  <r>
    <n v="8439"/>
    <x v="4188"/>
    <x v="2"/>
    <x v="1061"/>
    <d v="2011-06-01T00:00:00"/>
    <x v="1"/>
    <s v="MM-17260"/>
    <s v="Magdelene Morse"/>
    <x v="0"/>
    <s v="United States"/>
    <s v="Seattle"/>
    <x v="4"/>
    <n v="98105"/>
    <x v="1"/>
    <s v="OFF-BI-10003876"/>
    <x v="1"/>
    <x v="8"/>
    <x v="1617"/>
    <n v="136.96"/>
    <n v="4"/>
    <x v="2"/>
    <n v="51.36"/>
  </r>
  <r>
    <n v="8440"/>
    <x v="4189"/>
    <x v="3"/>
    <x v="1192"/>
    <d v="2014-03-18T00:00:00"/>
    <x v="0"/>
    <s v="BN-11470"/>
    <s v="Brad Norvell"/>
    <x v="1"/>
    <s v="United States"/>
    <s v="Chicago"/>
    <x v="10"/>
    <n v="60623"/>
    <x v="2"/>
    <s v="TEC-PH-10000213"/>
    <x v="2"/>
    <x v="7"/>
    <x v="1649"/>
    <n v="49.616"/>
    <n v="2"/>
    <x v="2"/>
    <n v="4.9615999999999998"/>
  </r>
  <r>
    <n v="8441"/>
    <x v="4190"/>
    <x v="0"/>
    <x v="16"/>
    <d v="2013-12-13T00:00:00"/>
    <x v="0"/>
    <s v="JB-16045"/>
    <s v="Julia Barnett"/>
    <x v="2"/>
    <s v="United States"/>
    <s v="Columbus"/>
    <x v="24"/>
    <n v="43229"/>
    <x v="3"/>
    <s v="OFF-PA-10002615"/>
    <x v="1"/>
    <x v="10"/>
    <x v="247"/>
    <n v="10.584"/>
    <n v="3"/>
    <x v="2"/>
    <n v="3.4398"/>
  </r>
  <r>
    <n v="8442"/>
    <x v="4191"/>
    <x v="3"/>
    <x v="636"/>
    <d v="2014-05-11T00:00:00"/>
    <x v="1"/>
    <s v="DB-13615"/>
    <s v="Doug Bickford"/>
    <x v="0"/>
    <s v="United States"/>
    <s v="Tucson"/>
    <x v="16"/>
    <n v="85705"/>
    <x v="1"/>
    <s v="OFF-PA-10002254"/>
    <x v="1"/>
    <x v="10"/>
    <x v="145"/>
    <n v="84.415999999999997"/>
    <n v="4"/>
    <x v="2"/>
    <n v="27.435199999999998"/>
  </r>
  <r>
    <n v="8443"/>
    <x v="4192"/>
    <x v="0"/>
    <x v="1193"/>
    <d v="2013-03-11T00:00:00"/>
    <x v="1"/>
    <s v="JB-16045"/>
    <s v="Julia Barnett"/>
    <x v="2"/>
    <s v="United States"/>
    <s v="Philadelphia"/>
    <x v="9"/>
    <n v="19120"/>
    <x v="3"/>
    <s v="TEC-PH-10004586"/>
    <x v="2"/>
    <x v="7"/>
    <x v="890"/>
    <n v="431.94"/>
    <n v="2"/>
    <x v="10"/>
    <n v="-71.989999999999995"/>
  </r>
  <r>
    <n v="8444"/>
    <x v="4192"/>
    <x v="0"/>
    <x v="1193"/>
    <d v="2013-03-11T00:00:00"/>
    <x v="1"/>
    <s v="JB-16045"/>
    <s v="Julia Barnett"/>
    <x v="2"/>
    <s v="United States"/>
    <s v="Philadelphia"/>
    <x v="9"/>
    <n v="19120"/>
    <x v="3"/>
    <s v="OFF-BI-10002982"/>
    <x v="1"/>
    <x v="8"/>
    <x v="1258"/>
    <n v="2.0430000000000001"/>
    <n v="1"/>
    <x v="6"/>
    <n v="-1.4982"/>
  </r>
  <r>
    <n v="8445"/>
    <x v="4192"/>
    <x v="0"/>
    <x v="1193"/>
    <d v="2013-03-11T00:00:00"/>
    <x v="1"/>
    <s v="JB-16045"/>
    <s v="Julia Barnett"/>
    <x v="2"/>
    <s v="United States"/>
    <s v="Philadelphia"/>
    <x v="9"/>
    <n v="19120"/>
    <x v="3"/>
    <s v="TEC-PH-10002538"/>
    <x v="2"/>
    <x v="7"/>
    <x v="524"/>
    <n v="68.238"/>
    <n v="3"/>
    <x v="10"/>
    <n v="-12.510300000000001"/>
  </r>
  <r>
    <n v="8446"/>
    <x v="4193"/>
    <x v="3"/>
    <x v="436"/>
    <d v="2014-10-25T00:00:00"/>
    <x v="2"/>
    <s v="AH-10075"/>
    <s v="Adam Hart"/>
    <x v="1"/>
    <s v="United States"/>
    <s v="Cranston"/>
    <x v="34"/>
    <n v="2920"/>
    <x v="3"/>
    <s v="FUR-TA-10001039"/>
    <x v="0"/>
    <x v="3"/>
    <x v="824"/>
    <n v="240.744"/>
    <n v="4"/>
    <x v="4"/>
    <n v="-13.7568"/>
  </r>
  <r>
    <n v="8447"/>
    <x v="4193"/>
    <x v="3"/>
    <x v="436"/>
    <d v="2014-10-25T00:00:00"/>
    <x v="2"/>
    <s v="AH-10075"/>
    <s v="Adam Hart"/>
    <x v="1"/>
    <s v="United States"/>
    <s v="Cranston"/>
    <x v="34"/>
    <n v="2920"/>
    <x v="3"/>
    <s v="FUR-FU-10004963"/>
    <x v="0"/>
    <x v="5"/>
    <x v="1434"/>
    <n v="35"/>
    <n v="4"/>
    <x v="0"/>
    <n v="14.7"/>
  </r>
  <r>
    <n v="8448"/>
    <x v="4193"/>
    <x v="3"/>
    <x v="436"/>
    <d v="2014-10-25T00:00:00"/>
    <x v="2"/>
    <s v="AH-10075"/>
    <s v="Adam Hart"/>
    <x v="1"/>
    <s v="United States"/>
    <s v="Cranston"/>
    <x v="34"/>
    <n v="2920"/>
    <x v="3"/>
    <s v="FUR-FU-10000277"/>
    <x v="0"/>
    <x v="5"/>
    <x v="1786"/>
    <n v="210.68"/>
    <n v="2"/>
    <x v="0"/>
    <n v="50.563200000000002"/>
  </r>
  <r>
    <n v="8449"/>
    <x v="4193"/>
    <x v="3"/>
    <x v="436"/>
    <d v="2014-10-25T00:00:00"/>
    <x v="2"/>
    <s v="AH-10075"/>
    <s v="Adam Hart"/>
    <x v="1"/>
    <s v="United States"/>
    <s v="Cranston"/>
    <x v="34"/>
    <n v="2920"/>
    <x v="3"/>
    <s v="FUR-TA-10004915"/>
    <x v="0"/>
    <x v="3"/>
    <x v="331"/>
    <n v="637.89599999999996"/>
    <n v="3"/>
    <x v="4"/>
    <n v="-127.5792"/>
  </r>
  <r>
    <n v="8450"/>
    <x v="4193"/>
    <x v="3"/>
    <x v="436"/>
    <d v="2014-10-25T00:00:00"/>
    <x v="2"/>
    <s v="AH-10075"/>
    <s v="Adam Hart"/>
    <x v="1"/>
    <s v="United States"/>
    <s v="Cranston"/>
    <x v="34"/>
    <n v="2920"/>
    <x v="3"/>
    <s v="OFF-PA-10003724"/>
    <x v="1"/>
    <x v="10"/>
    <x v="357"/>
    <n v="43.44"/>
    <n v="8"/>
    <x v="0"/>
    <n v="21.285599999999999"/>
  </r>
  <r>
    <n v="8451"/>
    <x v="4193"/>
    <x v="3"/>
    <x v="436"/>
    <d v="2014-10-25T00:00:00"/>
    <x v="2"/>
    <s v="AH-10075"/>
    <s v="Adam Hart"/>
    <x v="1"/>
    <s v="United States"/>
    <s v="Cranston"/>
    <x v="34"/>
    <n v="2920"/>
    <x v="3"/>
    <s v="OFF-AP-10002906"/>
    <x v="1"/>
    <x v="9"/>
    <x v="1088"/>
    <n v="2.2200000000000002"/>
    <n v="1"/>
    <x v="0"/>
    <n v="0.66600000000000004"/>
  </r>
  <r>
    <n v="8452"/>
    <x v="4194"/>
    <x v="2"/>
    <x v="582"/>
    <d v="2011-04-30T00:00:00"/>
    <x v="2"/>
    <s v="AI-10855"/>
    <s v="Arianne Irving"/>
    <x v="0"/>
    <s v="United States"/>
    <s v="San Francisco"/>
    <x v="1"/>
    <n v="94122"/>
    <x v="1"/>
    <s v="TEC-PH-10001459"/>
    <x v="2"/>
    <x v="7"/>
    <x v="1438"/>
    <n v="1679.96"/>
    <n v="5"/>
    <x v="2"/>
    <n v="125.997"/>
  </r>
  <r>
    <n v="8453"/>
    <x v="4195"/>
    <x v="0"/>
    <x v="724"/>
    <d v="2013-04-24T00:00:00"/>
    <x v="1"/>
    <s v="TH-21115"/>
    <s v="Thea Hudgings"/>
    <x v="1"/>
    <s v="United States"/>
    <s v="Houston"/>
    <x v="5"/>
    <n v="77070"/>
    <x v="2"/>
    <s v="FUR-CH-10002880"/>
    <x v="0"/>
    <x v="1"/>
    <x v="801"/>
    <n v="344.37200000000001"/>
    <n v="4"/>
    <x v="4"/>
    <n v="-93.472399999999993"/>
  </r>
  <r>
    <n v="8454"/>
    <x v="4195"/>
    <x v="0"/>
    <x v="724"/>
    <d v="2013-04-24T00:00:00"/>
    <x v="1"/>
    <s v="TH-21115"/>
    <s v="Thea Hudgings"/>
    <x v="1"/>
    <s v="United States"/>
    <s v="Houston"/>
    <x v="5"/>
    <n v="77070"/>
    <x v="2"/>
    <s v="OFF-ST-10001780"/>
    <x v="1"/>
    <x v="4"/>
    <x v="481"/>
    <n v="1554.9359999999999"/>
    <n v="3"/>
    <x v="2"/>
    <n v="77.746799999999993"/>
  </r>
  <r>
    <n v="8455"/>
    <x v="4195"/>
    <x v="0"/>
    <x v="724"/>
    <d v="2013-04-24T00:00:00"/>
    <x v="1"/>
    <s v="TH-21115"/>
    <s v="Thea Hudgings"/>
    <x v="1"/>
    <s v="United States"/>
    <s v="Houston"/>
    <x v="5"/>
    <n v="77070"/>
    <x v="2"/>
    <s v="FUR-FU-10004748"/>
    <x v="0"/>
    <x v="5"/>
    <x v="1243"/>
    <n v="127.88"/>
    <n v="5"/>
    <x v="7"/>
    <n v="-67.137"/>
  </r>
  <r>
    <n v="8456"/>
    <x v="4196"/>
    <x v="0"/>
    <x v="730"/>
    <d v="2013-05-30T00:00:00"/>
    <x v="1"/>
    <s v="JE-15610"/>
    <s v="Jim Epp"/>
    <x v="1"/>
    <s v="United States"/>
    <s v="Los Angeles"/>
    <x v="1"/>
    <n v="90049"/>
    <x v="1"/>
    <s v="TEC-PH-10001918"/>
    <x v="2"/>
    <x v="7"/>
    <x v="191"/>
    <n v="222.38399999999999"/>
    <n v="2"/>
    <x v="2"/>
    <n v="22.238399999999999"/>
  </r>
  <r>
    <n v="8457"/>
    <x v="4197"/>
    <x v="3"/>
    <x v="39"/>
    <d v="2014-06-03T00:00:00"/>
    <x v="0"/>
    <s v="TH-21235"/>
    <s v="Tiffany House"/>
    <x v="1"/>
    <s v="United States"/>
    <s v="Chicago"/>
    <x v="10"/>
    <n v="60653"/>
    <x v="2"/>
    <s v="FUR-CH-10001146"/>
    <x v="0"/>
    <x v="1"/>
    <x v="124"/>
    <n v="106.869"/>
    <n v="3"/>
    <x v="4"/>
    <n v="-29.007300000000001"/>
  </r>
  <r>
    <n v="8458"/>
    <x v="4197"/>
    <x v="3"/>
    <x v="39"/>
    <d v="2014-06-03T00:00:00"/>
    <x v="0"/>
    <s v="TH-21235"/>
    <s v="Tiffany House"/>
    <x v="1"/>
    <s v="United States"/>
    <s v="Chicago"/>
    <x v="10"/>
    <n v="60653"/>
    <x v="2"/>
    <s v="OFF-BI-10004364"/>
    <x v="1"/>
    <x v="8"/>
    <x v="302"/>
    <n v="3.5640000000000001"/>
    <n v="3"/>
    <x v="3"/>
    <n v="-6.2370000000000001"/>
  </r>
  <r>
    <n v="8459"/>
    <x v="4198"/>
    <x v="2"/>
    <x v="55"/>
    <d v="2011-08-29T00:00:00"/>
    <x v="1"/>
    <s v="JE-15715"/>
    <s v="Joe Elijah"/>
    <x v="0"/>
    <s v="United States"/>
    <s v="Houston"/>
    <x v="5"/>
    <n v="77070"/>
    <x v="2"/>
    <s v="OFF-BI-10002133"/>
    <x v="1"/>
    <x v="8"/>
    <x v="1138"/>
    <n v="25.68"/>
    <n v="3"/>
    <x v="3"/>
    <n v="-39.804000000000002"/>
  </r>
  <r>
    <n v="8460"/>
    <x v="4198"/>
    <x v="2"/>
    <x v="55"/>
    <d v="2011-08-29T00:00:00"/>
    <x v="1"/>
    <s v="JE-15715"/>
    <s v="Joe Elijah"/>
    <x v="0"/>
    <s v="United States"/>
    <s v="Houston"/>
    <x v="5"/>
    <n v="77070"/>
    <x v="2"/>
    <s v="OFF-BI-10002225"/>
    <x v="1"/>
    <x v="8"/>
    <x v="336"/>
    <n v="12.384"/>
    <n v="3"/>
    <x v="3"/>
    <n v="-19.814399999999999"/>
  </r>
  <r>
    <n v="8461"/>
    <x v="4199"/>
    <x v="2"/>
    <x v="1194"/>
    <d v="2011-09-04T00:00:00"/>
    <x v="1"/>
    <s v="AT-10735"/>
    <s v="Annie Thurman"/>
    <x v="0"/>
    <s v="United States"/>
    <s v="Bristol"/>
    <x v="29"/>
    <n v="6010"/>
    <x v="3"/>
    <s v="OFF-BI-10002432"/>
    <x v="1"/>
    <x v="8"/>
    <x v="866"/>
    <n v="25.3"/>
    <n v="5"/>
    <x v="0"/>
    <n v="11.891"/>
  </r>
  <r>
    <n v="8462"/>
    <x v="4199"/>
    <x v="2"/>
    <x v="1194"/>
    <d v="2011-09-04T00:00:00"/>
    <x v="1"/>
    <s v="AT-10735"/>
    <s v="Annie Thurman"/>
    <x v="0"/>
    <s v="United States"/>
    <s v="Bristol"/>
    <x v="29"/>
    <n v="6010"/>
    <x v="3"/>
    <s v="OFF-ST-10000563"/>
    <x v="1"/>
    <x v="4"/>
    <x v="894"/>
    <n v="95.94"/>
    <n v="3"/>
    <x v="0"/>
    <n v="9.5939999999999994"/>
  </r>
  <r>
    <n v="8463"/>
    <x v="4200"/>
    <x v="1"/>
    <x v="37"/>
    <d v="2012-09-07T00:00:00"/>
    <x v="0"/>
    <s v="JH-15820"/>
    <s v="John Huston"/>
    <x v="0"/>
    <s v="United States"/>
    <s v="Holland"/>
    <x v="12"/>
    <n v="49423"/>
    <x v="2"/>
    <s v="OFF-LA-10001982"/>
    <x v="1"/>
    <x v="2"/>
    <x v="1529"/>
    <n v="7.5"/>
    <n v="2"/>
    <x v="0"/>
    <n v="3.6"/>
  </r>
  <r>
    <n v="8464"/>
    <x v="4201"/>
    <x v="2"/>
    <x v="1176"/>
    <d v="2011-04-01T00:00:00"/>
    <x v="1"/>
    <s v="DR-12940"/>
    <s v="Daniel Raglin"/>
    <x v="2"/>
    <s v="United States"/>
    <s v="Albuquerque"/>
    <x v="27"/>
    <n v="87105"/>
    <x v="1"/>
    <s v="TEC-PH-10003273"/>
    <x v="2"/>
    <x v="7"/>
    <x v="171"/>
    <n v="302.37599999999998"/>
    <n v="3"/>
    <x v="2"/>
    <n v="22.6782"/>
  </r>
  <r>
    <n v="8465"/>
    <x v="4202"/>
    <x v="1"/>
    <x v="1187"/>
    <d v="2012-05-15T00:00:00"/>
    <x v="1"/>
    <s v="AB-10165"/>
    <s v="Alan Barnes"/>
    <x v="0"/>
    <s v="United States"/>
    <s v="Louisville"/>
    <x v="22"/>
    <n v="80027"/>
    <x v="1"/>
    <s v="TEC-AC-10002718"/>
    <x v="2"/>
    <x v="11"/>
    <x v="1183"/>
    <n v="46.688000000000002"/>
    <n v="4"/>
    <x v="2"/>
    <n v="-2.9180000000000001"/>
  </r>
  <r>
    <n v="8466"/>
    <x v="4203"/>
    <x v="1"/>
    <x v="265"/>
    <d v="2012-04-14T00:00:00"/>
    <x v="1"/>
    <s v="MC-18100"/>
    <s v="Mick Crebagga"/>
    <x v="0"/>
    <s v="United States"/>
    <s v="New York City"/>
    <x v="15"/>
    <n v="10024"/>
    <x v="3"/>
    <s v="OFF-ST-10001505"/>
    <x v="1"/>
    <x v="4"/>
    <x v="1174"/>
    <n v="17.940000000000001"/>
    <n v="3"/>
    <x v="0"/>
    <n v="3.0497999999999998"/>
  </r>
  <r>
    <n v="8467"/>
    <x v="4204"/>
    <x v="1"/>
    <x v="265"/>
    <d v="2012-04-14T00:00:00"/>
    <x v="1"/>
    <s v="IG-15085"/>
    <s v="Ivan Gibson"/>
    <x v="0"/>
    <s v="United States"/>
    <s v="Norwich"/>
    <x v="29"/>
    <n v="6360"/>
    <x v="3"/>
    <s v="OFF-AP-10000179"/>
    <x v="1"/>
    <x v="9"/>
    <x v="527"/>
    <n v="370.14"/>
    <n v="3"/>
    <x v="0"/>
    <n v="144.3546"/>
  </r>
  <r>
    <n v="8468"/>
    <x v="4205"/>
    <x v="0"/>
    <x v="251"/>
    <d v="2013-09-24T00:00:00"/>
    <x v="1"/>
    <s v="FH-14275"/>
    <s v="Frank Hawley"/>
    <x v="1"/>
    <s v="United States"/>
    <s v="San Francisco"/>
    <x v="1"/>
    <n v="94122"/>
    <x v="1"/>
    <s v="OFF-BI-10002309"/>
    <x v="1"/>
    <x v="8"/>
    <x v="78"/>
    <n v="8.9280000000000008"/>
    <n v="2"/>
    <x v="2"/>
    <n v="3.1248"/>
  </r>
  <r>
    <n v="8469"/>
    <x v="4206"/>
    <x v="0"/>
    <x v="583"/>
    <d v="2013-11-18T00:00:00"/>
    <x v="1"/>
    <s v="AS-10285"/>
    <s v="Alejandro Savely"/>
    <x v="1"/>
    <s v="United States"/>
    <s v="Noblesville"/>
    <x v="14"/>
    <n v="46060"/>
    <x v="2"/>
    <s v="FUR-TA-10001950"/>
    <x v="0"/>
    <x v="3"/>
    <x v="1275"/>
    <n v="2678.94"/>
    <n v="6"/>
    <x v="0"/>
    <n v="241.1046"/>
  </r>
  <r>
    <n v="8470"/>
    <x v="4207"/>
    <x v="3"/>
    <x v="756"/>
    <d v="2014-04-28T00:00:00"/>
    <x v="1"/>
    <s v="PN-18775"/>
    <s v="Parhena Norris"/>
    <x v="2"/>
    <s v="United States"/>
    <s v="Clarksville"/>
    <x v="18"/>
    <n v="37042"/>
    <x v="0"/>
    <s v="FUR-BO-10001972"/>
    <x v="0"/>
    <x v="0"/>
    <x v="362"/>
    <n v="387.13600000000002"/>
    <n v="4"/>
    <x v="2"/>
    <n v="-14.5176"/>
  </r>
  <r>
    <n v="8471"/>
    <x v="4207"/>
    <x v="3"/>
    <x v="756"/>
    <d v="2014-04-28T00:00:00"/>
    <x v="1"/>
    <s v="PN-18775"/>
    <s v="Parhena Norris"/>
    <x v="2"/>
    <s v="United States"/>
    <s v="Clarksville"/>
    <x v="18"/>
    <n v="37042"/>
    <x v="0"/>
    <s v="TEC-AC-10002473"/>
    <x v="2"/>
    <x v="11"/>
    <x v="713"/>
    <n v="45.408000000000001"/>
    <n v="2"/>
    <x v="2"/>
    <n v="11.919600000000001"/>
  </r>
  <r>
    <n v="8472"/>
    <x v="4207"/>
    <x v="3"/>
    <x v="756"/>
    <d v="2014-04-28T00:00:00"/>
    <x v="1"/>
    <s v="PN-18775"/>
    <s v="Parhena Norris"/>
    <x v="2"/>
    <s v="United States"/>
    <s v="Clarksville"/>
    <x v="18"/>
    <n v="37042"/>
    <x v="0"/>
    <s v="FUR-FU-10000193"/>
    <x v="0"/>
    <x v="5"/>
    <x v="1503"/>
    <n v="77.951999999999998"/>
    <n v="3"/>
    <x v="2"/>
    <n v="-11.6928"/>
  </r>
  <r>
    <n v="8473"/>
    <x v="4207"/>
    <x v="3"/>
    <x v="756"/>
    <d v="2014-04-28T00:00:00"/>
    <x v="1"/>
    <s v="PN-18775"/>
    <s v="Parhena Norris"/>
    <x v="2"/>
    <s v="United States"/>
    <s v="Clarksville"/>
    <x v="18"/>
    <n v="37042"/>
    <x v="0"/>
    <s v="OFF-LA-10000081"/>
    <x v="1"/>
    <x v="2"/>
    <x v="1321"/>
    <n v="3"/>
    <n v="1"/>
    <x v="2"/>
    <n v="1.05"/>
  </r>
  <r>
    <n v="8474"/>
    <x v="4208"/>
    <x v="1"/>
    <x v="420"/>
    <d v="2012-10-26T00:00:00"/>
    <x v="0"/>
    <s v="GM-14500"/>
    <s v="Gene McClure"/>
    <x v="0"/>
    <s v="United States"/>
    <s v="Hollywood"/>
    <x v="2"/>
    <n v="33021"/>
    <x v="0"/>
    <s v="OFF-ST-10000876"/>
    <x v="1"/>
    <x v="4"/>
    <x v="251"/>
    <n v="9.952"/>
    <n v="1"/>
    <x v="2"/>
    <n v="0.99519999999999997"/>
  </r>
  <r>
    <n v="8475"/>
    <x v="4209"/>
    <x v="3"/>
    <x v="359"/>
    <d v="2014-04-15T00:00:00"/>
    <x v="1"/>
    <s v="NC-18625"/>
    <s v="Noah Childs"/>
    <x v="1"/>
    <s v="United States"/>
    <s v="York"/>
    <x v="9"/>
    <n v="17403"/>
    <x v="3"/>
    <s v="OFF-BI-10004492"/>
    <x v="1"/>
    <x v="8"/>
    <x v="347"/>
    <n v="37.896000000000001"/>
    <n v="4"/>
    <x v="6"/>
    <n v="-29.053599999999999"/>
  </r>
  <r>
    <n v="8476"/>
    <x v="4209"/>
    <x v="3"/>
    <x v="359"/>
    <d v="2014-04-15T00:00:00"/>
    <x v="1"/>
    <s v="NC-18625"/>
    <s v="Noah Childs"/>
    <x v="1"/>
    <s v="United States"/>
    <s v="York"/>
    <x v="9"/>
    <n v="17403"/>
    <x v="3"/>
    <s v="OFF-PA-10001033"/>
    <x v="1"/>
    <x v="10"/>
    <x v="1500"/>
    <n v="65.584000000000003"/>
    <n v="2"/>
    <x v="2"/>
    <n v="23.7742"/>
  </r>
  <r>
    <n v="8477"/>
    <x v="4210"/>
    <x v="3"/>
    <x v="855"/>
    <d v="2014-11-02T00:00:00"/>
    <x v="1"/>
    <s v="TW-21025"/>
    <s v="Tamara Willingham"/>
    <x v="2"/>
    <s v="United States"/>
    <s v="Mesa"/>
    <x v="16"/>
    <n v="85204"/>
    <x v="1"/>
    <s v="OFF-PA-10004039"/>
    <x v="1"/>
    <x v="10"/>
    <x v="1538"/>
    <n v="44.783999999999999"/>
    <n v="1"/>
    <x v="2"/>
    <n v="16.234200000000001"/>
  </r>
  <r>
    <n v="8478"/>
    <x v="4211"/>
    <x v="1"/>
    <x v="628"/>
    <d v="2012-10-30T00:00:00"/>
    <x v="3"/>
    <s v="BF-11020"/>
    <s v="Barry Französisch"/>
    <x v="1"/>
    <s v="United States"/>
    <s v="New York City"/>
    <x v="15"/>
    <n v="10024"/>
    <x v="3"/>
    <s v="TEC-MA-10004552"/>
    <x v="2"/>
    <x v="15"/>
    <x v="1819"/>
    <n v="1035.8"/>
    <n v="4"/>
    <x v="0"/>
    <n v="269.30799999999999"/>
  </r>
  <r>
    <n v="8479"/>
    <x v="4212"/>
    <x v="3"/>
    <x v="404"/>
    <d v="2014-12-25T00:00:00"/>
    <x v="1"/>
    <s v="TT-21460"/>
    <s v="Tonja Turnell"/>
    <x v="2"/>
    <s v="United States"/>
    <s v="San Francisco"/>
    <x v="1"/>
    <n v="94110"/>
    <x v="1"/>
    <s v="OFF-AR-10002578"/>
    <x v="1"/>
    <x v="6"/>
    <x v="665"/>
    <n v="5.76"/>
    <n v="2"/>
    <x v="0"/>
    <n v="1.6704000000000001"/>
  </r>
  <r>
    <n v="8480"/>
    <x v="4213"/>
    <x v="0"/>
    <x v="299"/>
    <d v="2013-03-17T00:00:00"/>
    <x v="1"/>
    <s v="SW-20245"/>
    <s v="Scot Wooten"/>
    <x v="0"/>
    <s v="United States"/>
    <s v="Los Angeles"/>
    <x v="1"/>
    <n v="90036"/>
    <x v="1"/>
    <s v="OFF-PA-10004022"/>
    <x v="1"/>
    <x v="10"/>
    <x v="1614"/>
    <n v="19.98"/>
    <n v="2"/>
    <x v="0"/>
    <n v="8.9909999999999997"/>
  </r>
  <r>
    <n v="8481"/>
    <x v="4214"/>
    <x v="2"/>
    <x v="609"/>
    <d v="2011-07-27T00:00:00"/>
    <x v="1"/>
    <s v="PG-18820"/>
    <s v="Patrick Gardner"/>
    <x v="0"/>
    <s v="United States"/>
    <s v="Omaha"/>
    <x v="8"/>
    <n v="68104"/>
    <x v="2"/>
    <s v="TEC-PH-10004100"/>
    <x v="2"/>
    <x v="7"/>
    <x v="1743"/>
    <n v="35.979999999999997"/>
    <n v="2"/>
    <x v="0"/>
    <n v="10.074400000000001"/>
  </r>
  <r>
    <n v="8482"/>
    <x v="4215"/>
    <x v="0"/>
    <x v="1012"/>
    <d v="2013-05-29T00:00:00"/>
    <x v="1"/>
    <s v="DP-13390"/>
    <s v="Dennis Pardue"/>
    <x v="2"/>
    <s v="United States"/>
    <s v="Philadelphia"/>
    <x v="9"/>
    <n v="19120"/>
    <x v="3"/>
    <s v="OFF-AR-10001860"/>
    <x v="1"/>
    <x v="6"/>
    <x v="907"/>
    <n v="16.655999999999999"/>
    <n v="3"/>
    <x v="2"/>
    <n v="3.3311999999999999"/>
  </r>
  <r>
    <n v="8483"/>
    <x v="4216"/>
    <x v="3"/>
    <x v="512"/>
    <d v="2014-02-16T00:00:00"/>
    <x v="1"/>
    <s v="DJ-13510"/>
    <s v="Don Jones"/>
    <x v="1"/>
    <s v="United States"/>
    <s v="New York City"/>
    <x v="15"/>
    <n v="10024"/>
    <x v="3"/>
    <s v="OFF-LA-10001297"/>
    <x v="1"/>
    <x v="2"/>
    <x v="483"/>
    <n v="20.7"/>
    <n v="2"/>
    <x v="0"/>
    <n v="9.9359999999999999"/>
  </r>
  <r>
    <n v="8484"/>
    <x v="4217"/>
    <x v="0"/>
    <x v="873"/>
    <d v="2013-09-25T00:00:00"/>
    <x v="1"/>
    <s v="EN-13780"/>
    <s v="Edward Nazzal"/>
    <x v="0"/>
    <s v="United States"/>
    <s v="Grand Rapids"/>
    <x v="12"/>
    <n v="49505"/>
    <x v="2"/>
    <s v="OFF-BI-10004828"/>
    <x v="1"/>
    <x v="8"/>
    <x v="1578"/>
    <n v="83.7"/>
    <n v="5"/>
    <x v="0"/>
    <n v="41.012999999999998"/>
  </r>
  <r>
    <n v="8485"/>
    <x v="4218"/>
    <x v="3"/>
    <x v="241"/>
    <d v="2014-09-25T00:00:00"/>
    <x v="3"/>
    <s v="PB-19150"/>
    <s v="Philip Brown"/>
    <x v="0"/>
    <s v="United States"/>
    <s v="Seattle"/>
    <x v="4"/>
    <n v="98115"/>
    <x v="1"/>
    <s v="FUR-FU-10002759"/>
    <x v="0"/>
    <x v="5"/>
    <x v="555"/>
    <n v="199.8"/>
    <n v="10"/>
    <x v="0"/>
    <n v="71.927999999999997"/>
  </r>
  <r>
    <n v="8486"/>
    <x v="4219"/>
    <x v="3"/>
    <x v="996"/>
    <d v="2014-04-01T00:00:00"/>
    <x v="1"/>
    <s v="BD-11560"/>
    <s v="Brendan Dodson"/>
    <x v="2"/>
    <s v="United States"/>
    <s v="Fresno"/>
    <x v="1"/>
    <n v="93727"/>
    <x v="1"/>
    <s v="OFF-PA-10000740"/>
    <x v="1"/>
    <x v="10"/>
    <x v="1239"/>
    <n v="45.68"/>
    <n v="2"/>
    <x v="0"/>
    <n v="21.012799999999999"/>
  </r>
  <r>
    <n v="8487"/>
    <x v="4219"/>
    <x v="3"/>
    <x v="996"/>
    <d v="2014-04-01T00:00:00"/>
    <x v="1"/>
    <s v="BD-11560"/>
    <s v="Brendan Dodson"/>
    <x v="2"/>
    <s v="United States"/>
    <s v="Fresno"/>
    <x v="1"/>
    <n v="93727"/>
    <x v="1"/>
    <s v="OFF-PA-10001144"/>
    <x v="1"/>
    <x v="10"/>
    <x v="161"/>
    <n v="110.96"/>
    <n v="2"/>
    <x v="0"/>
    <n v="53.260800000000003"/>
  </r>
  <r>
    <n v="8488"/>
    <x v="4219"/>
    <x v="3"/>
    <x v="996"/>
    <d v="2014-04-01T00:00:00"/>
    <x v="1"/>
    <s v="BD-11560"/>
    <s v="Brendan Dodson"/>
    <x v="2"/>
    <s v="United States"/>
    <s v="Fresno"/>
    <x v="1"/>
    <n v="93727"/>
    <x v="1"/>
    <s v="OFF-PA-10000859"/>
    <x v="1"/>
    <x v="10"/>
    <x v="1721"/>
    <n v="11.94"/>
    <n v="3"/>
    <x v="0"/>
    <n v="5.97"/>
  </r>
  <r>
    <n v="8489"/>
    <x v="4220"/>
    <x v="0"/>
    <x v="1056"/>
    <d v="2013-02-04T00:00:00"/>
    <x v="0"/>
    <s v="SE-20110"/>
    <s v="Sanjit Engle"/>
    <x v="0"/>
    <s v="United States"/>
    <s v="Arlington"/>
    <x v="17"/>
    <n v="22204"/>
    <x v="0"/>
    <s v="TEC-MA-10001127"/>
    <x v="2"/>
    <x v="15"/>
    <x v="1610"/>
    <n v="8749.9500000000007"/>
    <n v="5"/>
    <x v="0"/>
    <n v="2799.9839999999999"/>
  </r>
  <r>
    <n v="8490"/>
    <x v="4220"/>
    <x v="0"/>
    <x v="1056"/>
    <d v="2013-02-04T00:00:00"/>
    <x v="0"/>
    <s v="SE-20110"/>
    <s v="Sanjit Engle"/>
    <x v="0"/>
    <s v="United States"/>
    <s v="Arlington"/>
    <x v="17"/>
    <n v="22204"/>
    <x v="0"/>
    <s v="OFF-BI-10002557"/>
    <x v="1"/>
    <x v="8"/>
    <x v="246"/>
    <n v="36.4"/>
    <n v="8"/>
    <x v="0"/>
    <n v="18.2"/>
  </r>
  <r>
    <n v="8491"/>
    <x v="4220"/>
    <x v="0"/>
    <x v="1056"/>
    <d v="2013-02-04T00:00:00"/>
    <x v="0"/>
    <s v="SE-20110"/>
    <s v="Sanjit Engle"/>
    <x v="0"/>
    <s v="United States"/>
    <s v="Arlington"/>
    <x v="17"/>
    <n v="22204"/>
    <x v="0"/>
    <s v="FUR-FU-10001731"/>
    <x v="0"/>
    <x v="5"/>
    <x v="1547"/>
    <n v="18.690000000000001"/>
    <n v="7"/>
    <x v="0"/>
    <n v="7.1021999999999998"/>
  </r>
  <r>
    <n v="8492"/>
    <x v="4221"/>
    <x v="3"/>
    <x v="437"/>
    <d v="2014-07-12T00:00:00"/>
    <x v="1"/>
    <s v="AT-10735"/>
    <s v="Annie Thurman"/>
    <x v="0"/>
    <s v="United States"/>
    <s v="Los Angeles"/>
    <x v="1"/>
    <n v="90049"/>
    <x v="1"/>
    <s v="OFF-FA-10001135"/>
    <x v="1"/>
    <x v="13"/>
    <x v="1060"/>
    <n v="5.94"/>
    <n v="3"/>
    <x v="0"/>
    <n v="0.1188"/>
  </r>
  <r>
    <n v="8493"/>
    <x v="4222"/>
    <x v="1"/>
    <x v="924"/>
    <d v="2012-10-28T00:00:00"/>
    <x v="1"/>
    <s v="CC-12685"/>
    <s v="Craig Carroll"/>
    <x v="0"/>
    <s v="United States"/>
    <s v="Lubbock"/>
    <x v="5"/>
    <n v="79424"/>
    <x v="2"/>
    <s v="OFF-PA-10000069"/>
    <x v="1"/>
    <x v="10"/>
    <x v="1569"/>
    <n v="60.735999999999997"/>
    <n v="8"/>
    <x v="2"/>
    <n v="20.4984"/>
  </r>
  <r>
    <n v="8494"/>
    <x v="4222"/>
    <x v="1"/>
    <x v="924"/>
    <d v="2012-10-28T00:00:00"/>
    <x v="1"/>
    <s v="CC-12685"/>
    <s v="Craig Carroll"/>
    <x v="0"/>
    <s v="United States"/>
    <s v="Lubbock"/>
    <x v="5"/>
    <n v="79424"/>
    <x v="2"/>
    <s v="TEC-CO-10001943"/>
    <x v="2"/>
    <x v="16"/>
    <x v="1666"/>
    <n v="479.976"/>
    <n v="3"/>
    <x v="2"/>
    <n v="161.99189999999999"/>
  </r>
  <r>
    <n v="8495"/>
    <x v="4222"/>
    <x v="1"/>
    <x v="924"/>
    <d v="2012-10-28T00:00:00"/>
    <x v="1"/>
    <s v="CC-12685"/>
    <s v="Craig Carroll"/>
    <x v="0"/>
    <s v="United States"/>
    <s v="Lubbock"/>
    <x v="5"/>
    <n v="79424"/>
    <x v="2"/>
    <s v="OFF-BI-10000977"/>
    <x v="1"/>
    <x v="8"/>
    <x v="982"/>
    <n v="6.08"/>
    <n v="1"/>
    <x v="3"/>
    <n v="-10.336"/>
  </r>
  <r>
    <n v="8496"/>
    <x v="4223"/>
    <x v="0"/>
    <x v="499"/>
    <d v="2013-12-09T00:00:00"/>
    <x v="1"/>
    <s v="AS-10225"/>
    <s v="Alan Schoenberger"/>
    <x v="1"/>
    <s v="United States"/>
    <s v="Longmont"/>
    <x v="22"/>
    <n v="80501"/>
    <x v="1"/>
    <s v="TEC-AC-10002942"/>
    <x v="2"/>
    <x v="11"/>
    <x v="1597"/>
    <n v="165.6"/>
    <n v="3"/>
    <x v="2"/>
    <n v="-6.21"/>
  </r>
  <r>
    <n v="8497"/>
    <x v="4224"/>
    <x v="2"/>
    <x v="1195"/>
    <d v="2011-03-08T00:00:00"/>
    <x v="0"/>
    <s v="AB-10150"/>
    <s v="Aimee Bixby"/>
    <x v="0"/>
    <s v="United States"/>
    <s v="Yonkers"/>
    <x v="15"/>
    <n v="10701"/>
    <x v="3"/>
    <s v="OFF-AR-10000588"/>
    <x v="1"/>
    <x v="6"/>
    <x v="393"/>
    <n v="59.52"/>
    <n v="3"/>
    <x v="0"/>
    <n v="15.475199999999999"/>
  </r>
  <r>
    <n v="8498"/>
    <x v="4224"/>
    <x v="2"/>
    <x v="1195"/>
    <d v="2011-03-08T00:00:00"/>
    <x v="0"/>
    <s v="AB-10150"/>
    <s v="Aimee Bixby"/>
    <x v="0"/>
    <s v="United States"/>
    <s v="Yonkers"/>
    <x v="15"/>
    <n v="10701"/>
    <x v="3"/>
    <s v="TEC-AC-10002001"/>
    <x v="2"/>
    <x v="11"/>
    <x v="262"/>
    <n v="479.97"/>
    <n v="3"/>
    <x v="0"/>
    <n v="177.5889"/>
  </r>
  <r>
    <n v="8499"/>
    <x v="4224"/>
    <x v="2"/>
    <x v="1195"/>
    <d v="2011-03-08T00:00:00"/>
    <x v="0"/>
    <s v="AB-10150"/>
    <s v="Aimee Bixby"/>
    <x v="0"/>
    <s v="United States"/>
    <s v="Yonkers"/>
    <x v="15"/>
    <n v="10701"/>
    <x v="3"/>
    <s v="OFF-SU-10000381"/>
    <x v="1"/>
    <x v="14"/>
    <x v="654"/>
    <n v="18.62"/>
    <n v="2"/>
    <x v="0"/>
    <n v="5.3997999999999999"/>
  </r>
  <r>
    <n v="8500"/>
    <x v="4224"/>
    <x v="2"/>
    <x v="1195"/>
    <d v="2011-03-08T00:00:00"/>
    <x v="0"/>
    <s v="AB-10150"/>
    <s v="Aimee Bixby"/>
    <x v="0"/>
    <s v="United States"/>
    <s v="Yonkers"/>
    <x v="15"/>
    <n v="10701"/>
    <x v="3"/>
    <s v="OFF-BI-10001617"/>
    <x v="1"/>
    <x v="8"/>
    <x v="1315"/>
    <n v="49.631999999999998"/>
    <n v="6"/>
    <x v="2"/>
    <n v="16.750800000000002"/>
  </r>
  <r>
    <n v="8501"/>
    <x v="4224"/>
    <x v="2"/>
    <x v="1195"/>
    <d v="2011-03-08T00:00:00"/>
    <x v="0"/>
    <s v="AB-10150"/>
    <s v="Aimee Bixby"/>
    <x v="0"/>
    <s v="United States"/>
    <s v="Yonkers"/>
    <x v="15"/>
    <n v="10701"/>
    <x v="3"/>
    <s v="OFF-PA-10001878"/>
    <x v="1"/>
    <x v="10"/>
    <x v="1161"/>
    <n v="97.82"/>
    <n v="2"/>
    <x v="0"/>
    <n v="45.9754"/>
  </r>
  <r>
    <n v="8502"/>
    <x v="4225"/>
    <x v="1"/>
    <x v="879"/>
    <d v="2012-03-03T00:00:00"/>
    <x v="0"/>
    <s v="DH-13075"/>
    <s v="Dave Hallsten"/>
    <x v="1"/>
    <s v="United States"/>
    <s v="Los Angeles"/>
    <x v="1"/>
    <n v="90045"/>
    <x v="1"/>
    <s v="TEC-PH-10000376"/>
    <x v="2"/>
    <x v="7"/>
    <x v="428"/>
    <n v="15.984"/>
    <n v="2"/>
    <x v="2"/>
    <n v="1.1988000000000001"/>
  </r>
  <r>
    <n v="8503"/>
    <x v="4225"/>
    <x v="1"/>
    <x v="879"/>
    <d v="2012-03-03T00:00:00"/>
    <x v="0"/>
    <s v="DH-13075"/>
    <s v="Dave Hallsten"/>
    <x v="1"/>
    <s v="United States"/>
    <s v="Los Angeles"/>
    <x v="1"/>
    <n v="90045"/>
    <x v="1"/>
    <s v="FUR-CH-10003396"/>
    <x v="0"/>
    <x v="1"/>
    <x v="385"/>
    <n v="184.75200000000001"/>
    <n v="3"/>
    <x v="2"/>
    <n v="-20.784600000000001"/>
  </r>
  <r>
    <n v="8504"/>
    <x v="4226"/>
    <x v="2"/>
    <x v="980"/>
    <d v="2011-02-25T00:00:00"/>
    <x v="1"/>
    <s v="SR-20740"/>
    <s v="Steven Roelle"/>
    <x v="2"/>
    <s v="United States"/>
    <s v="Los Angeles"/>
    <x v="1"/>
    <n v="90049"/>
    <x v="1"/>
    <s v="OFF-PA-10003363"/>
    <x v="1"/>
    <x v="10"/>
    <x v="1520"/>
    <n v="12.96"/>
    <n v="2"/>
    <x v="0"/>
    <n v="6.2207999999999997"/>
  </r>
  <r>
    <n v="8505"/>
    <x v="4227"/>
    <x v="0"/>
    <x v="440"/>
    <d v="2013-05-07T00:00:00"/>
    <x v="1"/>
    <s v="NR-18550"/>
    <s v="Nick Radford"/>
    <x v="0"/>
    <s v="United States"/>
    <s v="Amarillo"/>
    <x v="5"/>
    <n v="79109"/>
    <x v="2"/>
    <s v="FUR-CH-10003298"/>
    <x v="0"/>
    <x v="1"/>
    <x v="1567"/>
    <n v="366.74400000000003"/>
    <n v="4"/>
    <x v="4"/>
    <n v="-110.0232"/>
  </r>
  <r>
    <n v="8506"/>
    <x v="4228"/>
    <x v="0"/>
    <x v="387"/>
    <d v="2013-03-13T00:00:00"/>
    <x v="1"/>
    <s v="SJ-20125"/>
    <s v="Sanjit Jacobs"/>
    <x v="2"/>
    <s v="United States"/>
    <s v="Dallas"/>
    <x v="5"/>
    <n v="75217"/>
    <x v="2"/>
    <s v="OFF-BI-10001757"/>
    <x v="1"/>
    <x v="8"/>
    <x v="1158"/>
    <n v="8.8559999999999999"/>
    <n v="9"/>
    <x v="3"/>
    <n v="-14.169600000000001"/>
  </r>
  <r>
    <n v="8507"/>
    <x v="4228"/>
    <x v="0"/>
    <x v="387"/>
    <d v="2013-03-13T00:00:00"/>
    <x v="1"/>
    <s v="SJ-20125"/>
    <s v="Sanjit Jacobs"/>
    <x v="2"/>
    <s v="United States"/>
    <s v="Dallas"/>
    <x v="5"/>
    <n v="75217"/>
    <x v="2"/>
    <s v="TEC-AC-10004633"/>
    <x v="2"/>
    <x v="11"/>
    <x v="60"/>
    <n v="27.96"/>
    <n v="5"/>
    <x v="2"/>
    <n v="8.3879999999999999"/>
  </r>
  <r>
    <n v="8508"/>
    <x v="4228"/>
    <x v="0"/>
    <x v="387"/>
    <d v="2013-03-13T00:00:00"/>
    <x v="1"/>
    <s v="SJ-20125"/>
    <s v="Sanjit Jacobs"/>
    <x v="2"/>
    <s v="United States"/>
    <s v="Dallas"/>
    <x v="5"/>
    <n v="75217"/>
    <x v="2"/>
    <s v="OFF-EN-10001453"/>
    <x v="1"/>
    <x v="12"/>
    <x v="1676"/>
    <n v="146.352"/>
    <n v="3"/>
    <x v="2"/>
    <n v="49.393799999999999"/>
  </r>
  <r>
    <n v="8509"/>
    <x v="4229"/>
    <x v="1"/>
    <x v="555"/>
    <d v="2012-12-14T00:00:00"/>
    <x v="2"/>
    <s v="CA-12775"/>
    <s v="Cynthia Arntzen"/>
    <x v="0"/>
    <s v="United States"/>
    <s v="Detroit"/>
    <x v="12"/>
    <n v="48205"/>
    <x v="2"/>
    <s v="TEC-AC-10004761"/>
    <x v="2"/>
    <x v="11"/>
    <x v="778"/>
    <n v="175.23"/>
    <n v="11"/>
    <x v="0"/>
    <n v="61.330500000000001"/>
  </r>
  <r>
    <n v="8510"/>
    <x v="4229"/>
    <x v="1"/>
    <x v="555"/>
    <d v="2012-12-14T00:00:00"/>
    <x v="2"/>
    <s v="CA-12775"/>
    <s v="Cynthia Arntzen"/>
    <x v="0"/>
    <s v="United States"/>
    <s v="Detroit"/>
    <x v="12"/>
    <n v="48205"/>
    <x v="2"/>
    <s v="TEC-PH-10003691"/>
    <x v="2"/>
    <x v="7"/>
    <x v="1398"/>
    <n v="125.99"/>
    <n v="1"/>
    <x v="0"/>
    <n v="31.497499999999999"/>
  </r>
  <r>
    <n v="8511"/>
    <x v="4229"/>
    <x v="1"/>
    <x v="555"/>
    <d v="2012-12-14T00:00:00"/>
    <x v="2"/>
    <s v="CA-12775"/>
    <s v="Cynthia Arntzen"/>
    <x v="0"/>
    <s v="United States"/>
    <s v="Detroit"/>
    <x v="12"/>
    <n v="48205"/>
    <x v="2"/>
    <s v="OFF-BI-10004965"/>
    <x v="1"/>
    <x v="8"/>
    <x v="1005"/>
    <n v="23"/>
    <n v="2"/>
    <x v="0"/>
    <n v="10.35"/>
  </r>
  <r>
    <n v="8512"/>
    <x v="4230"/>
    <x v="0"/>
    <x v="596"/>
    <d v="2013-12-27T00:00:00"/>
    <x v="1"/>
    <s v="LC-16885"/>
    <s v="Lena Creighton"/>
    <x v="0"/>
    <s v="United States"/>
    <s v="New York City"/>
    <x v="15"/>
    <n v="10035"/>
    <x v="3"/>
    <s v="OFF-BI-10004233"/>
    <x v="1"/>
    <x v="8"/>
    <x v="1377"/>
    <n v="25.584"/>
    <n v="2"/>
    <x v="2"/>
    <n v="8.9543999999999997"/>
  </r>
  <r>
    <n v="8513"/>
    <x v="4231"/>
    <x v="0"/>
    <x v="1056"/>
    <d v="2013-02-08T00:00:00"/>
    <x v="1"/>
    <s v="NS-18640"/>
    <s v="Noel Staavos"/>
    <x v="1"/>
    <s v="United States"/>
    <s v="Houston"/>
    <x v="5"/>
    <n v="77041"/>
    <x v="2"/>
    <s v="FUR-FU-10003601"/>
    <x v="0"/>
    <x v="5"/>
    <x v="729"/>
    <n v="73.784000000000006"/>
    <n v="2"/>
    <x v="7"/>
    <n v="-77.473200000000006"/>
  </r>
  <r>
    <n v="8514"/>
    <x v="4232"/>
    <x v="3"/>
    <x v="929"/>
    <d v="2014-06-10T00:00:00"/>
    <x v="1"/>
    <s v="NS-18640"/>
    <s v="Noel Staavos"/>
    <x v="1"/>
    <s v="United States"/>
    <s v="Orlando"/>
    <x v="2"/>
    <n v="32839"/>
    <x v="0"/>
    <s v="OFF-PA-10002787"/>
    <x v="1"/>
    <x v="10"/>
    <x v="1267"/>
    <n v="20.736000000000001"/>
    <n v="4"/>
    <x v="2"/>
    <n v="7.2576000000000001"/>
  </r>
  <r>
    <n v="8515"/>
    <x v="4233"/>
    <x v="1"/>
    <x v="291"/>
    <d v="2012-08-26T00:00:00"/>
    <x v="1"/>
    <s v="HG-14965"/>
    <s v="Henry Goldwyn"/>
    <x v="1"/>
    <s v="United States"/>
    <s v="Florence"/>
    <x v="0"/>
    <n v="41042"/>
    <x v="0"/>
    <s v="OFF-AR-10003602"/>
    <x v="1"/>
    <x v="6"/>
    <x v="239"/>
    <n v="17.52"/>
    <n v="3"/>
    <x v="0"/>
    <n v="8.2344000000000008"/>
  </r>
  <r>
    <n v="8516"/>
    <x v="4233"/>
    <x v="1"/>
    <x v="291"/>
    <d v="2012-08-26T00:00:00"/>
    <x v="1"/>
    <s v="HG-14965"/>
    <s v="Henry Goldwyn"/>
    <x v="1"/>
    <s v="United States"/>
    <s v="Florence"/>
    <x v="0"/>
    <n v="41042"/>
    <x v="0"/>
    <s v="OFF-AR-10002053"/>
    <x v="1"/>
    <x v="6"/>
    <x v="79"/>
    <n v="35.76"/>
    <n v="12"/>
    <x v="0"/>
    <n v="10.0128"/>
  </r>
  <r>
    <n v="8517"/>
    <x v="4234"/>
    <x v="0"/>
    <x v="281"/>
    <d v="2013-04-12T00:00:00"/>
    <x v="1"/>
    <s v="SF-20200"/>
    <s v="Sarah Foster"/>
    <x v="0"/>
    <s v="United States"/>
    <s v="New York City"/>
    <x v="15"/>
    <n v="10009"/>
    <x v="3"/>
    <s v="OFF-AR-10002833"/>
    <x v="1"/>
    <x v="6"/>
    <x v="6"/>
    <n v="3.64"/>
    <n v="2"/>
    <x v="0"/>
    <n v="0.98280000000000001"/>
  </r>
  <r>
    <n v="8518"/>
    <x v="4235"/>
    <x v="3"/>
    <x v="400"/>
    <d v="2014-06-08T00:00:00"/>
    <x v="0"/>
    <s v="EM-14065"/>
    <s v="Erin Mull"/>
    <x v="0"/>
    <s v="United States"/>
    <s v="Frisco"/>
    <x v="5"/>
    <n v="75034"/>
    <x v="2"/>
    <s v="FUR-FU-10002501"/>
    <x v="0"/>
    <x v="5"/>
    <x v="1284"/>
    <n v="30.335999999999999"/>
    <n v="6"/>
    <x v="7"/>
    <n v="-17.443200000000001"/>
  </r>
  <r>
    <n v="8519"/>
    <x v="4236"/>
    <x v="3"/>
    <x v="769"/>
    <d v="2014-12-11T00:00:00"/>
    <x v="1"/>
    <s v="DO-13645"/>
    <s v="Doug O'Connell"/>
    <x v="0"/>
    <s v="United States"/>
    <s v="Paterson"/>
    <x v="30"/>
    <n v="7501"/>
    <x v="3"/>
    <s v="FUR-FU-10002506"/>
    <x v="0"/>
    <x v="5"/>
    <x v="1802"/>
    <n v="12.99"/>
    <n v="1"/>
    <x v="0"/>
    <n v="1.5588"/>
  </r>
  <r>
    <n v="8520"/>
    <x v="4236"/>
    <x v="3"/>
    <x v="769"/>
    <d v="2014-12-11T00:00:00"/>
    <x v="1"/>
    <s v="DO-13645"/>
    <s v="Doug O'Connell"/>
    <x v="0"/>
    <s v="United States"/>
    <s v="Paterson"/>
    <x v="30"/>
    <n v="7501"/>
    <x v="3"/>
    <s v="FUR-CH-10003817"/>
    <x v="0"/>
    <x v="1"/>
    <x v="162"/>
    <n v="182.22"/>
    <n v="3"/>
    <x v="0"/>
    <n v="45.555"/>
  </r>
  <r>
    <n v="8521"/>
    <x v="4236"/>
    <x v="3"/>
    <x v="769"/>
    <d v="2014-12-11T00:00:00"/>
    <x v="1"/>
    <s v="DO-13645"/>
    <s v="Doug O'Connell"/>
    <x v="0"/>
    <s v="United States"/>
    <s v="Paterson"/>
    <x v="30"/>
    <n v="7501"/>
    <x v="3"/>
    <s v="FUR-CH-10004860"/>
    <x v="0"/>
    <x v="1"/>
    <x v="210"/>
    <n v="302.94"/>
    <n v="3"/>
    <x v="0"/>
    <n v="18.176400000000001"/>
  </r>
  <r>
    <n v="8522"/>
    <x v="4237"/>
    <x v="0"/>
    <x v="383"/>
    <d v="2013-01-15T00:00:00"/>
    <x v="1"/>
    <s v="MP-17470"/>
    <s v="Mark Packer"/>
    <x v="2"/>
    <s v="United States"/>
    <s v="Columbus"/>
    <x v="24"/>
    <n v="43229"/>
    <x v="3"/>
    <s v="FUR-FU-10002268"/>
    <x v="0"/>
    <x v="5"/>
    <x v="860"/>
    <n v="54.991999999999997"/>
    <n v="14"/>
    <x v="2"/>
    <n v="8.9361999999999995"/>
  </r>
  <r>
    <n v="8523"/>
    <x v="4238"/>
    <x v="0"/>
    <x v="178"/>
    <d v="2013-04-08T00:00:00"/>
    <x v="1"/>
    <s v="MY-18295"/>
    <s v="Muhammed Yedwab"/>
    <x v="1"/>
    <s v="United States"/>
    <s v="Milwaukee"/>
    <x v="6"/>
    <n v="53209"/>
    <x v="2"/>
    <s v="TEC-PH-10000148"/>
    <x v="2"/>
    <x v="7"/>
    <x v="771"/>
    <n v="12.99"/>
    <n v="1"/>
    <x v="0"/>
    <n v="0.25979999999999998"/>
  </r>
  <r>
    <n v="8524"/>
    <x v="4239"/>
    <x v="3"/>
    <x v="296"/>
    <d v="2014-09-26T00:00:00"/>
    <x v="1"/>
    <s v="DB-13615"/>
    <s v="Doug Bickford"/>
    <x v="0"/>
    <s v="United States"/>
    <s v="San Francisco"/>
    <x v="1"/>
    <n v="94109"/>
    <x v="1"/>
    <s v="OFF-PA-10004082"/>
    <x v="1"/>
    <x v="10"/>
    <x v="224"/>
    <n v="55.86"/>
    <n v="7"/>
    <x v="0"/>
    <n v="27.93"/>
  </r>
  <r>
    <n v="8525"/>
    <x v="4240"/>
    <x v="3"/>
    <x v="633"/>
    <d v="2014-03-17T00:00:00"/>
    <x v="3"/>
    <s v="SP-20920"/>
    <s v="Susan Pistek"/>
    <x v="0"/>
    <s v="United States"/>
    <s v="Columbus"/>
    <x v="24"/>
    <n v="43229"/>
    <x v="3"/>
    <s v="TEC-PH-10004348"/>
    <x v="2"/>
    <x v="7"/>
    <x v="978"/>
    <n v="44.375999999999998"/>
    <n v="2"/>
    <x v="10"/>
    <n v="-7.3959999999999999"/>
  </r>
  <r>
    <n v="8526"/>
    <x v="4240"/>
    <x v="3"/>
    <x v="633"/>
    <d v="2014-03-17T00:00:00"/>
    <x v="3"/>
    <s v="SP-20920"/>
    <s v="Susan Pistek"/>
    <x v="0"/>
    <s v="United States"/>
    <s v="Columbus"/>
    <x v="24"/>
    <n v="43229"/>
    <x v="3"/>
    <s v="FUR-FU-10003424"/>
    <x v="0"/>
    <x v="5"/>
    <x v="1659"/>
    <n v="51.264000000000003"/>
    <n v="6"/>
    <x v="2"/>
    <n v="7.6896000000000004"/>
  </r>
  <r>
    <n v="8527"/>
    <x v="4240"/>
    <x v="3"/>
    <x v="633"/>
    <d v="2014-03-17T00:00:00"/>
    <x v="3"/>
    <s v="SP-20920"/>
    <s v="Susan Pistek"/>
    <x v="0"/>
    <s v="United States"/>
    <s v="Columbus"/>
    <x v="24"/>
    <n v="43229"/>
    <x v="3"/>
    <s v="OFF-BI-10004654"/>
    <x v="1"/>
    <x v="8"/>
    <x v="68"/>
    <n v="5.1929999999999996"/>
    <n v="3"/>
    <x v="6"/>
    <n v="-3.4620000000000002"/>
  </r>
  <r>
    <n v="8528"/>
    <x v="4240"/>
    <x v="3"/>
    <x v="633"/>
    <d v="2014-03-17T00:00:00"/>
    <x v="3"/>
    <s v="SP-20920"/>
    <s v="Susan Pistek"/>
    <x v="0"/>
    <s v="United States"/>
    <s v="Columbus"/>
    <x v="24"/>
    <n v="43229"/>
    <x v="3"/>
    <s v="TEC-AC-10004571"/>
    <x v="2"/>
    <x v="11"/>
    <x v="404"/>
    <n v="159.98400000000001"/>
    <n v="2"/>
    <x v="2"/>
    <n v="43.995600000000003"/>
  </r>
  <r>
    <n v="8529"/>
    <x v="4240"/>
    <x v="3"/>
    <x v="633"/>
    <d v="2014-03-17T00:00:00"/>
    <x v="3"/>
    <s v="SP-20920"/>
    <s v="Susan Pistek"/>
    <x v="0"/>
    <s v="United States"/>
    <s v="Columbus"/>
    <x v="24"/>
    <n v="43229"/>
    <x v="3"/>
    <s v="OFF-ST-10000675"/>
    <x v="1"/>
    <x v="4"/>
    <x v="295"/>
    <n v="54.223999999999997"/>
    <n v="2"/>
    <x v="2"/>
    <n v="3.3889999999999998"/>
  </r>
  <r>
    <n v="8530"/>
    <x v="4241"/>
    <x v="3"/>
    <x v="468"/>
    <d v="2014-11-18T00:00:00"/>
    <x v="1"/>
    <s v="ME-17320"/>
    <s v="Maria Etezadi"/>
    <x v="2"/>
    <s v="United States"/>
    <s v="Los Angeles"/>
    <x v="1"/>
    <n v="90008"/>
    <x v="1"/>
    <s v="FUR-CH-10001714"/>
    <x v="0"/>
    <x v="1"/>
    <x v="1295"/>
    <n v="241.42400000000001"/>
    <n v="2"/>
    <x v="2"/>
    <n v="-36.2136"/>
  </r>
  <r>
    <n v="8531"/>
    <x v="4242"/>
    <x v="0"/>
    <x v="885"/>
    <d v="2013-12-07T00:00:00"/>
    <x v="1"/>
    <s v="BS-11755"/>
    <s v="Bruce Stewart"/>
    <x v="0"/>
    <s v="United States"/>
    <s v="Detroit"/>
    <x v="12"/>
    <n v="48227"/>
    <x v="2"/>
    <s v="OFF-PA-10000380"/>
    <x v="1"/>
    <x v="10"/>
    <x v="1281"/>
    <n v="33.36"/>
    <n v="4"/>
    <x v="0"/>
    <n v="16.68"/>
  </r>
  <r>
    <n v="8532"/>
    <x v="4242"/>
    <x v="0"/>
    <x v="885"/>
    <d v="2013-12-07T00:00:00"/>
    <x v="1"/>
    <s v="BS-11755"/>
    <s v="Bruce Stewart"/>
    <x v="0"/>
    <s v="United States"/>
    <s v="Detroit"/>
    <x v="12"/>
    <n v="48227"/>
    <x v="2"/>
    <s v="OFF-PA-10002713"/>
    <x v="1"/>
    <x v="10"/>
    <x v="317"/>
    <n v="13.76"/>
    <n v="2"/>
    <x v="0"/>
    <n v="6.3296000000000001"/>
  </r>
  <r>
    <n v="8533"/>
    <x v="4242"/>
    <x v="0"/>
    <x v="885"/>
    <d v="2013-12-07T00:00:00"/>
    <x v="1"/>
    <s v="BS-11755"/>
    <s v="Bruce Stewart"/>
    <x v="0"/>
    <s v="United States"/>
    <s v="Detroit"/>
    <x v="12"/>
    <n v="48227"/>
    <x v="2"/>
    <s v="OFF-ST-10001370"/>
    <x v="1"/>
    <x v="4"/>
    <x v="1023"/>
    <n v="496.86"/>
    <n v="7"/>
    <x v="0"/>
    <n v="24.843"/>
  </r>
  <r>
    <n v="8534"/>
    <x v="4242"/>
    <x v="0"/>
    <x v="885"/>
    <d v="2013-12-07T00:00:00"/>
    <x v="1"/>
    <s v="BS-11755"/>
    <s v="Bruce Stewart"/>
    <x v="0"/>
    <s v="United States"/>
    <s v="Detroit"/>
    <x v="12"/>
    <n v="48227"/>
    <x v="2"/>
    <s v="FUR-CH-10000513"/>
    <x v="0"/>
    <x v="1"/>
    <x v="70"/>
    <n v="389.97"/>
    <n v="3"/>
    <x v="0"/>
    <n v="35.097299999999997"/>
  </r>
  <r>
    <n v="8535"/>
    <x v="4243"/>
    <x v="1"/>
    <x v="1004"/>
    <d v="2012-01-15T00:00:00"/>
    <x v="0"/>
    <s v="KS-16300"/>
    <s v="Karen Seio"/>
    <x v="1"/>
    <s v="United States"/>
    <s v="Columbus"/>
    <x v="32"/>
    <n v="31907"/>
    <x v="0"/>
    <s v="OFF-LA-10003223"/>
    <x v="1"/>
    <x v="2"/>
    <x v="602"/>
    <n v="9.82"/>
    <n v="2"/>
    <x v="0"/>
    <n v="4.8117999999999999"/>
  </r>
  <r>
    <n v="8536"/>
    <x v="4244"/>
    <x v="2"/>
    <x v="1174"/>
    <d v="2011-05-20T00:00:00"/>
    <x v="1"/>
    <s v="CC-12475"/>
    <s v="Cindy Chapman"/>
    <x v="0"/>
    <s v="United States"/>
    <s v="San Francisco"/>
    <x v="1"/>
    <n v="94122"/>
    <x v="1"/>
    <s v="TEC-AC-10002217"/>
    <x v="2"/>
    <x v="11"/>
    <x v="1178"/>
    <n v="56.4"/>
    <n v="3"/>
    <x v="0"/>
    <n v="3.3839999999999999"/>
  </r>
  <r>
    <n v="8537"/>
    <x v="4245"/>
    <x v="1"/>
    <x v="722"/>
    <d v="2012-06-11T00:00:00"/>
    <x v="1"/>
    <s v="HD-14785"/>
    <s v="Harold Dahlen"/>
    <x v="2"/>
    <s v="United States"/>
    <s v="Philadelphia"/>
    <x v="9"/>
    <n v="19143"/>
    <x v="3"/>
    <s v="OFF-BI-10003707"/>
    <x v="1"/>
    <x v="8"/>
    <x v="776"/>
    <n v="18.312000000000001"/>
    <n v="4"/>
    <x v="6"/>
    <n v="-12.208"/>
  </r>
  <r>
    <n v="8538"/>
    <x v="4245"/>
    <x v="1"/>
    <x v="722"/>
    <d v="2012-06-11T00:00:00"/>
    <x v="1"/>
    <s v="HD-14785"/>
    <s v="Harold Dahlen"/>
    <x v="2"/>
    <s v="United States"/>
    <s v="Philadelphia"/>
    <x v="9"/>
    <n v="19143"/>
    <x v="3"/>
    <s v="OFF-PA-10000552"/>
    <x v="1"/>
    <x v="10"/>
    <x v="1532"/>
    <n v="25.92"/>
    <n v="5"/>
    <x v="2"/>
    <n v="9.0719999999999992"/>
  </r>
  <r>
    <n v="8539"/>
    <x v="4245"/>
    <x v="1"/>
    <x v="722"/>
    <d v="2012-06-11T00:00:00"/>
    <x v="1"/>
    <s v="HD-14785"/>
    <s v="Harold Dahlen"/>
    <x v="2"/>
    <s v="United States"/>
    <s v="Philadelphia"/>
    <x v="9"/>
    <n v="19143"/>
    <x v="3"/>
    <s v="OFF-AR-10003183"/>
    <x v="1"/>
    <x v="6"/>
    <x v="1390"/>
    <n v="8.016"/>
    <n v="3"/>
    <x v="2"/>
    <n v="1.002"/>
  </r>
  <r>
    <n v="8540"/>
    <x v="4246"/>
    <x v="3"/>
    <x v="631"/>
    <d v="2014-03-14T00:00:00"/>
    <x v="1"/>
    <s v="KB-16315"/>
    <s v="Karl Braun"/>
    <x v="0"/>
    <s v="United States"/>
    <s v="Los Angeles"/>
    <x v="1"/>
    <n v="90008"/>
    <x v="1"/>
    <s v="TEC-CO-10000971"/>
    <x v="2"/>
    <x v="16"/>
    <x v="1304"/>
    <n v="479.98399999999998"/>
    <n v="2"/>
    <x v="2"/>
    <n v="59.997999999999998"/>
  </r>
  <r>
    <n v="8541"/>
    <x v="4246"/>
    <x v="3"/>
    <x v="631"/>
    <d v="2014-03-14T00:00:00"/>
    <x v="1"/>
    <s v="KB-16315"/>
    <s v="Karl Braun"/>
    <x v="0"/>
    <s v="United States"/>
    <s v="Los Angeles"/>
    <x v="1"/>
    <n v="90008"/>
    <x v="1"/>
    <s v="OFF-BI-10003910"/>
    <x v="1"/>
    <x v="8"/>
    <x v="8"/>
    <n v="30.84"/>
    <n v="5"/>
    <x v="2"/>
    <n v="9.6374999999999993"/>
  </r>
  <r>
    <n v="8542"/>
    <x v="4247"/>
    <x v="1"/>
    <x v="937"/>
    <d v="2012-12-23T00:00:00"/>
    <x v="2"/>
    <s v="HR-14830"/>
    <s v="Harold Ryan"/>
    <x v="1"/>
    <s v="United States"/>
    <s v="Philadelphia"/>
    <x v="9"/>
    <n v="19140"/>
    <x v="3"/>
    <s v="OFF-ST-10001172"/>
    <x v="1"/>
    <x v="4"/>
    <x v="1197"/>
    <n v="33.567999999999998"/>
    <n v="2"/>
    <x v="2"/>
    <n v="1.6783999999999999"/>
  </r>
  <r>
    <n v="8543"/>
    <x v="4247"/>
    <x v="1"/>
    <x v="937"/>
    <d v="2012-12-23T00:00:00"/>
    <x v="2"/>
    <s v="HR-14830"/>
    <s v="Harold Ryan"/>
    <x v="1"/>
    <s v="United States"/>
    <s v="Philadelphia"/>
    <x v="9"/>
    <n v="19140"/>
    <x v="3"/>
    <s v="FUR-CH-10001270"/>
    <x v="0"/>
    <x v="1"/>
    <x v="851"/>
    <n v="422.625"/>
    <n v="7"/>
    <x v="4"/>
    <n v="0"/>
  </r>
  <r>
    <n v="8544"/>
    <x v="4248"/>
    <x v="2"/>
    <x v="908"/>
    <d v="2011-08-11T00:00:00"/>
    <x v="1"/>
    <s v="TB-21625"/>
    <s v="Trudy Brown"/>
    <x v="0"/>
    <s v="United States"/>
    <s v="New York City"/>
    <x v="15"/>
    <n v="10035"/>
    <x v="3"/>
    <s v="TEC-AC-10004571"/>
    <x v="2"/>
    <x v="11"/>
    <x v="404"/>
    <n v="199.98"/>
    <n v="2"/>
    <x v="0"/>
    <n v="83.991600000000005"/>
  </r>
  <r>
    <n v="8545"/>
    <x v="4249"/>
    <x v="0"/>
    <x v="1196"/>
    <d v="2013-04-01T00:00:00"/>
    <x v="1"/>
    <s v="DS-13180"/>
    <s v="David Smith"/>
    <x v="1"/>
    <s v="United States"/>
    <s v="Columbus"/>
    <x v="32"/>
    <n v="31907"/>
    <x v="0"/>
    <s v="FUR-FU-10004053"/>
    <x v="0"/>
    <x v="5"/>
    <x v="1633"/>
    <n v="20.239999999999998"/>
    <n v="1"/>
    <x v="0"/>
    <n v="8.7032000000000007"/>
  </r>
  <r>
    <n v="8546"/>
    <x v="4249"/>
    <x v="0"/>
    <x v="1196"/>
    <d v="2013-04-01T00:00:00"/>
    <x v="1"/>
    <s v="DS-13180"/>
    <s v="David Smith"/>
    <x v="1"/>
    <s v="United States"/>
    <s v="Columbus"/>
    <x v="32"/>
    <n v="31907"/>
    <x v="0"/>
    <s v="FUR-FU-10003731"/>
    <x v="0"/>
    <x v="5"/>
    <x v="1593"/>
    <n v="39.92"/>
    <n v="4"/>
    <x v="0"/>
    <n v="11.1776"/>
  </r>
  <r>
    <n v="8547"/>
    <x v="4249"/>
    <x v="0"/>
    <x v="1196"/>
    <d v="2013-04-01T00:00:00"/>
    <x v="1"/>
    <s v="DS-13180"/>
    <s v="David Smith"/>
    <x v="1"/>
    <s v="United States"/>
    <s v="Columbus"/>
    <x v="32"/>
    <n v="31907"/>
    <x v="0"/>
    <s v="OFF-BI-10000962"/>
    <x v="1"/>
    <x v="8"/>
    <x v="1504"/>
    <n v="32.54"/>
    <n v="2"/>
    <x v="0"/>
    <n v="15.944599999999999"/>
  </r>
  <r>
    <n v="8548"/>
    <x v="4250"/>
    <x v="1"/>
    <x v="901"/>
    <d v="2012-12-10T00:00:00"/>
    <x v="1"/>
    <s v="GB-14530"/>
    <s v="George Bell"/>
    <x v="1"/>
    <s v="United States"/>
    <s v="Los Angeles"/>
    <x v="1"/>
    <n v="90049"/>
    <x v="1"/>
    <s v="TEC-AC-10001266"/>
    <x v="2"/>
    <x v="11"/>
    <x v="196"/>
    <n v="39"/>
    <n v="3"/>
    <x v="0"/>
    <n v="17.55"/>
  </r>
  <r>
    <n v="8549"/>
    <x v="4250"/>
    <x v="1"/>
    <x v="901"/>
    <d v="2012-12-10T00:00:00"/>
    <x v="1"/>
    <s v="GB-14530"/>
    <s v="George Bell"/>
    <x v="1"/>
    <s v="United States"/>
    <s v="Los Angeles"/>
    <x v="1"/>
    <n v="90049"/>
    <x v="1"/>
    <s v="OFF-LA-10000452"/>
    <x v="1"/>
    <x v="2"/>
    <x v="804"/>
    <n v="12.6"/>
    <n v="4"/>
    <x v="0"/>
    <n v="6.048"/>
  </r>
  <r>
    <n v="8550"/>
    <x v="4251"/>
    <x v="1"/>
    <x v="861"/>
    <d v="2012-09-12T00:00:00"/>
    <x v="2"/>
    <s v="GB-14530"/>
    <s v="George Bell"/>
    <x v="1"/>
    <s v="United States"/>
    <s v="Aurora"/>
    <x v="22"/>
    <n v="80013"/>
    <x v="1"/>
    <s v="FUR-FU-10000073"/>
    <x v="0"/>
    <x v="5"/>
    <x v="437"/>
    <n v="24.64"/>
    <n v="4"/>
    <x v="2"/>
    <n v="4.0039999999999996"/>
  </r>
  <r>
    <n v="8551"/>
    <x v="4252"/>
    <x v="1"/>
    <x v="789"/>
    <d v="2012-07-24T00:00:00"/>
    <x v="1"/>
    <s v="VB-21745"/>
    <s v="Victoria Brennan"/>
    <x v="1"/>
    <s v="United States"/>
    <s v="Houston"/>
    <x v="5"/>
    <n v="77041"/>
    <x v="2"/>
    <s v="OFF-LA-10002368"/>
    <x v="1"/>
    <x v="2"/>
    <x v="1777"/>
    <n v="6.2640000000000002"/>
    <n v="3"/>
    <x v="2"/>
    <n v="2.0358000000000001"/>
  </r>
  <r>
    <n v="8552"/>
    <x v="4252"/>
    <x v="1"/>
    <x v="789"/>
    <d v="2012-07-24T00:00:00"/>
    <x v="1"/>
    <s v="VB-21745"/>
    <s v="Victoria Brennan"/>
    <x v="1"/>
    <s v="United States"/>
    <s v="Houston"/>
    <x v="5"/>
    <n v="77041"/>
    <x v="2"/>
    <s v="OFF-FA-10004248"/>
    <x v="1"/>
    <x v="13"/>
    <x v="480"/>
    <n v="14.432"/>
    <n v="4"/>
    <x v="2"/>
    <n v="3.4276"/>
  </r>
  <r>
    <n v="8553"/>
    <x v="4253"/>
    <x v="2"/>
    <x v="992"/>
    <d v="2011-06-03T00:00:00"/>
    <x v="1"/>
    <s v="MC-17425"/>
    <s v="Mark Cousins"/>
    <x v="1"/>
    <s v="United States"/>
    <s v="Chicago"/>
    <x v="10"/>
    <n v="60623"/>
    <x v="2"/>
    <s v="TEC-CO-10004202"/>
    <x v="2"/>
    <x v="16"/>
    <x v="836"/>
    <n v="719.976"/>
    <n v="3"/>
    <x v="2"/>
    <n v="134.99549999999999"/>
  </r>
  <r>
    <n v="8554"/>
    <x v="4254"/>
    <x v="3"/>
    <x v="38"/>
    <d v="2014-11-21T00:00:00"/>
    <x v="1"/>
    <s v="CB-12025"/>
    <s v="Cassandra Brandow"/>
    <x v="0"/>
    <s v="United States"/>
    <s v="Decatur"/>
    <x v="19"/>
    <n v="35601"/>
    <x v="0"/>
    <s v="TEC-AC-10000927"/>
    <x v="2"/>
    <x v="11"/>
    <x v="694"/>
    <n v="239.92"/>
    <n v="8"/>
    <x v="0"/>
    <n v="23.992000000000001"/>
  </r>
  <r>
    <n v="8555"/>
    <x v="4255"/>
    <x v="0"/>
    <x v="10"/>
    <d v="2013-12-12T00:00:00"/>
    <x v="2"/>
    <s v="PM-18940"/>
    <s v="Paul MacIntyre"/>
    <x v="0"/>
    <s v="United States"/>
    <s v="Springfield"/>
    <x v="17"/>
    <n v="22153"/>
    <x v="0"/>
    <s v="FUR-TA-10002530"/>
    <x v="0"/>
    <x v="3"/>
    <x v="983"/>
    <n v="1056.8599999999999"/>
    <n v="7"/>
    <x v="0"/>
    <n v="158.529"/>
  </r>
  <r>
    <n v="8556"/>
    <x v="4256"/>
    <x v="1"/>
    <x v="204"/>
    <d v="2012-03-22T00:00:00"/>
    <x v="3"/>
    <s v="DC-13285"/>
    <s v="Debra Catini"/>
    <x v="0"/>
    <s v="United States"/>
    <s v="Plantation"/>
    <x v="2"/>
    <n v="33317"/>
    <x v="0"/>
    <s v="TEC-AC-10002567"/>
    <x v="2"/>
    <x v="11"/>
    <x v="423"/>
    <n v="447.94400000000002"/>
    <n v="7"/>
    <x v="2"/>
    <n v="89.588800000000006"/>
  </r>
  <r>
    <n v="8557"/>
    <x v="4256"/>
    <x v="1"/>
    <x v="204"/>
    <d v="2012-03-22T00:00:00"/>
    <x v="3"/>
    <s v="DC-13285"/>
    <s v="Debra Catini"/>
    <x v="0"/>
    <s v="United States"/>
    <s v="Plantation"/>
    <x v="2"/>
    <n v="33317"/>
    <x v="0"/>
    <s v="OFF-ST-10002182"/>
    <x v="1"/>
    <x v="4"/>
    <x v="1732"/>
    <n v="150.40799999999999"/>
    <n v="9"/>
    <x v="2"/>
    <n v="-33.841799999999999"/>
  </r>
  <r>
    <n v="8558"/>
    <x v="4257"/>
    <x v="0"/>
    <x v="443"/>
    <d v="2013-12-27T00:00:00"/>
    <x v="0"/>
    <s v="LA-16780"/>
    <s v="Laura Armstrong"/>
    <x v="1"/>
    <s v="United States"/>
    <s v="Houston"/>
    <x v="5"/>
    <n v="77041"/>
    <x v="2"/>
    <s v="TEC-PH-10004539"/>
    <x v="2"/>
    <x v="7"/>
    <x v="852"/>
    <n v="453.57600000000002"/>
    <n v="3"/>
    <x v="2"/>
    <n v="39.687899999999999"/>
  </r>
  <r>
    <n v="8559"/>
    <x v="4257"/>
    <x v="0"/>
    <x v="443"/>
    <d v="2013-12-27T00:00:00"/>
    <x v="0"/>
    <s v="LA-16780"/>
    <s v="Laura Armstrong"/>
    <x v="1"/>
    <s v="United States"/>
    <s v="Houston"/>
    <x v="5"/>
    <n v="77041"/>
    <x v="2"/>
    <s v="OFF-LA-10002945"/>
    <x v="1"/>
    <x v="2"/>
    <x v="1603"/>
    <n v="45.36"/>
    <n v="9"/>
    <x v="2"/>
    <n v="14.742000000000001"/>
  </r>
  <r>
    <n v="8560"/>
    <x v="4257"/>
    <x v="0"/>
    <x v="443"/>
    <d v="2013-12-27T00:00:00"/>
    <x v="0"/>
    <s v="LA-16780"/>
    <s v="Laura Armstrong"/>
    <x v="1"/>
    <s v="United States"/>
    <s v="Houston"/>
    <x v="5"/>
    <n v="77041"/>
    <x v="2"/>
    <s v="TEC-PH-10004345"/>
    <x v="2"/>
    <x v="7"/>
    <x v="1167"/>
    <n v="287.88"/>
    <n v="3"/>
    <x v="2"/>
    <n v="35.984999999999999"/>
  </r>
  <r>
    <n v="8561"/>
    <x v="4257"/>
    <x v="0"/>
    <x v="443"/>
    <d v="2013-12-27T00:00:00"/>
    <x v="0"/>
    <s v="LA-16780"/>
    <s v="Laura Armstrong"/>
    <x v="1"/>
    <s v="United States"/>
    <s v="Houston"/>
    <x v="5"/>
    <n v="77041"/>
    <x v="2"/>
    <s v="TEC-PH-10004912"/>
    <x v="2"/>
    <x v="7"/>
    <x v="1492"/>
    <n v="131.88"/>
    <n v="3"/>
    <x v="2"/>
    <n v="14.836499999999999"/>
  </r>
  <r>
    <n v="8562"/>
    <x v="4257"/>
    <x v="0"/>
    <x v="443"/>
    <d v="2013-12-27T00:00:00"/>
    <x v="0"/>
    <s v="LA-16780"/>
    <s v="Laura Armstrong"/>
    <x v="1"/>
    <s v="United States"/>
    <s v="Houston"/>
    <x v="5"/>
    <n v="77041"/>
    <x v="2"/>
    <s v="FUR-FU-10000206"/>
    <x v="0"/>
    <x v="5"/>
    <x v="392"/>
    <n v="2.3279999999999998"/>
    <n v="2"/>
    <x v="7"/>
    <n v="-0.75660000000000005"/>
  </r>
  <r>
    <n v="8563"/>
    <x v="4258"/>
    <x v="0"/>
    <x v="1197"/>
    <d v="2013-04-07T00:00:00"/>
    <x v="0"/>
    <s v="DJ-13420"/>
    <s v="Denny Joy"/>
    <x v="1"/>
    <s v="United States"/>
    <s v="Milwaukee"/>
    <x v="6"/>
    <n v="53209"/>
    <x v="2"/>
    <s v="FUR-CH-10000847"/>
    <x v="0"/>
    <x v="1"/>
    <x v="986"/>
    <n v="1454.9"/>
    <n v="5"/>
    <x v="0"/>
    <n v="378.274"/>
  </r>
  <r>
    <n v="8564"/>
    <x v="4259"/>
    <x v="3"/>
    <x v="504"/>
    <d v="2014-05-05T00:00:00"/>
    <x v="1"/>
    <s v="MH-18115"/>
    <s v="Mick Hernandez"/>
    <x v="2"/>
    <s v="United States"/>
    <s v="Sanford"/>
    <x v="2"/>
    <n v="32771"/>
    <x v="0"/>
    <s v="OFF-BI-10000822"/>
    <x v="1"/>
    <x v="8"/>
    <x v="958"/>
    <n v="4.8419999999999996"/>
    <n v="3"/>
    <x v="6"/>
    <n v="-3.5508000000000002"/>
  </r>
  <r>
    <n v="8565"/>
    <x v="4259"/>
    <x v="3"/>
    <x v="504"/>
    <d v="2014-05-05T00:00:00"/>
    <x v="1"/>
    <s v="MH-18115"/>
    <s v="Mick Hernandez"/>
    <x v="2"/>
    <s v="United States"/>
    <s v="Sanford"/>
    <x v="2"/>
    <n v="32771"/>
    <x v="0"/>
    <s v="FUR-FU-10000747"/>
    <x v="0"/>
    <x v="5"/>
    <x v="1742"/>
    <n v="220.70400000000001"/>
    <n v="6"/>
    <x v="2"/>
    <n v="-8.2764000000000006"/>
  </r>
  <r>
    <n v="8566"/>
    <x v="4260"/>
    <x v="0"/>
    <x v="1019"/>
    <d v="2013-11-19T00:00:00"/>
    <x v="2"/>
    <s v="BG-11035"/>
    <s v="Barry Gonzalez"/>
    <x v="0"/>
    <s v="United States"/>
    <s v="The Colony"/>
    <x v="5"/>
    <n v="75056"/>
    <x v="2"/>
    <s v="TEC-PH-10002350"/>
    <x v="2"/>
    <x v="7"/>
    <x v="1458"/>
    <n v="67.176000000000002"/>
    <n v="3"/>
    <x v="2"/>
    <n v="6.7176"/>
  </r>
  <r>
    <n v="8567"/>
    <x v="4260"/>
    <x v="0"/>
    <x v="1019"/>
    <d v="2013-11-19T00:00:00"/>
    <x v="2"/>
    <s v="BG-11035"/>
    <s v="Barry Gonzalez"/>
    <x v="0"/>
    <s v="United States"/>
    <s v="The Colony"/>
    <x v="5"/>
    <n v="75056"/>
    <x v="2"/>
    <s v="OFF-PA-10000697"/>
    <x v="1"/>
    <x v="10"/>
    <x v="1370"/>
    <n v="15.231999999999999"/>
    <n v="4"/>
    <x v="2"/>
    <n v="5.5216000000000003"/>
  </r>
  <r>
    <n v="8568"/>
    <x v="4261"/>
    <x v="0"/>
    <x v="338"/>
    <d v="2013-11-13T00:00:00"/>
    <x v="2"/>
    <s v="SV-20365"/>
    <s v="Seth Vernon"/>
    <x v="0"/>
    <s v="United States"/>
    <s v="Troy"/>
    <x v="24"/>
    <n v="45373"/>
    <x v="3"/>
    <s v="OFF-PA-10002787"/>
    <x v="1"/>
    <x v="10"/>
    <x v="1267"/>
    <n v="31.103999999999999"/>
    <n v="6"/>
    <x v="2"/>
    <n v="10.8864"/>
  </r>
  <r>
    <n v="8569"/>
    <x v="4262"/>
    <x v="0"/>
    <x v="409"/>
    <d v="2013-12-13T00:00:00"/>
    <x v="1"/>
    <s v="DP-13105"/>
    <s v="Dave Poirier"/>
    <x v="1"/>
    <s v="United States"/>
    <s v="Hempstead"/>
    <x v="15"/>
    <n v="11550"/>
    <x v="3"/>
    <s v="OFF-BI-10004318"/>
    <x v="1"/>
    <x v="8"/>
    <x v="1574"/>
    <n v="968.74400000000003"/>
    <n v="7"/>
    <x v="2"/>
    <n v="314.84179999999998"/>
  </r>
  <r>
    <n v="8570"/>
    <x v="4262"/>
    <x v="0"/>
    <x v="409"/>
    <d v="2013-12-13T00:00:00"/>
    <x v="1"/>
    <s v="DP-13105"/>
    <s v="Dave Poirier"/>
    <x v="1"/>
    <s v="United States"/>
    <s v="Hempstead"/>
    <x v="15"/>
    <n v="11550"/>
    <x v="3"/>
    <s v="OFF-BI-10001721"/>
    <x v="1"/>
    <x v="8"/>
    <x v="94"/>
    <n v="222.352"/>
    <n v="13"/>
    <x v="2"/>
    <n v="77.8232"/>
  </r>
  <r>
    <n v="8571"/>
    <x v="4262"/>
    <x v="0"/>
    <x v="409"/>
    <d v="2013-12-13T00:00:00"/>
    <x v="1"/>
    <s v="DP-13105"/>
    <s v="Dave Poirier"/>
    <x v="1"/>
    <s v="United States"/>
    <s v="Hempstead"/>
    <x v="15"/>
    <n v="11550"/>
    <x v="3"/>
    <s v="TEC-CO-10004202"/>
    <x v="2"/>
    <x v="16"/>
    <x v="836"/>
    <n v="479.98399999999998"/>
    <n v="2"/>
    <x v="2"/>
    <n v="89.997"/>
  </r>
  <r>
    <n v="8572"/>
    <x v="4263"/>
    <x v="0"/>
    <x v="1015"/>
    <d v="2013-04-04T00:00:00"/>
    <x v="3"/>
    <s v="SR-20740"/>
    <s v="Steven Roelle"/>
    <x v="2"/>
    <s v="United States"/>
    <s v="Dallas"/>
    <x v="5"/>
    <n v="75081"/>
    <x v="2"/>
    <s v="OFF-PA-10003893"/>
    <x v="1"/>
    <x v="10"/>
    <x v="1096"/>
    <n v="10.272"/>
    <n v="3"/>
    <x v="2"/>
    <n v="3.21"/>
  </r>
  <r>
    <n v="8573"/>
    <x v="4264"/>
    <x v="2"/>
    <x v="683"/>
    <d v="2011-12-02T00:00:00"/>
    <x v="1"/>
    <s v="BT-11680"/>
    <s v="Brian Thompson"/>
    <x v="0"/>
    <s v="United States"/>
    <s v="Houston"/>
    <x v="5"/>
    <n v="77041"/>
    <x v="2"/>
    <s v="TEC-MA-10004679"/>
    <x v="2"/>
    <x v="15"/>
    <x v="1074"/>
    <n v="998.85"/>
    <n v="5"/>
    <x v="10"/>
    <n v="-199.77"/>
  </r>
  <r>
    <n v="8574"/>
    <x v="4265"/>
    <x v="1"/>
    <x v="1182"/>
    <d v="2012-10-22T00:00:00"/>
    <x v="2"/>
    <s v="MS-17770"/>
    <s v="Maxwell Schwartz"/>
    <x v="0"/>
    <s v="United States"/>
    <s v="New York City"/>
    <x v="15"/>
    <n v="10035"/>
    <x v="3"/>
    <s v="OFF-PA-10000249"/>
    <x v="1"/>
    <x v="10"/>
    <x v="33"/>
    <n v="24.56"/>
    <n v="2"/>
    <x v="0"/>
    <n v="11.543200000000001"/>
  </r>
  <r>
    <n v="8575"/>
    <x v="4266"/>
    <x v="2"/>
    <x v="111"/>
    <d v="2011-09-19T00:00:00"/>
    <x v="3"/>
    <s v="JK-15640"/>
    <s v="Jim Kriz"/>
    <x v="2"/>
    <s v="United States"/>
    <s v="San Francisco"/>
    <x v="1"/>
    <n v="94110"/>
    <x v="1"/>
    <s v="OFF-FA-10000053"/>
    <x v="1"/>
    <x v="13"/>
    <x v="953"/>
    <n v="5.67"/>
    <n v="3"/>
    <x v="0"/>
    <n v="0.1134"/>
  </r>
  <r>
    <n v="8576"/>
    <x v="4267"/>
    <x v="3"/>
    <x v="151"/>
    <d v="2014-08-31T00:00:00"/>
    <x v="0"/>
    <s v="ST-20530"/>
    <s v="Shui Tom"/>
    <x v="0"/>
    <s v="United States"/>
    <s v="Port Saint Lucie"/>
    <x v="2"/>
    <n v="34952"/>
    <x v="0"/>
    <s v="OFF-AP-10000804"/>
    <x v="1"/>
    <x v="9"/>
    <x v="561"/>
    <n v="14.336"/>
    <n v="4"/>
    <x v="2"/>
    <n v="0.89600000000000002"/>
  </r>
  <r>
    <n v="8577"/>
    <x v="4268"/>
    <x v="3"/>
    <x v="445"/>
    <d v="2014-07-05T00:00:00"/>
    <x v="2"/>
    <s v="TS-21505"/>
    <s v="Tony Sayre"/>
    <x v="0"/>
    <s v="United States"/>
    <s v="Concord"/>
    <x v="38"/>
    <n v="3301"/>
    <x v="3"/>
    <s v="FUR-FU-10004188"/>
    <x v="0"/>
    <x v="5"/>
    <x v="734"/>
    <n v="102.3"/>
    <n v="1"/>
    <x v="0"/>
    <n v="26.597999999999999"/>
  </r>
  <r>
    <n v="8578"/>
    <x v="4269"/>
    <x v="3"/>
    <x v="66"/>
    <d v="2014-12-27T00:00:00"/>
    <x v="1"/>
    <s v="CM-12190"/>
    <s v="Charlotte Melton"/>
    <x v="0"/>
    <s v="United States"/>
    <s v="Rochester"/>
    <x v="11"/>
    <n v="55901"/>
    <x v="2"/>
    <s v="FUR-TA-10004915"/>
    <x v="0"/>
    <x v="3"/>
    <x v="331"/>
    <n v="607.52"/>
    <n v="2"/>
    <x v="0"/>
    <n v="97.203199999999995"/>
  </r>
  <r>
    <n v="8579"/>
    <x v="4269"/>
    <x v="3"/>
    <x v="66"/>
    <d v="2014-12-27T00:00:00"/>
    <x v="1"/>
    <s v="CM-12190"/>
    <s v="Charlotte Melton"/>
    <x v="0"/>
    <s v="United States"/>
    <s v="Rochester"/>
    <x v="11"/>
    <n v="55901"/>
    <x v="2"/>
    <s v="OFF-ST-10001228"/>
    <x v="1"/>
    <x v="4"/>
    <x v="445"/>
    <n v="31.16"/>
    <n v="2"/>
    <x v="0"/>
    <n v="7.79"/>
  </r>
  <r>
    <n v="8580"/>
    <x v="4270"/>
    <x v="0"/>
    <x v="797"/>
    <d v="2014-01-03T00:00:00"/>
    <x v="1"/>
    <s v="JW-15955"/>
    <s v="Joni Wasserman"/>
    <x v="0"/>
    <s v="United States"/>
    <s v="Louisville"/>
    <x v="0"/>
    <n v="40214"/>
    <x v="0"/>
    <s v="OFF-LA-10002368"/>
    <x v="1"/>
    <x v="2"/>
    <x v="1777"/>
    <n v="2.61"/>
    <n v="1"/>
    <x v="0"/>
    <n v="1.2005999999999999"/>
  </r>
  <r>
    <n v="8581"/>
    <x v="4271"/>
    <x v="2"/>
    <x v="671"/>
    <d v="2011-05-22T00:00:00"/>
    <x v="0"/>
    <s v="MC-17590"/>
    <s v="Matt Collister"/>
    <x v="1"/>
    <s v="United States"/>
    <s v="San Marcos"/>
    <x v="5"/>
    <n v="78666"/>
    <x v="2"/>
    <s v="FUR-FU-10003489"/>
    <x v="0"/>
    <x v="5"/>
    <x v="1762"/>
    <n v="10.332000000000001"/>
    <n v="3"/>
    <x v="7"/>
    <n v="-5.9409000000000001"/>
  </r>
  <r>
    <n v="8582"/>
    <x v="4271"/>
    <x v="2"/>
    <x v="671"/>
    <d v="2011-05-22T00:00:00"/>
    <x v="0"/>
    <s v="MC-17590"/>
    <s v="Matt Collister"/>
    <x v="1"/>
    <s v="United States"/>
    <s v="San Marcos"/>
    <x v="5"/>
    <n v="78666"/>
    <x v="2"/>
    <s v="OFF-PA-10000289"/>
    <x v="1"/>
    <x v="10"/>
    <x v="722"/>
    <n v="10.368"/>
    <n v="2"/>
    <x v="2"/>
    <n v="3.6288"/>
  </r>
  <r>
    <n v="8583"/>
    <x v="4271"/>
    <x v="2"/>
    <x v="671"/>
    <d v="2011-05-22T00:00:00"/>
    <x v="0"/>
    <s v="MC-17590"/>
    <s v="Matt Collister"/>
    <x v="1"/>
    <s v="United States"/>
    <s v="San Marcos"/>
    <x v="5"/>
    <n v="78666"/>
    <x v="2"/>
    <s v="TEC-AC-10004227"/>
    <x v="2"/>
    <x v="11"/>
    <x v="1400"/>
    <n v="20.783999999999999"/>
    <n v="2"/>
    <x v="2"/>
    <n v="-3.6372"/>
  </r>
  <r>
    <n v="8584"/>
    <x v="4271"/>
    <x v="2"/>
    <x v="671"/>
    <d v="2011-05-22T00:00:00"/>
    <x v="0"/>
    <s v="MC-17590"/>
    <s v="Matt Collister"/>
    <x v="1"/>
    <s v="United States"/>
    <s v="San Marcos"/>
    <x v="5"/>
    <n v="78666"/>
    <x v="2"/>
    <s v="OFF-ST-10000636"/>
    <x v="1"/>
    <x v="4"/>
    <x v="1744"/>
    <n v="66.959999999999994"/>
    <n v="5"/>
    <x v="2"/>
    <n v="-13.391999999999999"/>
  </r>
  <r>
    <n v="8585"/>
    <x v="4272"/>
    <x v="2"/>
    <x v="519"/>
    <d v="2011-02-09T00:00:00"/>
    <x v="0"/>
    <s v="MH-17440"/>
    <s v="Mark Haberlin"/>
    <x v="1"/>
    <s v="United States"/>
    <s v="Escondido"/>
    <x v="1"/>
    <n v="92025"/>
    <x v="1"/>
    <s v="OFF-BI-10003676"/>
    <x v="1"/>
    <x v="8"/>
    <x v="816"/>
    <n v="17.248000000000001"/>
    <n v="2"/>
    <x v="2"/>
    <n v="6.0368000000000004"/>
  </r>
  <r>
    <n v="8586"/>
    <x v="4273"/>
    <x v="3"/>
    <x v="34"/>
    <d v="2014-12-16T00:00:00"/>
    <x v="1"/>
    <s v="RD-19720"/>
    <s v="Roger Demir"/>
    <x v="0"/>
    <s v="United States"/>
    <s v="Philadelphia"/>
    <x v="9"/>
    <n v="19134"/>
    <x v="3"/>
    <s v="OFF-BI-10001116"/>
    <x v="1"/>
    <x v="8"/>
    <x v="1066"/>
    <n v="11.087999999999999"/>
    <n v="7"/>
    <x v="6"/>
    <n v="-8.1311999999999998"/>
  </r>
  <r>
    <n v="8587"/>
    <x v="4274"/>
    <x v="3"/>
    <x v="497"/>
    <d v="2014-07-19T00:00:00"/>
    <x v="1"/>
    <s v="KB-16240"/>
    <s v="Karen Bern"/>
    <x v="1"/>
    <s v="United States"/>
    <s v="Los Angeles"/>
    <x v="1"/>
    <n v="90049"/>
    <x v="1"/>
    <s v="TEC-AC-10003832"/>
    <x v="2"/>
    <x v="11"/>
    <x v="216"/>
    <n v="1287.45"/>
    <n v="5"/>
    <x v="0"/>
    <n v="244.6155"/>
  </r>
  <r>
    <n v="8588"/>
    <x v="4274"/>
    <x v="3"/>
    <x v="497"/>
    <d v="2014-07-19T00:00:00"/>
    <x v="1"/>
    <s v="KB-16240"/>
    <s v="Karen Bern"/>
    <x v="1"/>
    <s v="United States"/>
    <s v="Los Angeles"/>
    <x v="1"/>
    <n v="90049"/>
    <x v="1"/>
    <s v="OFF-AP-10003040"/>
    <x v="1"/>
    <x v="9"/>
    <x v="723"/>
    <n v="168.1"/>
    <n v="5"/>
    <x v="0"/>
    <n v="43.706000000000003"/>
  </r>
  <r>
    <n v="8589"/>
    <x v="4275"/>
    <x v="1"/>
    <x v="1060"/>
    <d v="2012-05-22T00:00:00"/>
    <x v="1"/>
    <s v="FC-14335"/>
    <s v="Fred Chung"/>
    <x v="1"/>
    <s v="United States"/>
    <s v="Philadelphia"/>
    <x v="9"/>
    <n v="19140"/>
    <x v="3"/>
    <s v="OFF-ST-10002583"/>
    <x v="1"/>
    <x v="4"/>
    <x v="566"/>
    <n v="51.968000000000004"/>
    <n v="2"/>
    <x v="2"/>
    <n v="-10.393599999999999"/>
  </r>
  <r>
    <n v="8590"/>
    <x v="4276"/>
    <x v="3"/>
    <x v="926"/>
    <d v="2014-02-02T00:00:00"/>
    <x v="2"/>
    <s v="BD-11770"/>
    <s v="Bryan Davis"/>
    <x v="0"/>
    <s v="United States"/>
    <s v="Philadelphia"/>
    <x v="9"/>
    <n v="19120"/>
    <x v="3"/>
    <s v="OFF-AR-10002053"/>
    <x v="1"/>
    <x v="6"/>
    <x v="79"/>
    <n v="4.7679999999999998"/>
    <n v="2"/>
    <x v="2"/>
    <n v="0.4768"/>
  </r>
  <r>
    <n v="8591"/>
    <x v="4277"/>
    <x v="3"/>
    <x v="365"/>
    <d v="2014-10-02T00:00:00"/>
    <x v="2"/>
    <s v="FH-14365"/>
    <s v="Fred Hopkins"/>
    <x v="1"/>
    <s v="United States"/>
    <s v="Hempstead"/>
    <x v="15"/>
    <n v="11550"/>
    <x v="3"/>
    <s v="OFF-EN-10004846"/>
    <x v="1"/>
    <x v="12"/>
    <x v="1488"/>
    <n v="7.98"/>
    <n v="3"/>
    <x v="0"/>
    <n v="3.9102000000000001"/>
  </r>
  <r>
    <n v="8592"/>
    <x v="4278"/>
    <x v="3"/>
    <x v="756"/>
    <d v="2014-04-27T00:00:00"/>
    <x v="2"/>
    <s v="SO-20335"/>
    <s v="Sean O'Donnell"/>
    <x v="0"/>
    <s v="United States"/>
    <s v="Greeley"/>
    <x v="22"/>
    <n v="80634"/>
    <x v="1"/>
    <s v="OFF-EN-10003134"/>
    <x v="1"/>
    <x v="12"/>
    <x v="33"/>
    <n v="18.687999999999999"/>
    <n v="2"/>
    <x v="2"/>
    <n v="7.008"/>
  </r>
  <r>
    <n v="8593"/>
    <x v="4278"/>
    <x v="3"/>
    <x v="756"/>
    <d v="2014-04-27T00:00:00"/>
    <x v="2"/>
    <s v="SO-20335"/>
    <s v="Sean O'Donnell"/>
    <x v="0"/>
    <s v="United States"/>
    <s v="Greeley"/>
    <x v="22"/>
    <n v="80634"/>
    <x v="1"/>
    <s v="FUR-FU-10001025"/>
    <x v="0"/>
    <x v="5"/>
    <x v="1699"/>
    <n v="11.664"/>
    <n v="3"/>
    <x v="2"/>
    <n v="3.3534000000000002"/>
  </r>
  <r>
    <n v="8594"/>
    <x v="4279"/>
    <x v="3"/>
    <x v="45"/>
    <d v="2014-11-14T00:00:00"/>
    <x v="1"/>
    <s v="PM-19135"/>
    <s v="Peter McVee"/>
    <x v="2"/>
    <s v="United States"/>
    <s v="Jacksonville"/>
    <x v="2"/>
    <n v="32216"/>
    <x v="0"/>
    <s v="TEC-AC-10002567"/>
    <x v="2"/>
    <x v="11"/>
    <x v="423"/>
    <n v="191.976"/>
    <n v="3"/>
    <x v="2"/>
    <n v="38.395200000000003"/>
  </r>
  <r>
    <n v="8595"/>
    <x v="4279"/>
    <x v="3"/>
    <x v="45"/>
    <d v="2014-11-14T00:00:00"/>
    <x v="1"/>
    <s v="PM-19135"/>
    <s v="Peter McVee"/>
    <x v="2"/>
    <s v="United States"/>
    <s v="Jacksonville"/>
    <x v="2"/>
    <n v="32216"/>
    <x v="0"/>
    <s v="TEC-PH-10004094"/>
    <x v="2"/>
    <x v="7"/>
    <x v="1788"/>
    <n v="499.16800000000001"/>
    <n v="4"/>
    <x v="2"/>
    <n v="31.198"/>
  </r>
  <r>
    <n v="8596"/>
    <x v="4280"/>
    <x v="2"/>
    <x v="952"/>
    <d v="2011-05-07T00:00:00"/>
    <x v="2"/>
    <s v="GD-14590"/>
    <s v="Giulietta Dortch"/>
    <x v="1"/>
    <s v="United States"/>
    <s v="Arlington"/>
    <x v="17"/>
    <n v="22204"/>
    <x v="0"/>
    <s v="OFF-BI-10004364"/>
    <x v="1"/>
    <x v="8"/>
    <x v="302"/>
    <n v="11.88"/>
    <n v="2"/>
    <x v="0"/>
    <n v="5.3460000000000001"/>
  </r>
  <r>
    <n v="8597"/>
    <x v="4280"/>
    <x v="2"/>
    <x v="952"/>
    <d v="2011-05-07T00:00:00"/>
    <x v="2"/>
    <s v="GD-14590"/>
    <s v="Giulietta Dortch"/>
    <x v="1"/>
    <s v="United States"/>
    <s v="Arlington"/>
    <x v="17"/>
    <n v="22204"/>
    <x v="0"/>
    <s v="OFF-PA-10000474"/>
    <x v="1"/>
    <x v="10"/>
    <x v="33"/>
    <n v="35.44"/>
    <n v="1"/>
    <x v="0"/>
    <n v="16.6568"/>
  </r>
  <r>
    <n v="8598"/>
    <x v="4281"/>
    <x v="0"/>
    <x v="189"/>
    <d v="2013-11-01T00:00:00"/>
    <x v="1"/>
    <s v="PA-19060"/>
    <s v="Pete Armstrong"/>
    <x v="2"/>
    <s v="United States"/>
    <s v="San Francisco"/>
    <x v="1"/>
    <n v="94122"/>
    <x v="1"/>
    <s v="OFF-BI-10004308"/>
    <x v="1"/>
    <x v="8"/>
    <x v="1767"/>
    <n v="67.135999999999996"/>
    <n v="4"/>
    <x v="2"/>
    <n v="25.175999999999998"/>
  </r>
  <r>
    <n v="8599"/>
    <x v="4282"/>
    <x v="2"/>
    <x v="35"/>
    <d v="2011-12-01T00:00:00"/>
    <x v="1"/>
    <s v="LS-17200"/>
    <s v="Luke Schmidt"/>
    <x v="1"/>
    <s v="United States"/>
    <s v="Fresno"/>
    <x v="1"/>
    <n v="93727"/>
    <x v="1"/>
    <s v="OFF-BI-10002012"/>
    <x v="1"/>
    <x v="8"/>
    <x v="742"/>
    <n v="4.32"/>
    <n v="3"/>
    <x v="2"/>
    <n v="1.512"/>
  </r>
  <r>
    <n v="8600"/>
    <x v="4282"/>
    <x v="2"/>
    <x v="35"/>
    <d v="2011-12-01T00:00:00"/>
    <x v="1"/>
    <s v="LS-17200"/>
    <s v="Luke Schmidt"/>
    <x v="1"/>
    <s v="United States"/>
    <s v="Fresno"/>
    <x v="1"/>
    <n v="93727"/>
    <x v="1"/>
    <s v="OFF-PA-10002586"/>
    <x v="1"/>
    <x v="10"/>
    <x v="1007"/>
    <n v="14.94"/>
    <n v="3"/>
    <x v="0"/>
    <n v="7.0217999999999998"/>
  </r>
  <r>
    <n v="8601"/>
    <x v="4282"/>
    <x v="2"/>
    <x v="35"/>
    <d v="2011-12-01T00:00:00"/>
    <x v="1"/>
    <s v="LS-17200"/>
    <s v="Luke Schmidt"/>
    <x v="1"/>
    <s v="United States"/>
    <s v="Fresno"/>
    <x v="1"/>
    <n v="93727"/>
    <x v="1"/>
    <s v="OFF-AP-10000692"/>
    <x v="1"/>
    <x v="9"/>
    <x v="1241"/>
    <n v="40.54"/>
    <n v="2"/>
    <x v="0"/>
    <n v="11.3512"/>
  </r>
  <r>
    <n v="8602"/>
    <x v="4282"/>
    <x v="2"/>
    <x v="35"/>
    <d v="2011-12-01T00:00:00"/>
    <x v="1"/>
    <s v="LS-17200"/>
    <s v="Luke Schmidt"/>
    <x v="1"/>
    <s v="United States"/>
    <s v="Fresno"/>
    <x v="1"/>
    <n v="93727"/>
    <x v="1"/>
    <s v="OFF-BI-10001553"/>
    <x v="1"/>
    <x v="8"/>
    <x v="1293"/>
    <n v="7.3120000000000003"/>
    <n v="1"/>
    <x v="2"/>
    <n v="2.5592000000000001"/>
  </r>
  <r>
    <n v="8603"/>
    <x v="4283"/>
    <x v="2"/>
    <x v="520"/>
    <d v="2011-12-31T00:00:00"/>
    <x v="3"/>
    <s v="JL-15175"/>
    <s v="James Lanier"/>
    <x v="2"/>
    <s v="United States"/>
    <s v="Reno"/>
    <x v="33"/>
    <n v="89502"/>
    <x v="1"/>
    <s v="TEC-PH-10004908"/>
    <x v="2"/>
    <x v="7"/>
    <x v="1474"/>
    <n v="475.94400000000002"/>
    <n v="7"/>
    <x v="2"/>
    <n v="59.493000000000002"/>
  </r>
  <r>
    <n v="8604"/>
    <x v="4284"/>
    <x v="0"/>
    <x v="835"/>
    <d v="2013-01-08T00:00:00"/>
    <x v="1"/>
    <s v="CA-12310"/>
    <s v="Christine Abelman"/>
    <x v="1"/>
    <s v="United States"/>
    <s v="San Antonio"/>
    <x v="5"/>
    <n v="78207"/>
    <x v="2"/>
    <s v="TEC-AC-10002217"/>
    <x v="2"/>
    <x v="11"/>
    <x v="1178"/>
    <n v="30.08"/>
    <n v="2"/>
    <x v="2"/>
    <n v="-5.2640000000000002"/>
  </r>
  <r>
    <n v="8605"/>
    <x v="4284"/>
    <x v="0"/>
    <x v="835"/>
    <d v="2013-01-08T00:00:00"/>
    <x v="1"/>
    <s v="CA-12310"/>
    <s v="Christine Abelman"/>
    <x v="1"/>
    <s v="United States"/>
    <s v="San Antonio"/>
    <x v="5"/>
    <n v="78207"/>
    <x v="2"/>
    <s v="TEC-AC-10002942"/>
    <x v="2"/>
    <x v="11"/>
    <x v="1597"/>
    <n v="165.6"/>
    <n v="3"/>
    <x v="2"/>
    <n v="-6.21"/>
  </r>
  <r>
    <n v="8606"/>
    <x v="4284"/>
    <x v="0"/>
    <x v="835"/>
    <d v="2013-01-08T00:00:00"/>
    <x v="1"/>
    <s v="CA-12310"/>
    <s v="Christine Abelman"/>
    <x v="1"/>
    <s v="United States"/>
    <s v="San Antonio"/>
    <x v="5"/>
    <n v="78207"/>
    <x v="2"/>
    <s v="TEC-PH-10002890"/>
    <x v="2"/>
    <x v="7"/>
    <x v="1387"/>
    <n v="180.96"/>
    <n v="5"/>
    <x v="2"/>
    <n v="13.571999999999999"/>
  </r>
  <r>
    <n v="8607"/>
    <x v="4285"/>
    <x v="3"/>
    <x v="238"/>
    <d v="2014-08-23T00:00:00"/>
    <x v="1"/>
    <s v="CM-12160"/>
    <s v="Charles McCrossin"/>
    <x v="0"/>
    <s v="United States"/>
    <s v="New Bedford"/>
    <x v="31"/>
    <n v="2740"/>
    <x v="3"/>
    <s v="TEC-AC-10003614"/>
    <x v="2"/>
    <x v="11"/>
    <x v="562"/>
    <n v="23.18"/>
    <n v="2"/>
    <x v="0"/>
    <n v="7.6494"/>
  </r>
  <r>
    <n v="8608"/>
    <x v="4286"/>
    <x v="2"/>
    <x v="611"/>
    <d v="2011-06-09T00:00:00"/>
    <x v="1"/>
    <s v="BT-11440"/>
    <s v="Bobby Trafton"/>
    <x v="0"/>
    <s v="United States"/>
    <s v="New York City"/>
    <x v="15"/>
    <n v="10035"/>
    <x v="3"/>
    <s v="FUR-FU-10002878"/>
    <x v="0"/>
    <x v="5"/>
    <x v="1125"/>
    <n v="56.96"/>
    <n v="2"/>
    <x v="0"/>
    <n v="21.075199999999999"/>
  </r>
  <r>
    <n v="8609"/>
    <x v="4286"/>
    <x v="2"/>
    <x v="611"/>
    <d v="2011-06-09T00:00:00"/>
    <x v="1"/>
    <s v="BT-11440"/>
    <s v="Bobby Trafton"/>
    <x v="0"/>
    <s v="United States"/>
    <s v="New York City"/>
    <x v="15"/>
    <n v="10035"/>
    <x v="3"/>
    <s v="OFF-AP-10001626"/>
    <x v="1"/>
    <x v="9"/>
    <x v="1016"/>
    <n v="15.56"/>
    <n v="4"/>
    <x v="0"/>
    <n v="4.0456000000000003"/>
  </r>
  <r>
    <n v="8610"/>
    <x v="4286"/>
    <x v="2"/>
    <x v="611"/>
    <d v="2011-06-09T00:00:00"/>
    <x v="1"/>
    <s v="BT-11440"/>
    <s v="Bobby Trafton"/>
    <x v="0"/>
    <s v="United States"/>
    <s v="New York City"/>
    <x v="15"/>
    <n v="10035"/>
    <x v="3"/>
    <s v="FUR-BO-10003272"/>
    <x v="0"/>
    <x v="0"/>
    <x v="582"/>
    <n v="353.56799999999998"/>
    <n v="2"/>
    <x v="2"/>
    <n v="-44.195999999999998"/>
  </r>
  <r>
    <n v="8611"/>
    <x v="4286"/>
    <x v="2"/>
    <x v="611"/>
    <d v="2011-06-09T00:00:00"/>
    <x v="1"/>
    <s v="BT-11440"/>
    <s v="Bobby Trafton"/>
    <x v="0"/>
    <s v="United States"/>
    <s v="New York City"/>
    <x v="15"/>
    <n v="10035"/>
    <x v="3"/>
    <s v="FUR-FU-10002191"/>
    <x v="0"/>
    <x v="5"/>
    <x v="762"/>
    <n v="13.96"/>
    <n v="2"/>
    <x v="0"/>
    <n v="6.7008000000000001"/>
  </r>
  <r>
    <n v="8612"/>
    <x v="4287"/>
    <x v="3"/>
    <x v="38"/>
    <d v="2014-11-18T00:00:00"/>
    <x v="0"/>
    <s v="SE-20110"/>
    <s v="Sanjit Engle"/>
    <x v="0"/>
    <s v="United States"/>
    <s v="Oxnard"/>
    <x v="1"/>
    <n v="93030"/>
    <x v="1"/>
    <s v="TEC-AC-10000682"/>
    <x v="2"/>
    <x v="11"/>
    <x v="1327"/>
    <n v="82.95"/>
    <n v="5"/>
    <x v="0"/>
    <n v="29.032499999999999"/>
  </r>
  <r>
    <n v="8613"/>
    <x v="4288"/>
    <x v="0"/>
    <x v="1198"/>
    <d v="2013-02-01T00:00:00"/>
    <x v="0"/>
    <s v="HG-14965"/>
    <s v="Henry Goldwyn"/>
    <x v="1"/>
    <s v="United States"/>
    <s v="Los Angeles"/>
    <x v="1"/>
    <n v="90036"/>
    <x v="1"/>
    <s v="OFF-AR-10000588"/>
    <x v="1"/>
    <x v="6"/>
    <x v="393"/>
    <n v="39.68"/>
    <n v="2"/>
    <x v="0"/>
    <n v="10.316800000000001"/>
  </r>
  <r>
    <n v="8614"/>
    <x v="4289"/>
    <x v="0"/>
    <x v="1199"/>
    <d v="2013-11-15T00:00:00"/>
    <x v="1"/>
    <s v="PF-19165"/>
    <s v="Philip Fox"/>
    <x v="0"/>
    <s v="United States"/>
    <s v="Oakland"/>
    <x v="1"/>
    <n v="94601"/>
    <x v="1"/>
    <s v="TEC-AC-10002001"/>
    <x v="2"/>
    <x v="11"/>
    <x v="262"/>
    <n v="479.97"/>
    <n v="3"/>
    <x v="0"/>
    <n v="177.5889"/>
  </r>
  <r>
    <n v="8615"/>
    <x v="4290"/>
    <x v="0"/>
    <x v="545"/>
    <d v="2013-09-15T00:00:00"/>
    <x v="1"/>
    <s v="BD-11770"/>
    <s v="Bryan Davis"/>
    <x v="0"/>
    <s v="United States"/>
    <s v="Edmonds"/>
    <x v="4"/>
    <n v="98026"/>
    <x v="1"/>
    <s v="OFF-LA-10003720"/>
    <x v="1"/>
    <x v="2"/>
    <x v="1627"/>
    <n v="7.38"/>
    <n v="2"/>
    <x v="0"/>
    <n v="3.4685999999999999"/>
  </r>
  <r>
    <n v="8616"/>
    <x v="4290"/>
    <x v="0"/>
    <x v="545"/>
    <d v="2013-09-15T00:00:00"/>
    <x v="1"/>
    <s v="BD-11770"/>
    <s v="Bryan Davis"/>
    <x v="0"/>
    <s v="United States"/>
    <s v="Edmonds"/>
    <x v="4"/>
    <n v="98026"/>
    <x v="1"/>
    <s v="OFF-BI-10004364"/>
    <x v="1"/>
    <x v="8"/>
    <x v="302"/>
    <n v="14.256"/>
    <n v="3"/>
    <x v="2"/>
    <n v="4.4550000000000001"/>
  </r>
  <r>
    <n v="8617"/>
    <x v="4290"/>
    <x v="0"/>
    <x v="545"/>
    <d v="2013-09-15T00:00:00"/>
    <x v="1"/>
    <s v="BD-11770"/>
    <s v="Bryan Davis"/>
    <x v="0"/>
    <s v="United States"/>
    <s v="Edmonds"/>
    <x v="4"/>
    <n v="98026"/>
    <x v="1"/>
    <s v="OFF-PA-10000100"/>
    <x v="1"/>
    <x v="10"/>
    <x v="825"/>
    <n v="81.98"/>
    <n v="2"/>
    <x v="0"/>
    <n v="40.170200000000001"/>
  </r>
  <r>
    <n v="8618"/>
    <x v="4290"/>
    <x v="0"/>
    <x v="545"/>
    <d v="2013-09-15T00:00:00"/>
    <x v="1"/>
    <s v="BD-11770"/>
    <s v="Bryan Davis"/>
    <x v="0"/>
    <s v="United States"/>
    <s v="Edmonds"/>
    <x v="4"/>
    <n v="98026"/>
    <x v="1"/>
    <s v="OFF-BI-10004826"/>
    <x v="1"/>
    <x v="8"/>
    <x v="721"/>
    <n v="39.624000000000002"/>
    <n v="3"/>
    <x v="2"/>
    <n v="13.868399999999999"/>
  </r>
  <r>
    <n v="8619"/>
    <x v="4291"/>
    <x v="3"/>
    <x v="448"/>
    <d v="2014-03-09T00:00:00"/>
    <x v="1"/>
    <s v="BT-11395"/>
    <s v="Bill Tyler"/>
    <x v="1"/>
    <s v="United States"/>
    <s v="Los Angeles"/>
    <x v="1"/>
    <n v="90004"/>
    <x v="1"/>
    <s v="FUR-TA-10001520"/>
    <x v="0"/>
    <x v="3"/>
    <x v="711"/>
    <n v="399.67200000000003"/>
    <n v="7"/>
    <x v="2"/>
    <n v="-14.9877"/>
  </r>
  <r>
    <n v="8620"/>
    <x v="4292"/>
    <x v="3"/>
    <x v="565"/>
    <d v="2014-09-14T00:00:00"/>
    <x v="0"/>
    <s v="EM-14095"/>
    <s v="Eudokia Martin"/>
    <x v="1"/>
    <s v="United States"/>
    <s v="New York City"/>
    <x v="15"/>
    <n v="10024"/>
    <x v="3"/>
    <s v="OFF-ST-10001031"/>
    <x v="1"/>
    <x v="4"/>
    <x v="1551"/>
    <n v="65.12"/>
    <n v="4"/>
    <x v="0"/>
    <n v="16.9312"/>
  </r>
  <r>
    <n v="8621"/>
    <x v="4293"/>
    <x v="3"/>
    <x v="44"/>
    <d v="2014-11-10T00:00:00"/>
    <x v="0"/>
    <s v="LC-17050"/>
    <s v="Liz Carlisle"/>
    <x v="0"/>
    <s v="United States"/>
    <s v="Dallas"/>
    <x v="5"/>
    <n v="75217"/>
    <x v="2"/>
    <s v="FUR-FU-10003878"/>
    <x v="0"/>
    <x v="5"/>
    <x v="671"/>
    <n v="30.56"/>
    <n v="5"/>
    <x v="7"/>
    <n v="-19.864000000000001"/>
  </r>
  <r>
    <n v="8622"/>
    <x v="4294"/>
    <x v="3"/>
    <x v="726"/>
    <d v="2014-05-19T00:00:00"/>
    <x v="1"/>
    <s v="FH-14275"/>
    <s v="Frank Hawley"/>
    <x v="1"/>
    <s v="United States"/>
    <s v="Franklin"/>
    <x v="18"/>
    <n v="37064"/>
    <x v="0"/>
    <s v="OFF-AP-10000358"/>
    <x v="1"/>
    <x v="9"/>
    <x v="95"/>
    <n v="20.768000000000001"/>
    <n v="2"/>
    <x v="2"/>
    <n v="2.3363999999999998"/>
  </r>
  <r>
    <n v="8623"/>
    <x v="4295"/>
    <x v="0"/>
    <x v="581"/>
    <d v="2013-12-02T00:00:00"/>
    <x v="1"/>
    <s v="CM-12235"/>
    <s v="Chris McAfee"/>
    <x v="0"/>
    <s v="United States"/>
    <s v="Phoenix"/>
    <x v="16"/>
    <n v="85023"/>
    <x v="1"/>
    <s v="OFF-ST-10000876"/>
    <x v="1"/>
    <x v="4"/>
    <x v="251"/>
    <n v="39.808"/>
    <n v="4"/>
    <x v="2"/>
    <n v="3.9807999999999999"/>
  </r>
  <r>
    <n v="8624"/>
    <x v="4296"/>
    <x v="1"/>
    <x v="50"/>
    <d v="2012-11-18T00:00:00"/>
    <x v="1"/>
    <s v="FM-14380"/>
    <s v="Fred McMath"/>
    <x v="0"/>
    <s v="United States"/>
    <s v="Miami"/>
    <x v="2"/>
    <n v="33178"/>
    <x v="0"/>
    <s v="OFF-BI-10004224"/>
    <x v="1"/>
    <x v="8"/>
    <x v="1061"/>
    <n v="121.104"/>
    <n v="6"/>
    <x v="6"/>
    <n v="-100.92"/>
  </r>
  <r>
    <n v="8625"/>
    <x v="4296"/>
    <x v="1"/>
    <x v="50"/>
    <d v="2012-11-18T00:00:00"/>
    <x v="1"/>
    <s v="FM-14380"/>
    <s v="Fred McMath"/>
    <x v="0"/>
    <s v="United States"/>
    <s v="Miami"/>
    <x v="2"/>
    <n v="33178"/>
    <x v="0"/>
    <s v="TEC-AC-10004568"/>
    <x v="2"/>
    <x v="11"/>
    <x v="1109"/>
    <n v="111.96"/>
    <n v="5"/>
    <x v="2"/>
    <n v="-1.3995"/>
  </r>
  <r>
    <n v="8626"/>
    <x v="4297"/>
    <x v="1"/>
    <x v="575"/>
    <d v="2012-12-12T00:00:00"/>
    <x v="1"/>
    <s v="HG-14965"/>
    <s v="Henry Goldwyn"/>
    <x v="1"/>
    <s v="United States"/>
    <s v="Colorado Springs"/>
    <x v="22"/>
    <n v="80906"/>
    <x v="1"/>
    <s v="OFF-PA-10000533"/>
    <x v="1"/>
    <x v="10"/>
    <x v="1196"/>
    <n v="15.696"/>
    <n v="3"/>
    <x v="2"/>
    <n v="5.1012000000000004"/>
  </r>
  <r>
    <n v="8627"/>
    <x v="4298"/>
    <x v="1"/>
    <x v="67"/>
    <d v="2012-09-12T00:00:00"/>
    <x v="1"/>
    <s v="AG-10525"/>
    <s v="Andy Gerbode"/>
    <x v="1"/>
    <s v="United States"/>
    <s v="New York City"/>
    <x v="15"/>
    <n v="10011"/>
    <x v="3"/>
    <s v="OFF-ST-10003638"/>
    <x v="1"/>
    <x v="4"/>
    <x v="1222"/>
    <n v="70.260000000000005"/>
    <n v="3"/>
    <x v="0"/>
    <n v="18.970199999999998"/>
  </r>
  <r>
    <n v="8628"/>
    <x v="4298"/>
    <x v="1"/>
    <x v="67"/>
    <d v="2012-09-12T00:00:00"/>
    <x v="1"/>
    <s v="AG-10525"/>
    <s v="Andy Gerbode"/>
    <x v="1"/>
    <s v="United States"/>
    <s v="New York City"/>
    <x v="15"/>
    <n v="10011"/>
    <x v="3"/>
    <s v="TEC-AC-10002305"/>
    <x v="2"/>
    <x v="11"/>
    <x v="1521"/>
    <n v="90"/>
    <n v="5"/>
    <x v="0"/>
    <n v="16.2"/>
  </r>
  <r>
    <n v="8629"/>
    <x v="4298"/>
    <x v="1"/>
    <x v="67"/>
    <d v="2012-09-12T00:00:00"/>
    <x v="1"/>
    <s v="AG-10525"/>
    <s v="Andy Gerbode"/>
    <x v="1"/>
    <s v="United States"/>
    <s v="New York City"/>
    <x v="15"/>
    <n v="10011"/>
    <x v="3"/>
    <s v="OFF-BI-10000605"/>
    <x v="1"/>
    <x v="8"/>
    <x v="531"/>
    <n v="6.0960000000000001"/>
    <n v="2"/>
    <x v="2"/>
    <n v="2.0573999999999999"/>
  </r>
  <r>
    <n v="8630"/>
    <x v="4298"/>
    <x v="1"/>
    <x v="67"/>
    <d v="2012-09-12T00:00:00"/>
    <x v="1"/>
    <s v="AG-10525"/>
    <s v="Andy Gerbode"/>
    <x v="1"/>
    <s v="United States"/>
    <s v="New York City"/>
    <x v="15"/>
    <n v="10011"/>
    <x v="3"/>
    <s v="FUR-TA-10003569"/>
    <x v="0"/>
    <x v="3"/>
    <x v="1358"/>
    <n v="481.17599999999999"/>
    <n v="2"/>
    <x v="10"/>
    <n v="-120.294"/>
  </r>
  <r>
    <n v="8631"/>
    <x v="4298"/>
    <x v="1"/>
    <x v="67"/>
    <d v="2012-09-12T00:00:00"/>
    <x v="1"/>
    <s v="AG-10525"/>
    <s v="Andy Gerbode"/>
    <x v="1"/>
    <s v="United States"/>
    <s v="New York City"/>
    <x v="15"/>
    <n v="10011"/>
    <x v="3"/>
    <s v="OFF-FA-10003059"/>
    <x v="1"/>
    <x v="13"/>
    <x v="794"/>
    <n v="7.24"/>
    <n v="4"/>
    <x v="0"/>
    <n v="2.3892000000000002"/>
  </r>
  <r>
    <n v="8632"/>
    <x v="4299"/>
    <x v="0"/>
    <x v="1062"/>
    <d v="2013-07-30T00:00:00"/>
    <x v="2"/>
    <s v="OT-18730"/>
    <s v="Olvera Toch"/>
    <x v="0"/>
    <s v="United States"/>
    <s v="Bethlehem"/>
    <x v="9"/>
    <n v="18018"/>
    <x v="3"/>
    <s v="FUR-BO-10004409"/>
    <x v="0"/>
    <x v="0"/>
    <x v="625"/>
    <n v="177.45"/>
    <n v="5"/>
    <x v="5"/>
    <n v="-78.078000000000003"/>
  </r>
  <r>
    <n v="8633"/>
    <x v="4299"/>
    <x v="0"/>
    <x v="1062"/>
    <d v="2013-07-30T00:00:00"/>
    <x v="2"/>
    <s v="OT-18730"/>
    <s v="Olvera Toch"/>
    <x v="0"/>
    <s v="United States"/>
    <s v="Bethlehem"/>
    <x v="9"/>
    <n v="18018"/>
    <x v="3"/>
    <s v="OFF-BI-10000545"/>
    <x v="1"/>
    <x v="8"/>
    <x v="685"/>
    <n v="1369.7639999999999"/>
    <n v="6"/>
    <x v="6"/>
    <n v="-913.17600000000004"/>
  </r>
  <r>
    <n v="8634"/>
    <x v="4299"/>
    <x v="0"/>
    <x v="1062"/>
    <d v="2013-07-30T00:00:00"/>
    <x v="2"/>
    <s v="OT-18730"/>
    <s v="Olvera Toch"/>
    <x v="0"/>
    <s v="United States"/>
    <s v="Bethlehem"/>
    <x v="9"/>
    <n v="18018"/>
    <x v="3"/>
    <s v="OFF-AP-10004052"/>
    <x v="1"/>
    <x v="9"/>
    <x v="1662"/>
    <n v="9.48"/>
    <n v="3"/>
    <x v="2"/>
    <n v="0.71099999999999997"/>
  </r>
  <r>
    <n v="8635"/>
    <x v="4300"/>
    <x v="3"/>
    <x v="326"/>
    <d v="2014-08-30T00:00:00"/>
    <x v="1"/>
    <s v="SV-20365"/>
    <s v="Seth Vernon"/>
    <x v="0"/>
    <s v="United States"/>
    <s v="Philadelphia"/>
    <x v="9"/>
    <n v="19140"/>
    <x v="3"/>
    <s v="FUR-BO-10001798"/>
    <x v="0"/>
    <x v="0"/>
    <x v="0"/>
    <n v="130.97999999999999"/>
    <n v="2"/>
    <x v="5"/>
    <n v="-89.066400000000002"/>
  </r>
  <r>
    <n v="8636"/>
    <x v="4301"/>
    <x v="2"/>
    <x v="1013"/>
    <d v="2011-05-02T00:00:00"/>
    <x v="2"/>
    <s v="JM-16195"/>
    <s v="Justin MacKendrick"/>
    <x v="0"/>
    <s v="United States"/>
    <s v="Louisville"/>
    <x v="0"/>
    <n v="40214"/>
    <x v="0"/>
    <s v="OFF-AR-10004010"/>
    <x v="1"/>
    <x v="6"/>
    <x v="1734"/>
    <n v="174.95"/>
    <n v="5"/>
    <x v="0"/>
    <n v="45.487000000000002"/>
  </r>
  <r>
    <n v="8637"/>
    <x v="4301"/>
    <x v="2"/>
    <x v="1013"/>
    <d v="2011-05-02T00:00:00"/>
    <x v="2"/>
    <s v="JM-16195"/>
    <s v="Justin MacKendrick"/>
    <x v="0"/>
    <s v="United States"/>
    <s v="Louisville"/>
    <x v="0"/>
    <n v="40214"/>
    <x v="0"/>
    <s v="OFF-ST-10000585"/>
    <x v="1"/>
    <x v="4"/>
    <x v="541"/>
    <n v="826"/>
    <n v="5"/>
    <x v="0"/>
    <n v="214.76"/>
  </r>
  <r>
    <n v="8638"/>
    <x v="4302"/>
    <x v="3"/>
    <x v="842"/>
    <d v="2014-05-03T00:00:00"/>
    <x v="1"/>
    <s v="HM-14980"/>
    <s v="Henry MacAllister"/>
    <x v="0"/>
    <s v="United States"/>
    <s v="Seattle"/>
    <x v="4"/>
    <n v="98105"/>
    <x v="1"/>
    <s v="FUR-FU-10000397"/>
    <x v="0"/>
    <x v="5"/>
    <x v="63"/>
    <n v="139.58000000000001"/>
    <n v="7"/>
    <x v="0"/>
    <n v="39.0824"/>
  </r>
  <r>
    <n v="8639"/>
    <x v="4303"/>
    <x v="3"/>
    <x v="283"/>
    <d v="2014-07-25T00:00:00"/>
    <x v="2"/>
    <s v="PO-19180"/>
    <s v="Philisse Overcash"/>
    <x v="2"/>
    <s v="United States"/>
    <s v="Kenosha"/>
    <x v="6"/>
    <n v="53142"/>
    <x v="2"/>
    <s v="TEC-AC-10000736"/>
    <x v="2"/>
    <x v="11"/>
    <x v="1085"/>
    <n v="399.95"/>
    <n v="5"/>
    <x v="0"/>
    <n v="143.982"/>
  </r>
  <r>
    <n v="8640"/>
    <x v="4304"/>
    <x v="2"/>
    <x v="736"/>
    <d v="2011-12-15T00:00:00"/>
    <x v="0"/>
    <s v="KC-16675"/>
    <s v="Kimberly Carter"/>
    <x v="1"/>
    <s v="United States"/>
    <s v="Henderson"/>
    <x v="0"/>
    <n v="42420"/>
    <x v="0"/>
    <s v="OFF-BI-10004970"/>
    <x v="1"/>
    <x v="8"/>
    <x v="908"/>
    <n v="12.39"/>
    <n v="3"/>
    <x v="0"/>
    <n v="5.8232999999999997"/>
  </r>
  <r>
    <n v="8641"/>
    <x v="4305"/>
    <x v="3"/>
    <x v="602"/>
    <d v="2014-01-17T00:00:00"/>
    <x v="1"/>
    <s v="DB-13120"/>
    <s v="David Bremer"/>
    <x v="1"/>
    <s v="United States"/>
    <s v="Dallas"/>
    <x v="5"/>
    <n v="75217"/>
    <x v="2"/>
    <s v="OFF-BI-10000545"/>
    <x v="1"/>
    <x v="8"/>
    <x v="685"/>
    <n v="760.98"/>
    <n v="5"/>
    <x v="3"/>
    <n v="-1141.47"/>
  </r>
  <r>
    <n v="8642"/>
    <x v="4306"/>
    <x v="3"/>
    <x v="574"/>
    <d v="2014-12-03T00:00:00"/>
    <x v="3"/>
    <s v="SV-20935"/>
    <s v="Susan Vittorini"/>
    <x v="0"/>
    <s v="United States"/>
    <s v="Peoria"/>
    <x v="16"/>
    <n v="85345"/>
    <x v="1"/>
    <s v="OFF-BI-10001670"/>
    <x v="1"/>
    <x v="8"/>
    <x v="438"/>
    <n v="67.86"/>
    <n v="6"/>
    <x v="6"/>
    <n v="-45.24"/>
  </r>
  <r>
    <n v="8643"/>
    <x v="4307"/>
    <x v="1"/>
    <x v="627"/>
    <d v="2012-11-15T00:00:00"/>
    <x v="1"/>
    <s v="NS-18640"/>
    <s v="Noel Staavos"/>
    <x v="1"/>
    <s v="United States"/>
    <s v="Jacksonville"/>
    <x v="3"/>
    <n v="28540"/>
    <x v="0"/>
    <s v="OFF-FA-10000624"/>
    <x v="1"/>
    <x v="13"/>
    <x v="291"/>
    <n v="31.504000000000001"/>
    <n v="11"/>
    <x v="2"/>
    <n v="11.814"/>
  </r>
  <r>
    <n v="8644"/>
    <x v="4307"/>
    <x v="1"/>
    <x v="627"/>
    <d v="2012-11-15T00:00:00"/>
    <x v="1"/>
    <s v="NS-18640"/>
    <s v="Noel Staavos"/>
    <x v="1"/>
    <s v="United States"/>
    <s v="Jacksonville"/>
    <x v="3"/>
    <n v="28540"/>
    <x v="0"/>
    <s v="OFF-LA-10002945"/>
    <x v="1"/>
    <x v="2"/>
    <x v="1603"/>
    <n v="5.04"/>
    <n v="1"/>
    <x v="2"/>
    <n v="1.6379999999999999"/>
  </r>
  <r>
    <n v="8645"/>
    <x v="4307"/>
    <x v="1"/>
    <x v="627"/>
    <d v="2012-11-15T00:00:00"/>
    <x v="1"/>
    <s v="NS-18640"/>
    <s v="Noel Staavos"/>
    <x v="1"/>
    <s v="United States"/>
    <s v="Jacksonville"/>
    <x v="3"/>
    <n v="28540"/>
    <x v="0"/>
    <s v="OFF-BI-10000315"/>
    <x v="1"/>
    <x v="8"/>
    <x v="407"/>
    <n v="39.878999999999998"/>
    <n v="7"/>
    <x v="6"/>
    <n v="-29.244599999999998"/>
  </r>
  <r>
    <n v="8646"/>
    <x v="4307"/>
    <x v="1"/>
    <x v="627"/>
    <d v="2012-11-15T00:00:00"/>
    <x v="1"/>
    <s v="NS-18640"/>
    <s v="Noel Staavos"/>
    <x v="1"/>
    <s v="United States"/>
    <s v="Jacksonville"/>
    <x v="3"/>
    <n v="28540"/>
    <x v="0"/>
    <s v="FUR-FU-10000023"/>
    <x v="0"/>
    <x v="5"/>
    <x v="322"/>
    <n v="4.7119999999999997"/>
    <n v="1"/>
    <x v="2"/>
    <n v="1.4136"/>
  </r>
  <r>
    <n v="8647"/>
    <x v="4308"/>
    <x v="0"/>
    <x v="881"/>
    <d v="2013-11-30T00:00:00"/>
    <x v="1"/>
    <s v="MH-17455"/>
    <s v="Mark Hamilton"/>
    <x v="0"/>
    <s v="United States"/>
    <s v="Los Angeles"/>
    <x v="1"/>
    <n v="90032"/>
    <x v="1"/>
    <s v="FUR-CH-10004698"/>
    <x v="0"/>
    <x v="1"/>
    <x v="166"/>
    <n v="194.352"/>
    <n v="3"/>
    <x v="2"/>
    <n v="19.435199999999998"/>
  </r>
  <r>
    <n v="8648"/>
    <x v="4309"/>
    <x v="1"/>
    <x v="901"/>
    <d v="2012-12-08T00:00:00"/>
    <x v="2"/>
    <s v="RR-19525"/>
    <s v="Rick Reed"/>
    <x v="1"/>
    <s v="United States"/>
    <s v="Nashville"/>
    <x v="18"/>
    <n v="37211"/>
    <x v="0"/>
    <s v="FUR-CH-10004477"/>
    <x v="0"/>
    <x v="1"/>
    <x v="211"/>
    <n v="97.424000000000007"/>
    <n v="2"/>
    <x v="2"/>
    <n v="10.9602"/>
  </r>
  <r>
    <n v="8649"/>
    <x v="4310"/>
    <x v="0"/>
    <x v="875"/>
    <d v="2013-08-04T00:00:00"/>
    <x v="1"/>
    <s v="RH-19555"/>
    <s v="Ritsa Hightower"/>
    <x v="0"/>
    <s v="United States"/>
    <s v="Charlotte"/>
    <x v="3"/>
    <n v="28205"/>
    <x v="0"/>
    <s v="OFF-ST-10003816"/>
    <x v="1"/>
    <x v="4"/>
    <x v="710"/>
    <n v="704.76"/>
    <n v="5"/>
    <x v="2"/>
    <n v="26.4285"/>
  </r>
  <r>
    <n v="8650"/>
    <x v="4310"/>
    <x v="0"/>
    <x v="875"/>
    <d v="2013-08-04T00:00:00"/>
    <x v="1"/>
    <s v="RH-19555"/>
    <s v="Ritsa Hightower"/>
    <x v="0"/>
    <s v="United States"/>
    <s v="Charlotte"/>
    <x v="3"/>
    <n v="28205"/>
    <x v="0"/>
    <s v="OFF-BI-10002429"/>
    <x v="1"/>
    <x v="8"/>
    <x v="467"/>
    <n v="27.396000000000001"/>
    <n v="3"/>
    <x v="6"/>
    <n v="-20.090399999999999"/>
  </r>
  <r>
    <n v="8651"/>
    <x v="4311"/>
    <x v="2"/>
    <x v="103"/>
    <d v="2011-09-13T00:00:00"/>
    <x v="3"/>
    <s v="RP-19390"/>
    <s v="Resi Pölking"/>
    <x v="0"/>
    <s v="United States"/>
    <s v="Seattle"/>
    <x v="4"/>
    <n v="98103"/>
    <x v="1"/>
    <s v="OFF-FA-10000840"/>
    <x v="1"/>
    <x v="13"/>
    <x v="1685"/>
    <n v="5.7"/>
    <n v="5"/>
    <x v="0"/>
    <n v="2.6789999999999998"/>
  </r>
  <r>
    <n v="8652"/>
    <x v="4311"/>
    <x v="2"/>
    <x v="103"/>
    <d v="2011-09-13T00:00:00"/>
    <x v="3"/>
    <s v="RP-19390"/>
    <s v="Resi Pölking"/>
    <x v="0"/>
    <s v="United States"/>
    <s v="Seattle"/>
    <x v="4"/>
    <n v="98103"/>
    <x v="1"/>
    <s v="FUR-FU-10001918"/>
    <x v="0"/>
    <x v="5"/>
    <x v="280"/>
    <n v="14.19"/>
    <n v="3"/>
    <x v="0"/>
    <n v="5.5340999999999996"/>
  </r>
  <r>
    <n v="8653"/>
    <x v="4311"/>
    <x v="2"/>
    <x v="103"/>
    <d v="2011-09-13T00:00:00"/>
    <x v="3"/>
    <s v="RP-19390"/>
    <s v="Resi Pölking"/>
    <x v="0"/>
    <s v="United States"/>
    <s v="Seattle"/>
    <x v="4"/>
    <n v="98103"/>
    <x v="1"/>
    <s v="OFF-SU-10001574"/>
    <x v="1"/>
    <x v="14"/>
    <x v="498"/>
    <n v="7.3"/>
    <n v="2"/>
    <x v="0"/>
    <n v="2.19"/>
  </r>
  <r>
    <n v="8654"/>
    <x v="4311"/>
    <x v="2"/>
    <x v="103"/>
    <d v="2011-09-13T00:00:00"/>
    <x v="3"/>
    <s v="RP-19390"/>
    <s v="Resi Pölking"/>
    <x v="0"/>
    <s v="United States"/>
    <s v="Seattle"/>
    <x v="4"/>
    <n v="98103"/>
    <x v="1"/>
    <s v="TEC-AC-10001606"/>
    <x v="2"/>
    <x v="11"/>
    <x v="585"/>
    <n v="199.98"/>
    <n v="2"/>
    <x v="0"/>
    <n v="75.992400000000004"/>
  </r>
  <r>
    <n v="8655"/>
    <x v="4311"/>
    <x v="2"/>
    <x v="103"/>
    <d v="2011-09-13T00:00:00"/>
    <x v="3"/>
    <s v="RP-19390"/>
    <s v="Resi Pölking"/>
    <x v="0"/>
    <s v="United States"/>
    <s v="Seattle"/>
    <x v="4"/>
    <n v="98103"/>
    <x v="1"/>
    <s v="TEC-AC-10003399"/>
    <x v="2"/>
    <x v="11"/>
    <x v="1497"/>
    <n v="144.96"/>
    <n v="4"/>
    <x v="0"/>
    <n v="60.883200000000002"/>
  </r>
  <r>
    <n v="8656"/>
    <x v="4311"/>
    <x v="2"/>
    <x v="103"/>
    <d v="2011-09-13T00:00:00"/>
    <x v="3"/>
    <s v="RP-19390"/>
    <s v="Resi Pölking"/>
    <x v="0"/>
    <s v="United States"/>
    <s v="Seattle"/>
    <x v="4"/>
    <n v="98103"/>
    <x v="1"/>
    <s v="TEC-AC-10000865"/>
    <x v="2"/>
    <x v="11"/>
    <x v="996"/>
    <n v="118"/>
    <n v="2"/>
    <x v="0"/>
    <n v="20.059999999999999"/>
  </r>
  <r>
    <n v="8657"/>
    <x v="4311"/>
    <x v="2"/>
    <x v="103"/>
    <d v="2011-09-13T00:00:00"/>
    <x v="3"/>
    <s v="RP-19390"/>
    <s v="Resi Pölking"/>
    <x v="0"/>
    <s v="United States"/>
    <s v="Seattle"/>
    <x v="4"/>
    <n v="98103"/>
    <x v="1"/>
    <s v="OFF-PA-10002923"/>
    <x v="1"/>
    <x v="10"/>
    <x v="1417"/>
    <n v="48.94"/>
    <n v="1"/>
    <x v="0"/>
    <n v="24.47"/>
  </r>
  <r>
    <n v="8658"/>
    <x v="4311"/>
    <x v="2"/>
    <x v="103"/>
    <d v="2011-09-13T00:00:00"/>
    <x v="3"/>
    <s v="RP-19390"/>
    <s v="Resi Pölking"/>
    <x v="0"/>
    <s v="United States"/>
    <s v="Seattle"/>
    <x v="4"/>
    <n v="98103"/>
    <x v="1"/>
    <s v="OFF-AP-10004785"/>
    <x v="1"/>
    <x v="9"/>
    <x v="1177"/>
    <n v="22.66"/>
    <n v="2"/>
    <x v="0"/>
    <n v="9.7438000000000002"/>
  </r>
  <r>
    <n v="8659"/>
    <x v="4312"/>
    <x v="0"/>
    <x v="1028"/>
    <d v="2013-06-26T00:00:00"/>
    <x v="1"/>
    <s v="KB-16600"/>
    <s v="Ken Brennan"/>
    <x v="1"/>
    <s v="United States"/>
    <s v="Chicago"/>
    <x v="10"/>
    <n v="60623"/>
    <x v="2"/>
    <s v="OFF-BI-10003727"/>
    <x v="1"/>
    <x v="8"/>
    <x v="797"/>
    <n v="0.83599999999999997"/>
    <n v="1"/>
    <x v="3"/>
    <n v="-1.3375999999999999"/>
  </r>
  <r>
    <n v="8660"/>
    <x v="4313"/>
    <x v="0"/>
    <x v="323"/>
    <d v="2013-09-09T00:00:00"/>
    <x v="1"/>
    <s v="MH-17620"/>
    <s v="Matt Hagelstein"/>
    <x v="1"/>
    <s v="United States"/>
    <s v="Cincinnati"/>
    <x v="24"/>
    <n v="45231"/>
    <x v="3"/>
    <s v="OFF-PA-10002246"/>
    <x v="1"/>
    <x v="10"/>
    <x v="1386"/>
    <n v="30.96"/>
    <n v="6"/>
    <x v="2"/>
    <n v="11.223000000000001"/>
  </r>
  <r>
    <n v="8661"/>
    <x v="4314"/>
    <x v="3"/>
    <x v="920"/>
    <d v="2014-12-01T00:00:00"/>
    <x v="1"/>
    <s v="HZ-14950"/>
    <s v="Henia Zydlo"/>
    <x v="0"/>
    <s v="United States"/>
    <s v="Fort Lauderdale"/>
    <x v="2"/>
    <n v="33311"/>
    <x v="0"/>
    <s v="FUR-BO-10003965"/>
    <x v="0"/>
    <x v="0"/>
    <x v="1083"/>
    <n v="723.92"/>
    <n v="5"/>
    <x v="2"/>
    <n v="-81.441000000000003"/>
  </r>
  <r>
    <n v="8662"/>
    <x v="4315"/>
    <x v="1"/>
    <x v="793"/>
    <d v="2012-05-17T00:00:00"/>
    <x v="1"/>
    <s v="JG-15160"/>
    <s v="James Galang"/>
    <x v="0"/>
    <s v="United States"/>
    <s v="Houston"/>
    <x v="5"/>
    <n v="77041"/>
    <x v="2"/>
    <s v="FUR-FU-10000175"/>
    <x v="0"/>
    <x v="5"/>
    <x v="1629"/>
    <n v="21.968"/>
    <n v="4"/>
    <x v="7"/>
    <n v="-15.9268"/>
  </r>
  <r>
    <n v="8663"/>
    <x v="4315"/>
    <x v="1"/>
    <x v="793"/>
    <d v="2012-05-17T00:00:00"/>
    <x v="1"/>
    <s v="JG-15160"/>
    <s v="James Galang"/>
    <x v="0"/>
    <s v="United States"/>
    <s v="Houston"/>
    <x v="5"/>
    <n v="77041"/>
    <x v="2"/>
    <s v="TEC-PH-10001336"/>
    <x v="2"/>
    <x v="7"/>
    <x v="941"/>
    <n v="619.15200000000004"/>
    <n v="6"/>
    <x v="2"/>
    <n v="69.654600000000002"/>
  </r>
  <r>
    <n v="8664"/>
    <x v="4315"/>
    <x v="1"/>
    <x v="793"/>
    <d v="2012-05-17T00:00:00"/>
    <x v="1"/>
    <s v="JG-15160"/>
    <s v="James Galang"/>
    <x v="0"/>
    <s v="United States"/>
    <s v="Houston"/>
    <x v="5"/>
    <n v="77041"/>
    <x v="2"/>
    <s v="OFF-PA-10001954"/>
    <x v="1"/>
    <x v="10"/>
    <x v="595"/>
    <n v="127.904"/>
    <n v="7"/>
    <x v="2"/>
    <n v="41.568800000000003"/>
  </r>
  <r>
    <n v="8665"/>
    <x v="4316"/>
    <x v="3"/>
    <x v="983"/>
    <d v="2014-04-02T00:00:00"/>
    <x v="0"/>
    <s v="AB-10165"/>
    <s v="Alan Barnes"/>
    <x v="0"/>
    <s v="United States"/>
    <s v="Lakewood"/>
    <x v="1"/>
    <n v="90712"/>
    <x v="1"/>
    <s v="FUR-FU-10004973"/>
    <x v="0"/>
    <x v="5"/>
    <x v="1134"/>
    <n v="94.2"/>
    <n v="5"/>
    <x v="0"/>
    <n v="39.564"/>
  </r>
  <r>
    <n v="8666"/>
    <x v="4317"/>
    <x v="0"/>
    <x v="1019"/>
    <d v="2013-11-19T00:00:00"/>
    <x v="2"/>
    <s v="HJ-14875"/>
    <s v="Heather Jas"/>
    <x v="2"/>
    <s v="United States"/>
    <s v="San Francisco"/>
    <x v="1"/>
    <n v="94122"/>
    <x v="1"/>
    <s v="OFF-SU-10004231"/>
    <x v="1"/>
    <x v="14"/>
    <x v="552"/>
    <n v="49.5"/>
    <n v="5"/>
    <x v="0"/>
    <n v="13.365"/>
  </r>
  <r>
    <n v="8667"/>
    <x v="4318"/>
    <x v="0"/>
    <x v="945"/>
    <d v="2014-01-03T00:00:00"/>
    <x v="2"/>
    <s v="CJ-11875"/>
    <s v="Carl Jackson"/>
    <x v="1"/>
    <s v="United States"/>
    <s v="Philadelphia"/>
    <x v="9"/>
    <n v="19140"/>
    <x v="3"/>
    <s v="OFF-AR-10004269"/>
    <x v="1"/>
    <x v="6"/>
    <x v="1541"/>
    <n v="16.52"/>
    <n v="5"/>
    <x v="2"/>
    <n v="1.6519999999999999"/>
  </r>
  <r>
    <n v="8668"/>
    <x v="4319"/>
    <x v="0"/>
    <x v="596"/>
    <d v="2013-12-25T00:00:00"/>
    <x v="0"/>
    <s v="ED-13885"/>
    <s v="Emily Ducich"/>
    <x v="2"/>
    <s v="United States"/>
    <s v="Seattle"/>
    <x v="4"/>
    <n v="98115"/>
    <x v="1"/>
    <s v="OFF-BI-10004002"/>
    <x v="1"/>
    <x v="8"/>
    <x v="152"/>
    <n v="55.36"/>
    <n v="4"/>
    <x v="2"/>
    <n v="19.376000000000001"/>
  </r>
  <r>
    <n v="8669"/>
    <x v="4319"/>
    <x v="0"/>
    <x v="596"/>
    <d v="2013-12-25T00:00:00"/>
    <x v="0"/>
    <s v="ED-13885"/>
    <s v="Emily Ducich"/>
    <x v="2"/>
    <s v="United States"/>
    <s v="Seattle"/>
    <x v="4"/>
    <n v="98115"/>
    <x v="1"/>
    <s v="TEC-MA-10000752"/>
    <x v="2"/>
    <x v="15"/>
    <x v="1683"/>
    <n v="11.56"/>
    <n v="1"/>
    <x v="2"/>
    <n v="3.7570000000000001"/>
  </r>
  <r>
    <n v="8670"/>
    <x v="4320"/>
    <x v="1"/>
    <x v="139"/>
    <d v="2012-12-25T00:00:00"/>
    <x v="0"/>
    <s v="AI-10855"/>
    <s v="Arianne Irving"/>
    <x v="0"/>
    <s v="United States"/>
    <s v="Los Angeles"/>
    <x v="1"/>
    <n v="90036"/>
    <x v="1"/>
    <s v="OFF-PA-10004947"/>
    <x v="1"/>
    <x v="10"/>
    <x v="33"/>
    <n v="17.12"/>
    <n v="4"/>
    <x v="0"/>
    <n v="7.7039999999999997"/>
  </r>
  <r>
    <n v="8671"/>
    <x v="4321"/>
    <x v="2"/>
    <x v="422"/>
    <d v="2012-01-01T00:00:00"/>
    <x v="0"/>
    <s v="KB-16315"/>
    <s v="Karl Braun"/>
    <x v="0"/>
    <s v="United States"/>
    <s v="Cleveland"/>
    <x v="24"/>
    <n v="44105"/>
    <x v="3"/>
    <s v="FUR-FU-10004904"/>
    <x v="0"/>
    <x v="5"/>
    <x v="1580"/>
    <n v="182.352"/>
    <n v="3"/>
    <x v="2"/>
    <n v="-18.235199999999999"/>
  </r>
  <r>
    <n v="8672"/>
    <x v="4321"/>
    <x v="2"/>
    <x v="422"/>
    <d v="2012-01-01T00:00:00"/>
    <x v="0"/>
    <s v="KB-16315"/>
    <s v="Karl Braun"/>
    <x v="0"/>
    <s v="United States"/>
    <s v="Cleveland"/>
    <x v="24"/>
    <n v="44105"/>
    <x v="3"/>
    <s v="OFF-ST-10002790"/>
    <x v="1"/>
    <x v="4"/>
    <x v="233"/>
    <n v="118.16"/>
    <n v="2"/>
    <x v="2"/>
    <n v="-25.109000000000002"/>
  </r>
  <r>
    <n v="8673"/>
    <x v="4322"/>
    <x v="3"/>
    <x v="911"/>
    <d v="2014-02-22T00:00:00"/>
    <x v="1"/>
    <s v="JS-16030"/>
    <s v="Joy Smith"/>
    <x v="0"/>
    <s v="United States"/>
    <s v="Decatur"/>
    <x v="10"/>
    <n v="62521"/>
    <x v="2"/>
    <s v="OFF-FA-10004854"/>
    <x v="1"/>
    <x v="13"/>
    <x v="268"/>
    <n v="18.367999999999999"/>
    <n v="2"/>
    <x v="2"/>
    <n v="6.1992000000000003"/>
  </r>
  <r>
    <n v="8674"/>
    <x v="4322"/>
    <x v="3"/>
    <x v="911"/>
    <d v="2014-02-22T00:00:00"/>
    <x v="1"/>
    <s v="JS-16030"/>
    <s v="Joy Smith"/>
    <x v="0"/>
    <s v="United States"/>
    <s v="Decatur"/>
    <x v="10"/>
    <n v="62521"/>
    <x v="2"/>
    <s v="FUR-CH-10004063"/>
    <x v="0"/>
    <x v="1"/>
    <x v="120"/>
    <n v="600.55799999999999"/>
    <n v="3"/>
    <x v="4"/>
    <n v="-8.5793999999999997"/>
  </r>
  <r>
    <n v="8675"/>
    <x v="4322"/>
    <x v="3"/>
    <x v="911"/>
    <d v="2014-02-22T00:00:00"/>
    <x v="1"/>
    <s v="JS-16030"/>
    <s v="Joy Smith"/>
    <x v="0"/>
    <s v="United States"/>
    <s v="Decatur"/>
    <x v="10"/>
    <n v="62521"/>
    <x v="2"/>
    <s v="OFF-ST-10000642"/>
    <x v="1"/>
    <x v="4"/>
    <x v="192"/>
    <n v="50.351999999999997"/>
    <n v="3"/>
    <x v="2"/>
    <n v="-8.1821999999999999"/>
  </r>
  <r>
    <n v="8676"/>
    <x v="4322"/>
    <x v="3"/>
    <x v="911"/>
    <d v="2014-02-22T00:00:00"/>
    <x v="1"/>
    <s v="JS-16030"/>
    <s v="Joy Smith"/>
    <x v="0"/>
    <s v="United States"/>
    <s v="Decatur"/>
    <x v="10"/>
    <n v="62521"/>
    <x v="2"/>
    <s v="OFF-AR-10004078"/>
    <x v="1"/>
    <x v="6"/>
    <x v="507"/>
    <n v="28.032"/>
    <n v="6"/>
    <x v="2"/>
    <n v="3.504"/>
  </r>
  <r>
    <n v="8677"/>
    <x v="4322"/>
    <x v="3"/>
    <x v="911"/>
    <d v="2014-02-22T00:00:00"/>
    <x v="1"/>
    <s v="JS-16030"/>
    <s v="Joy Smith"/>
    <x v="0"/>
    <s v="United States"/>
    <s v="Decatur"/>
    <x v="10"/>
    <n v="62521"/>
    <x v="2"/>
    <s v="FUR-FU-10004270"/>
    <x v="0"/>
    <x v="5"/>
    <x v="1372"/>
    <n v="7.6920000000000002"/>
    <n v="1"/>
    <x v="7"/>
    <n v="-3.6537000000000002"/>
  </r>
  <r>
    <n v="8678"/>
    <x v="4323"/>
    <x v="3"/>
    <x v="1200"/>
    <d v="2014-10-27T00:00:00"/>
    <x v="2"/>
    <s v="PO-18850"/>
    <s v="Patrick O'Brill"/>
    <x v="0"/>
    <s v="United States"/>
    <s v="Mansfield"/>
    <x v="5"/>
    <n v="76063"/>
    <x v="2"/>
    <s v="FUR-TA-10004607"/>
    <x v="0"/>
    <x v="3"/>
    <x v="1095"/>
    <n v="517.40499999999997"/>
    <n v="5"/>
    <x v="4"/>
    <n v="-81.3065"/>
  </r>
  <r>
    <n v="8679"/>
    <x v="4324"/>
    <x v="0"/>
    <x v="476"/>
    <d v="2013-09-08T00:00:00"/>
    <x v="0"/>
    <s v="RD-19810"/>
    <s v="Ross DeVincentis"/>
    <x v="2"/>
    <s v="United States"/>
    <s v="Houston"/>
    <x v="5"/>
    <n v="77070"/>
    <x v="2"/>
    <s v="OFF-BI-10001132"/>
    <x v="1"/>
    <x v="8"/>
    <x v="630"/>
    <n v="8.6080000000000005"/>
    <n v="8"/>
    <x v="3"/>
    <n v="-13.3424"/>
  </r>
  <r>
    <n v="8680"/>
    <x v="4324"/>
    <x v="0"/>
    <x v="476"/>
    <d v="2013-09-08T00:00:00"/>
    <x v="0"/>
    <s v="RD-19810"/>
    <s v="Ross DeVincentis"/>
    <x v="2"/>
    <s v="United States"/>
    <s v="Houston"/>
    <x v="5"/>
    <n v="77070"/>
    <x v="2"/>
    <s v="TEC-AC-10001714"/>
    <x v="2"/>
    <x v="11"/>
    <x v="678"/>
    <n v="159.56"/>
    <n v="5"/>
    <x v="2"/>
    <n v="33.906500000000001"/>
  </r>
  <r>
    <n v="8681"/>
    <x v="4325"/>
    <x v="0"/>
    <x v="49"/>
    <d v="2013-12-04T00:00:00"/>
    <x v="0"/>
    <s v="JD-15895"/>
    <s v="Jonathan Doherty"/>
    <x v="1"/>
    <s v="United States"/>
    <s v="Richmond"/>
    <x v="17"/>
    <n v="23223"/>
    <x v="0"/>
    <s v="OFF-AP-10002945"/>
    <x v="1"/>
    <x v="9"/>
    <x v="225"/>
    <n v="2104.5500000000002"/>
    <n v="7"/>
    <x v="0"/>
    <n v="694.50149999999996"/>
  </r>
  <r>
    <n v="8682"/>
    <x v="4325"/>
    <x v="0"/>
    <x v="49"/>
    <d v="2013-12-04T00:00:00"/>
    <x v="0"/>
    <s v="JD-15895"/>
    <s v="Jonathan Doherty"/>
    <x v="1"/>
    <s v="United States"/>
    <s v="Richmond"/>
    <x v="17"/>
    <n v="23223"/>
    <x v="0"/>
    <s v="OFF-SU-10004664"/>
    <x v="1"/>
    <x v="14"/>
    <x v="592"/>
    <n v="40.700000000000003"/>
    <n v="5"/>
    <x v="0"/>
    <n v="11.803000000000001"/>
  </r>
  <r>
    <n v="8683"/>
    <x v="4326"/>
    <x v="2"/>
    <x v="1127"/>
    <d v="2011-11-10T00:00:00"/>
    <x v="1"/>
    <s v="SR-20740"/>
    <s v="Steven Roelle"/>
    <x v="2"/>
    <s v="United States"/>
    <s v="Arlington"/>
    <x v="17"/>
    <n v="22204"/>
    <x v="0"/>
    <s v="TEC-AC-10002550"/>
    <x v="2"/>
    <x v="11"/>
    <x v="1342"/>
    <n v="47.79"/>
    <n v="3"/>
    <x v="0"/>
    <n v="16.2486"/>
  </r>
  <r>
    <n v="8684"/>
    <x v="4327"/>
    <x v="3"/>
    <x v="920"/>
    <d v="2014-12-02T00:00:00"/>
    <x v="1"/>
    <s v="TZ-21580"/>
    <s v="Tracy Zic"/>
    <x v="0"/>
    <s v="United States"/>
    <s v="San Francisco"/>
    <x v="1"/>
    <n v="94122"/>
    <x v="1"/>
    <s v="OFF-AR-10002335"/>
    <x v="1"/>
    <x v="6"/>
    <x v="673"/>
    <n v="5.16"/>
    <n v="2"/>
    <x v="0"/>
    <n v="1.3415999999999999"/>
  </r>
  <r>
    <n v="8685"/>
    <x v="4328"/>
    <x v="0"/>
    <x v="186"/>
    <d v="2013-12-24T00:00:00"/>
    <x v="1"/>
    <s v="TN-21040"/>
    <s v="Tanja Norvell"/>
    <x v="2"/>
    <s v="United States"/>
    <s v="San Diego"/>
    <x v="1"/>
    <n v="92024"/>
    <x v="1"/>
    <s v="TEC-AC-10001445"/>
    <x v="2"/>
    <x v="11"/>
    <x v="422"/>
    <n v="21.21"/>
    <n v="7"/>
    <x v="0"/>
    <n v="4.4541000000000004"/>
  </r>
  <r>
    <n v="8686"/>
    <x v="4329"/>
    <x v="3"/>
    <x v="237"/>
    <d v="2014-11-19T00:00:00"/>
    <x v="0"/>
    <s v="PW-19030"/>
    <s v="Pauline Webber"/>
    <x v="1"/>
    <s v="United States"/>
    <s v="Watertown"/>
    <x v="15"/>
    <n v="13601"/>
    <x v="3"/>
    <s v="OFF-ST-10003996"/>
    <x v="1"/>
    <x v="4"/>
    <x v="1203"/>
    <n v="96.36"/>
    <n v="6"/>
    <x v="0"/>
    <n v="25.053599999999999"/>
  </r>
  <r>
    <n v="8687"/>
    <x v="4330"/>
    <x v="0"/>
    <x v="190"/>
    <d v="2013-06-27T00:00:00"/>
    <x v="3"/>
    <s v="AH-10075"/>
    <s v="Adam Hart"/>
    <x v="1"/>
    <s v="United States"/>
    <s v="Los Angeles"/>
    <x v="1"/>
    <n v="90036"/>
    <x v="1"/>
    <s v="OFF-SU-10003505"/>
    <x v="1"/>
    <x v="14"/>
    <x v="408"/>
    <n v="231.72"/>
    <n v="2"/>
    <x v="0"/>
    <n v="11.586"/>
  </r>
  <r>
    <n v="8688"/>
    <x v="4330"/>
    <x v="0"/>
    <x v="190"/>
    <d v="2013-06-27T00:00:00"/>
    <x v="3"/>
    <s v="AH-10075"/>
    <s v="Adam Hart"/>
    <x v="1"/>
    <s v="United States"/>
    <s v="Los Angeles"/>
    <x v="1"/>
    <n v="90036"/>
    <x v="1"/>
    <s v="OFF-FA-10000624"/>
    <x v="1"/>
    <x v="13"/>
    <x v="291"/>
    <n v="17.899999999999999"/>
    <n v="5"/>
    <x v="0"/>
    <n v="8.9499999999999993"/>
  </r>
  <r>
    <n v="8689"/>
    <x v="4330"/>
    <x v="0"/>
    <x v="190"/>
    <d v="2013-06-27T00:00:00"/>
    <x v="3"/>
    <s v="AH-10075"/>
    <s v="Adam Hart"/>
    <x v="1"/>
    <s v="United States"/>
    <s v="Los Angeles"/>
    <x v="1"/>
    <n v="90036"/>
    <x v="1"/>
    <s v="OFF-PA-10002870"/>
    <x v="1"/>
    <x v="10"/>
    <x v="893"/>
    <n v="12.48"/>
    <n v="2"/>
    <x v="0"/>
    <n v="5.6159999999999997"/>
  </r>
  <r>
    <n v="8690"/>
    <x v="4331"/>
    <x v="2"/>
    <x v="58"/>
    <d v="2011-12-30T00:00:00"/>
    <x v="1"/>
    <s v="AY-10555"/>
    <s v="Andy Yotov"/>
    <x v="1"/>
    <s v="United States"/>
    <s v="Philadelphia"/>
    <x v="9"/>
    <n v="19140"/>
    <x v="3"/>
    <s v="OFF-AR-10002257"/>
    <x v="1"/>
    <x v="6"/>
    <x v="1191"/>
    <n v="8.016"/>
    <n v="3"/>
    <x v="2"/>
    <n v="1.1022000000000001"/>
  </r>
  <r>
    <n v="8691"/>
    <x v="4332"/>
    <x v="0"/>
    <x v="1041"/>
    <d v="2013-08-19T00:00:00"/>
    <x v="1"/>
    <s v="SP-20650"/>
    <s v="Stephanie Phelps"/>
    <x v="1"/>
    <s v="United States"/>
    <s v="Akron"/>
    <x v="24"/>
    <n v="44312"/>
    <x v="3"/>
    <s v="TEC-PH-10003580"/>
    <x v="2"/>
    <x v="7"/>
    <x v="997"/>
    <n v="259.89600000000002"/>
    <n v="2"/>
    <x v="10"/>
    <n v="-56.3108"/>
  </r>
  <r>
    <n v="8692"/>
    <x v="4332"/>
    <x v="0"/>
    <x v="1041"/>
    <d v="2013-08-19T00:00:00"/>
    <x v="1"/>
    <s v="SP-20650"/>
    <s v="Stephanie Phelps"/>
    <x v="1"/>
    <s v="United States"/>
    <s v="Akron"/>
    <x v="24"/>
    <n v="44312"/>
    <x v="3"/>
    <s v="TEC-PH-10001530"/>
    <x v="2"/>
    <x v="7"/>
    <x v="752"/>
    <n v="247.18799999999999"/>
    <n v="2"/>
    <x v="10"/>
    <n v="-49.437600000000003"/>
  </r>
  <r>
    <n v="8693"/>
    <x v="4332"/>
    <x v="0"/>
    <x v="1041"/>
    <d v="2013-08-19T00:00:00"/>
    <x v="1"/>
    <s v="SP-20650"/>
    <s v="Stephanie Phelps"/>
    <x v="1"/>
    <s v="United States"/>
    <s v="Akron"/>
    <x v="24"/>
    <n v="44312"/>
    <x v="3"/>
    <s v="TEC-AC-10000420"/>
    <x v="2"/>
    <x v="11"/>
    <x v="1487"/>
    <n v="279.95999999999998"/>
    <n v="5"/>
    <x v="2"/>
    <n v="48.993000000000002"/>
  </r>
  <r>
    <n v="8694"/>
    <x v="4333"/>
    <x v="0"/>
    <x v="1057"/>
    <d v="2013-10-29T00:00:00"/>
    <x v="1"/>
    <s v="ED-13885"/>
    <s v="Emily Ducich"/>
    <x v="2"/>
    <s v="United States"/>
    <s v="San Francisco"/>
    <x v="1"/>
    <n v="94110"/>
    <x v="1"/>
    <s v="TEC-AC-10000892"/>
    <x v="2"/>
    <x v="11"/>
    <x v="290"/>
    <n v="450"/>
    <n v="5"/>
    <x v="0"/>
    <n v="162"/>
  </r>
  <r>
    <n v="8695"/>
    <x v="4334"/>
    <x v="2"/>
    <x v="709"/>
    <d v="2011-08-28T00:00:00"/>
    <x v="0"/>
    <s v="CR-12625"/>
    <s v="Corey Roper"/>
    <x v="2"/>
    <s v="United States"/>
    <s v="Grand Rapids"/>
    <x v="12"/>
    <n v="49505"/>
    <x v="2"/>
    <s v="OFF-PA-10001934"/>
    <x v="1"/>
    <x v="10"/>
    <x v="543"/>
    <n v="19.440000000000001"/>
    <n v="3"/>
    <x v="0"/>
    <n v="9.5256000000000007"/>
  </r>
  <r>
    <n v="8696"/>
    <x v="4335"/>
    <x v="3"/>
    <x v="175"/>
    <d v="2014-09-18T00:00:00"/>
    <x v="0"/>
    <s v="CS-12400"/>
    <s v="Christopher Schild"/>
    <x v="2"/>
    <s v="United States"/>
    <s v="San Francisco"/>
    <x v="1"/>
    <n v="94109"/>
    <x v="1"/>
    <s v="FUR-TA-10003473"/>
    <x v="0"/>
    <x v="3"/>
    <x v="214"/>
    <n v="300.904"/>
    <n v="1"/>
    <x v="2"/>
    <n v="11.283899999999999"/>
  </r>
  <r>
    <n v="8697"/>
    <x v="4336"/>
    <x v="3"/>
    <x v="140"/>
    <d v="2014-06-21T00:00:00"/>
    <x v="1"/>
    <s v="TS-21205"/>
    <s v="Thomas Seio"/>
    <x v="1"/>
    <s v="United States"/>
    <s v="Nashville"/>
    <x v="18"/>
    <n v="37211"/>
    <x v="0"/>
    <s v="TEC-PH-10001051"/>
    <x v="2"/>
    <x v="7"/>
    <x v="1254"/>
    <n v="239.976"/>
    <n v="3"/>
    <x v="2"/>
    <n v="26.997299999999999"/>
  </r>
  <r>
    <n v="8698"/>
    <x v="4336"/>
    <x v="3"/>
    <x v="140"/>
    <d v="2014-06-21T00:00:00"/>
    <x v="1"/>
    <s v="TS-21205"/>
    <s v="Thomas Seio"/>
    <x v="1"/>
    <s v="United States"/>
    <s v="Nashville"/>
    <x v="18"/>
    <n v="37211"/>
    <x v="0"/>
    <s v="FUR-FU-10004351"/>
    <x v="0"/>
    <x v="5"/>
    <x v="33"/>
    <n v="31.167999999999999"/>
    <n v="4"/>
    <x v="2"/>
    <n v="9.3504000000000005"/>
  </r>
  <r>
    <n v="8699"/>
    <x v="4336"/>
    <x v="3"/>
    <x v="140"/>
    <d v="2014-06-21T00:00:00"/>
    <x v="1"/>
    <s v="TS-21205"/>
    <s v="Thomas Seio"/>
    <x v="1"/>
    <s v="United States"/>
    <s v="Nashville"/>
    <x v="18"/>
    <n v="37211"/>
    <x v="0"/>
    <s v="FUR-TA-10004152"/>
    <x v="0"/>
    <x v="3"/>
    <x v="1507"/>
    <n v="120.96"/>
    <n v="2"/>
    <x v="10"/>
    <n v="-28.224"/>
  </r>
  <r>
    <n v="8700"/>
    <x v="4336"/>
    <x v="3"/>
    <x v="140"/>
    <d v="2014-06-21T00:00:00"/>
    <x v="1"/>
    <s v="TS-21205"/>
    <s v="Thomas Seio"/>
    <x v="1"/>
    <s v="United States"/>
    <s v="Nashville"/>
    <x v="18"/>
    <n v="37211"/>
    <x v="0"/>
    <s v="TEC-PH-10000560"/>
    <x v="2"/>
    <x v="7"/>
    <x v="745"/>
    <n v="2239.9360000000001"/>
    <n v="8"/>
    <x v="2"/>
    <n v="223.99359999999999"/>
  </r>
  <r>
    <n v="8701"/>
    <x v="4336"/>
    <x v="3"/>
    <x v="140"/>
    <d v="2014-06-21T00:00:00"/>
    <x v="1"/>
    <s v="TS-21205"/>
    <s v="Thomas Seio"/>
    <x v="1"/>
    <s v="United States"/>
    <s v="Nashville"/>
    <x v="18"/>
    <n v="37211"/>
    <x v="0"/>
    <s v="OFF-AP-10004249"/>
    <x v="1"/>
    <x v="9"/>
    <x v="33"/>
    <n v="76.608000000000004"/>
    <n v="8"/>
    <x v="2"/>
    <n v="6.7031999999999998"/>
  </r>
  <r>
    <n v="8702"/>
    <x v="4336"/>
    <x v="3"/>
    <x v="140"/>
    <d v="2014-06-21T00:00:00"/>
    <x v="1"/>
    <s v="TS-21205"/>
    <s v="Thomas Seio"/>
    <x v="1"/>
    <s v="United States"/>
    <s v="Nashville"/>
    <x v="18"/>
    <n v="37211"/>
    <x v="0"/>
    <s v="OFF-ST-10001490"/>
    <x v="1"/>
    <x v="4"/>
    <x v="513"/>
    <n v="142.77600000000001"/>
    <n v="1"/>
    <x v="2"/>
    <n v="17.847000000000001"/>
  </r>
  <r>
    <n v="8703"/>
    <x v="4336"/>
    <x v="3"/>
    <x v="140"/>
    <d v="2014-06-21T00:00:00"/>
    <x v="1"/>
    <s v="TS-21205"/>
    <s v="Thomas Seio"/>
    <x v="1"/>
    <s v="United States"/>
    <s v="Nashville"/>
    <x v="18"/>
    <n v="37211"/>
    <x v="0"/>
    <s v="OFF-PA-10000312"/>
    <x v="1"/>
    <x v="10"/>
    <x v="1820"/>
    <n v="91.36"/>
    <n v="5"/>
    <x v="2"/>
    <n v="29.692"/>
  </r>
  <r>
    <n v="8704"/>
    <x v="4337"/>
    <x v="1"/>
    <x v="1201"/>
    <d v="2012-03-05T00:00:00"/>
    <x v="1"/>
    <s v="RP-19390"/>
    <s v="Resi Pölking"/>
    <x v="0"/>
    <s v="United States"/>
    <s v="Philadelphia"/>
    <x v="9"/>
    <n v="19120"/>
    <x v="3"/>
    <s v="OFF-AP-10002906"/>
    <x v="1"/>
    <x v="9"/>
    <x v="1088"/>
    <n v="3.552"/>
    <n v="2"/>
    <x v="2"/>
    <n v="0.44400000000000001"/>
  </r>
  <r>
    <n v="8705"/>
    <x v="4338"/>
    <x v="0"/>
    <x v="310"/>
    <d v="2013-07-27T00:00:00"/>
    <x v="2"/>
    <s v="IL-15100"/>
    <s v="Ivan Liston"/>
    <x v="0"/>
    <s v="United States"/>
    <s v="Houston"/>
    <x v="5"/>
    <n v="77041"/>
    <x v="2"/>
    <s v="TEC-PH-10004100"/>
    <x v="2"/>
    <x v="7"/>
    <x v="1743"/>
    <n v="115.136"/>
    <n v="8"/>
    <x v="2"/>
    <n v="11.5136"/>
  </r>
  <r>
    <n v="8706"/>
    <x v="4339"/>
    <x v="2"/>
    <x v="1202"/>
    <d v="2011-10-05T00:00:00"/>
    <x v="1"/>
    <s v="NF-18475"/>
    <s v="Neil Französisch"/>
    <x v="2"/>
    <s v="United States"/>
    <s v="Reno"/>
    <x v="33"/>
    <n v="89502"/>
    <x v="1"/>
    <s v="OFF-FA-10000254"/>
    <x v="1"/>
    <x v="13"/>
    <x v="1814"/>
    <n v="4.71"/>
    <n v="1"/>
    <x v="0"/>
    <n v="0"/>
  </r>
  <r>
    <n v="8707"/>
    <x v="4340"/>
    <x v="2"/>
    <x v="78"/>
    <d v="2011-09-13T00:00:00"/>
    <x v="1"/>
    <s v="PP-18955"/>
    <s v="Paul Prost"/>
    <x v="2"/>
    <s v="United States"/>
    <s v="New York City"/>
    <x v="15"/>
    <n v="10009"/>
    <x v="3"/>
    <s v="FUR-CH-10004289"/>
    <x v="0"/>
    <x v="1"/>
    <x v="975"/>
    <n v="172.76400000000001"/>
    <n v="2"/>
    <x v="9"/>
    <n v="13.437200000000001"/>
  </r>
  <r>
    <n v="8708"/>
    <x v="4340"/>
    <x v="2"/>
    <x v="78"/>
    <d v="2011-09-13T00:00:00"/>
    <x v="1"/>
    <s v="PP-18955"/>
    <s v="Paul Prost"/>
    <x v="2"/>
    <s v="United States"/>
    <s v="New York City"/>
    <x v="15"/>
    <n v="10009"/>
    <x v="3"/>
    <s v="OFF-AR-10003469"/>
    <x v="1"/>
    <x v="6"/>
    <x v="1249"/>
    <n v="3.52"/>
    <n v="2"/>
    <x v="0"/>
    <n v="1.6896"/>
  </r>
  <r>
    <n v="8709"/>
    <x v="4341"/>
    <x v="2"/>
    <x v="912"/>
    <d v="2011-11-18T00:00:00"/>
    <x v="2"/>
    <s v="JD-16150"/>
    <s v="Justin Deggeller"/>
    <x v="1"/>
    <s v="United States"/>
    <s v="Los Angeles"/>
    <x v="1"/>
    <n v="90008"/>
    <x v="1"/>
    <s v="TEC-PH-10004188"/>
    <x v="2"/>
    <x v="7"/>
    <x v="763"/>
    <n v="79.968000000000004"/>
    <n v="4"/>
    <x v="2"/>
    <n v="-17.992799999999999"/>
  </r>
  <r>
    <n v="8710"/>
    <x v="4341"/>
    <x v="2"/>
    <x v="912"/>
    <d v="2011-11-18T00:00:00"/>
    <x v="2"/>
    <s v="JD-16150"/>
    <s v="Justin Deggeller"/>
    <x v="1"/>
    <s v="United States"/>
    <s v="Los Angeles"/>
    <x v="1"/>
    <n v="90008"/>
    <x v="1"/>
    <s v="FUR-BO-10004015"/>
    <x v="0"/>
    <x v="0"/>
    <x v="569"/>
    <n v="305.97449999999998"/>
    <n v="3"/>
    <x v="11"/>
    <n v="25.197900000000001"/>
  </r>
  <r>
    <n v="8711"/>
    <x v="4341"/>
    <x v="2"/>
    <x v="912"/>
    <d v="2011-11-18T00:00:00"/>
    <x v="2"/>
    <s v="JD-16150"/>
    <s v="Justin Deggeller"/>
    <x v="1"/>
    <s v="United States"/>
    <s v="Los Angeles"/>
    <x v="1"/>
    <n v="90008"/>
    <x v="1"/>
    <s v="OFF-ST-10000991"/>
    <x v="1"/>
    <x v="4"/>
    <x v="155"/>
    <n v="344.91"/>
    <n v="3"/>
    <x v="0"/>
    <n v="10.347300000000001"/>
  </r>
  <r>
    <n v="8712"/>
    <x v="4342"/>
    <x v="2"/>
    <x v="223"/>
    <d v="2011-03-07T00:00:00"/>
    <x v="1"/>
    <s v="EJ-14155"/>
    <s v="Eva Jacobs"/>
    <x v="0"/>
    <s v="United States"/>
    <s v="San Diego"/>
    <x v="1"/>
    <n v="92037"/>
    <x v="1"/>
    <s v="FUR-TA-10002958"/>
    <x v="0"/>
    <x v="3"/>
    <x v="956"/>
    <n v="626.35199999999998"/>
    <n v="3"/>
    <x v="2"/>
    <n v="-23.488199999999999"/>
  </r>
  <r>
    <n v="8713"/>
    <x v="4343"/>
    <x v="1"/>
    <x v="155"/>
    <d v="2012-12-07T00:00:00"/>
    <x v="1"/>
    <s v="PW-19240"/>
    <s v="Pierre Wener"/>
    <x v="0"/>
    <s v="United States"/>
    <s v="San Francisco"/>
    <x v="1"/>
    <n v="94110"/>
    <x v="1"/>
    <s v="FUR-BO-10002213"/>
    <x v="0"/>
    <x v="0"/>
    <x v="1325"/>
    <n v="359.49900000000002"/>
    <n v="3"/>
    <x v="11"/>
    <n v="-29.605799999999999"/>
  </r>
  <r>
    <n v="8714"/>
    <x v="4344"/>
    <x v="3"/>
    <x v="497"/>
    <d v="2014-07-17T00:00:00"/>
    <x v="1"/>
    <s v="TS-21430"/>
    <s v="Tom Stivers"/>
    <x v="1"/>
    <s v="United States"/>
    <s v="San Diego"/>
    <x v="1"/>
    <n v="92105"/>
    <x v="1"/>
    <s v="TEC-PH-10000004"/>
    <x v="2"/>
    <x v="7"/>
    <x v="606"/>
    <n v="71.951999999999998"/>
    <n v="6"/>
    <x v="2"/>
    <n v="5.3963999999999999"/>
  </r>
  <r>
    <n v="8715"/>
    <x v="4344"/>
    <x v="3"/>
    <x v="497"/>
    <d v="2014-07-17T00:00:00"/>
    <x v="1"/>
    <s v="TS-21430"/>
    <s v="Tom Stivers"/>
    <x v="1"/>
    <s v="United States"/>
    <s v="San Diego"/>
    <x v="1"/>
    <n v="92105"/>
    <x v="1"/>
    <s v="OFF-BI-10003708"/>
    <x v="1"/>
    <x v="8"/>
    <x v="969"/>
    <n v="29.8"/>
    <n v="5"/>
    <x v="2"/>
    <n v="9.3125"/>
  </r>
  <r>
    <n v="8716"/>
    <x v="4345"/>
    <x v="3"/>
    <x v="673"/>
    <d v="2014-11-21T00:00:00"/>
    <x v="0"/>
    <s v="BM-11650"/>
    <s v="Brian Moss"/>
    <x v="1"/>
    <s v="United States"/>
    <s v="Elyria"/>
    <x v="24"/>
    <n v="44035"/>
    <x v="3"/>
    <s v="OFF-BI-10002949"/>
    <x v="1"/>
    <x v="8"/>
    <x v="520"/>
    <n v="1.8240000000000001"/>
    <n v="1"/>
    <x v="6"/>
    <n v="-1.3984000000000001"/>
  </r>
  <r>
    <n v="8717"/>
    <x v="4346"/>
    <x v="0"/>
    <x v="1"/>
    <d v="2013-06-17T00:00:00"/>
    <x v="0"/>
    <s v="AW-10930"/>
    <s v="Arthur Wiediger"/>
    <x v="2"/>
    <s v="United States"/>
    <s v="Houston"/>
    <x v="5"/>
    <n v="77070"/>
    <x v="2"/>
    <s v="OFF-AP-10001242"/>
    <x v="1"/>
    <x v="9"/>
    <x v="1408"/>
    <n v="64.384"/>
    <n v="4"/>
    <x v="3"/>
    <n v="-160.96"/>
  </r>
  <r>
    <n v="8718"/>
    <x v="4346"/>
    <x v="0"/>
    <x v="1"/>
    <d v="2013-06-17T00:00:00"/>
    <x v="0"/>
    <s v="AW-10930"/>
    <s v="Arthur Wiediger"/>
    <x v="2"/>
    <s v="United States"/>
    <s v="Houston"/>
    <x v="5"/>
    <n v="77070"/>
    <x v="2"/>
    <s v="FUR-FU-10001424"/>
    <x v="0"/>
    <x v="5"/>
    <x v="691"/>
    <n v="6.984"/>
    <n v="2"/>
    <x v="7"/>
    <n v="-4.5396000000000001"/>
  </r>
  <r>
    <n v="8719"/>
    <x v="4346"/>
    <x v="0"/>
    <x v="1"/>
    <d v="2013-06-17T00:00:00"/>
    <x v="0"/>
    <s v="AW-10930"/>
    <s v="Arthur Wiediger"/>
    <x v="2"/>
    <s v="United States"/>
    <s v="Houston"/>
    <x v="5"/>
    <n v="77070"/>
    <x v="2"/>
    <s v="OFF-AR-10003469"/>
    <x v="1"/>
    <x v="6"/>
    <x v="1249"/>
    <n v="11.263999999999999"/>
    <n v="8"/>
    <x v="2"/>
    <n v="3.9424000000000001"/>
  </r>
  <r>
    <n v="8720"/>
    <x v="4346"/>
    <x v="0"/>
    <x v="1"/>
    <d v="2013-06-17T00:00:00"/>
    <x v="0"/>
    <s v="AW-10930"/>
    <s v="Arthur Wiediger"/>
    <x v="2"/>
    <s v="United States"/>
    <s v="Houston"/>
    <x v="5"/>
    <n v="77070"/>
    <x v="2"/>
    <s v="OFF-PA-10000232"/>
    <x v="1"/>
    <x v="10"/>
    <x v="1622"/>
    <n v="15.552"/>
    <n v="3"/>
    <x v="2"/>
    <n v="5.6375999999999999"/>
  </r>
  <r>
    <n v="8721"/>
    <x v="4346"/>
    <x v="0"/>
    <x v="1"/>
    <d v="2013-06-17T00:00:00"/>
    <x v="0"/>
    <s v="AW-10930"/>
    <s v="Arthur Wiediger"/>
    <x v="2"/>
    <s v="United States"/>
    <s v="Houston"/>
    <x v="5"/>
    <n v="77070"/>
    <x v="2"/>
    <s v="FUR-CH-10000229"/>
    <x v="0"/>
    <x v="1"/>
    <x v="1612"/>
    <n v="379.37200000000001"/>
    <n v="2"/>
    <x v="4"/>
    <n v="-119.2312"/>
  </r>
  <r>
    <n v="8722"/>
    <x v="4346"/>
    <x v="0"/>
    <x v="1"/>
    <d v="2013-06-17T00:00:00"/>
    <x v="0"/>
    <s v="AW-10930"/>
    <s v="Arthur Wiediger"/>
    <x v="2"/>
    <s v="United States"/>
    <s v="Houston"/>
    <x v="5"/>
    <n v="77070"/>
    <x v="2"/>
    <s v="OFF-ST-10002562"/>
    <x v="1"/>
    <x v="4"/>
    <x v="33"/>
    <n v="67.536000000000001"/>
    <n v="9"/>
    <x v="2"/>
    <n v="6.7535999999999996"/>
  </r>
  <r>
    <n v="8723"/>
    <x v="4346"/>
    <x v="0"/>
    <x v="1"/>
    <d v="2013-06-17T00:00:00"/>
    <x v="0"/>
    <s v="AW-10930"/>
    <s v="Arthur Wiediger"/>
    <x v="2"/>
    <s v="United States"/>
    <s v="Houston"/>
    <x v="5"/>
    <n v="77070"/>
    <x v="2"/>
    <s v="OFF-BI-10001525"/>
    <x v="1"/>
    <x v="8"/>
    <x v="31"/>
    <n v="1.524"/>
    <n v="2"/>
    <x v="3"/>
    <n v="-2.6669999999999998"/>
  </r>
  <r>
    <n v="8724"/>
    <x v="4347"/>
    <x v="0"/>
    <x v="723"/>
    <d v="2014-01-01T00:00:00"/>
    <x v="0"/>
    <s v="MH-17290"/>
    <s v="Marc Harrigan"/>
    <x v="2"/>
    <s v="United States"/>
    <s v="Miami"/>
    <x v="2"/>
    <n v="33178"/>
    <x v="0"/>
    <s v="OFF-PA-10002986"/>
    <x v="1"/>
    <x v="10"/>
    <x v="477"/>
    <n v="37.408000000000001"/>
    <n v="7"/>
    <x v="2"/>
    <n v="13.0928"/>
  </r>
  <r>
    <n v="8725"/>
    <x v="4347"/>
    <x v="0"/>
    <x v="723"/>
    <d v="2014-01-01T00:00:00"/>
    <x v="0"/>
    <s v="MH-17290"/>
    <s v="Marc Harrigan"/>
    <x v="2"/>
    <s v="United States"/>
    <s v="Miami"/>
    <x v="2"/>
    <n v="33178"/>
    <x v="0"/>
    <s v="OFF-PA-10000143"/>
    <x v="1"/>
    <x v="10"/>
    <x v="1692"/>
    <n v="25.344000000000001"/>
    <n v="6"/>
    <x v="2"/>
    <n v="8.8704000000000001"/>
  </r>
  <r>
    <n v="8726"/>
    <x v="4348"/>
    <x v="3"/>
    <x v="257"/>
    <d v="2014-03-24T00:00:00"/>
    <x v="1"/>
    <s v="SW-20275"/>
    <s v="Scott Williamson"/>
    <x v="0"/>
    <s v="United States"/>
    <s v="Seattle"/>
    <x v="4"/>
    <n v="98115"/>
    <x v="1"/>
    <s v="OFF-AR-10003752"/>
    <x v="1"/>
    <x v="6"/>
    <x v="677"/>
    <n v="46.2"/>
    <n v="4"/>
    <x v="0"/>
    <n v="21.251999999999999"/>
  </r>
  <r>
    <n v="8727"/>
    <x v="4349"/>
    <x v="1"/>
    <x v="17"/>
    <d v="2012-12-31T00:00:00"/>
    <x v="1"/>
    <s v="SP-20860"/>
    <s v="Sung Pak"/>
    <x v="1"/>
    <s v="United States"/>
    <s v="Murfreesboro"/>
    <x v="18"/>
    <n v="37130"/>
    <x v="0"/>
    <s v="TEC-AC-10002370"/>
    <x v="2"/>
    <x v="11"/>
    <x v="1816"/>
    <n v="4.7279999999999998"/>
    <n v="3"/>
    <x v="2"/>
    <n v="0.70920000000000005"/>
  </r>
  <r>
    <n v="8728"/>
    <x v="4349"/>
    <x v="1"/>
    <x v="17"/>
    <d v="2012-12-31T00:00:00"/>
    <x v="1"/>
    <s v="SP-20860"/>
    <s v="Sung Pak"/>
    <x v="1"/>
    <s v="United States"/>
    <s v="Murfreesboro"/>
    <x v="18"/>
    <n v="37130"/>
    <x v="0"/>
    <s v="FUR-FU-10002030"/>
    <x v="0"/>
    <x v="5"/>
    <x v="1813"/>
    <n v="53.351999999999997"/>
    <n v="3"/>
    <x v="2"/>
    <n v="16.005600000000001"/>
  </r>
  <r>
    <n v="8729"/>
    <x v="4349"/>
    <x v="1"/>
    <x v="17"/>
    <d v="2012-12-31T00:00:00"/>
    <x v="1"/>
    <s v="SP-20860"/>
    <s v="Sung Pak"/>
    <x v="1"/>
    <s v="United States"/>
    <s v="Murfreesboro"/>
    <x v="18"/>
    <n v="37130"/>
    <x v="0"/>
    <s v="FUR-BO-10002853"/>
    <x v="0"/>
    <x v="0"/>
    <x v="1613"/>
    <n v="131.10400000000001"/>
    <n v="2"/>
    <x v="2"/>
    <n v="8.1940000000000008"/>
  </r>
  <r>
    <n v="8730"/>
    <x v="4349"/>
    <x v="1"/>
    <x v="17"/>
    <d v="2012-12-31T00:00:00"/>
    <x v="1"/>
    <s v="SP-20860"/>
    <s v="Sung Pak"/>
    <x v="1"/>
    <s v="United States"/>
    <s v="Murfreesboro"/>
    <x v="18"/>
    <n v="37130"/>
    <x v="0"/>
    <s v="OFF-ST-10002562"/>
    <x v="1"/>
    <x v="4"/>
    <x v="33"/>
    <n v="22.512"/>
    <n v="3"/>
    <x v="2"/>
    <n v="2.2511999999999999"/>
  </r>
  <r>
    <n v="8731"/>
    <x v="4349"/>
    <x v="1"/>
    <x v="17"/>
    <d v="2012-12-31T00:00:00"/>
    <x v="1"/>
    <s v="SP-20860"/>
    <s v="Sung Pak"/>
    <x v="1"/>
    <s v="United States"/>
    <s v="Murfreesboro"/>
    <x v="18"/>
    <n v="37130"/>
    <x v="0"/>
    <s v="TEC-AC-10004227"/>
    <x v="2"/>
    <x v="11"/>
    <x v="1400"/>
    <n v="72.744"/>
    <n v="7"/>
    <x v="2"/>
    <n v="-12.7302"/>
  </r>
  <r>
    <n v="8732"/>
    <x v="4350"/>
    <x v="1"/>
    <x v="374"/>
    <d v="2012-08-06T00:00:00"/>
    <x v="1"/>
    <s v="SC-20695"/>
    <s v="Steve Chapman"/>
    <x v="1"/>
    <s v="United States"/>
    <s v="Saint Louis"/>
    <x v="25"/>
    <n v="63116"/>
    <x v="2"/>
    <s v="OFF-SU-10002573"/>
    <x v="1"/>
    <x v="14"/>
    <x v="350"/>
    <n v="52.59"/>
    <n v="3"/>
    <x v="0"/>
    <n v="15.776999999999999"/>
  </r>
  <r>
    <n v="8733"/>
    <x v="4351"/>
    <x v="3"/>
    <x v="818"/>
    <d v="2014-06-30T00:00:00"/>
    <x v="0"/>
    <s v="PW-19030"/>
    <s v="Pauline Webber"/>
    <x v="1"/>
    <s v="United States"/>
    <s v="Seattle"/>
    <x v="4"/>
    <n v="98105"/>
    <x v="1"/>
    <s v="OFF-PA-10003848"/>
    <x v="1"/>
    <x v="10"/>
    <x v="1442"/>
    <n v="19.440000000000001"/>
    <n v="3"/>
    <x v="0"/>
    <n v="9.3312000000000008"/>
  </r>
  <r>
    <n v="8734"/>
    <x v="4351"/>
    <x v="3"/>
    <x v="818"/>
    <d v="2014-06-30T00:00:00"/>
    <x v="0"/>
    <s v="PW-19030"/>
    <s v="Pauline Webber"/>
    <x v="1"/>
    <s v="United States"/>
    <s v="Seattle"/>
    <x v="4"/>
    <n v="98105"/>
    <x v="1"/>
    <s v="FUR-FU-10001290"/>
    <x v="0"/>
    <x v="5"/>
    <x v="447"/>
    <n v="126.3"/>
    <n v="3"/>
    <x v="0"/>
    <n v="40.415999999999997"/>
  </r>
  <r>
    <n v="8735"/>
    <x v="4351"/>
    <x v="3"/>
    <x v="818"/>
    <d v="2014-06-30T00:00:00"/>
    <x v="0"/>
    <s v="PW-19030"/>
    <s v="Pauline Webber"/>
    <x v="1"/>
    <s v="United States"/>
    <s v="Seattle"/>
    <x v="4"/>
    <n v="98105"/>
    <x v="1"/>
    <s v="TEC-AC-10003832"/>
    <x v="2"/>
    <x v="11"/>
    <x v="216"/>
    <n v="1287.45"/>
    <n v="5"/>
    <x v="0"/>
    <n v="244.6155"/>
  </r>
  <r>
    <n v="8736"/>
    <x v="4352"/>
    <x v="2"/>
    <x v="315"/>
    <d v="2011-02-11T00:00:00"/>
    <x v="0"/>
    <s v="CS-12250"/>
    <s v="Chris Selesnick"/>
    <x v="1"/>
    <s v="United States"/>
    <s v="New York City"/>
    <x v="15"/>
    <n v="10024"/>
    <x v="3"/>
    <s v="OFF-ST-10001558"/>
    <x v="1"/>
    <x v="4"/>
    <x v="712"/>
    <n v="64.959999999999994"/>
    <n v="4"/>
    <x v="0"/>
    <n v="9.7439999999999998"/>
  </r>
  <r>
    <n v="8737"/>
    <x v="4353"/>
    <x v="0"/>
    <x v="913"/>
    <d v="2013-09-10T00:00:00"/>
    <x v="1"/>
    <s v="RP-19855"/>
    <s v="Roy Phan"/>
    <x v="1"/>
    <s v="United States"/>
    <s v="Woodbury"/>
    <x v="11"/>
    <n v="55125"/>
    <x v="2"/>
    <s v="OFF-ST-10001490"/>
    <x v="1"/>
    <x v="4"/>
    <x v="513"/>
    <n v="535.41"/>
    <n v="3"/>
    <x v="0"/>
    <n v="160.62299999999999"/>
  </r>
  <r>
    <n v="8738"/>
    <x v="4354"/>
    <x v="3"/>
    <x v="1191"/>
    <d v="2014-04-11T00:00:00"/>
    <x v="1"/>
    <s v="CS-12175"/>
    <s v="Charles Sheldon"/>
    <x v="1"/>
    <s v="United States"/>
    <s v="Chattanooga"/>
    <x v="18"/>
    <n v="37421"/>
    <x v="0"/>
    <s v="OFF-BI-10003669"/>
    <x v="1"/>
    <x v="8"/>
    <x v="796"/>
    <n v="8.1"/>
    <n v="5"/>
    <x v="6"/>
    <n v="-5.94"/>
  </r>
  <r>
    <n v="8739"/>
    <x v="4355"/>
    <x v="3"/>
    <x v="166"/>
    <d v="2014-12-12T00:00:00"/>
    <x v="2"/>
    <s v="MJ-17740"/>
    <s v="Max Jones"/>
    <x v="0"/>
    <s v="United States"/>
    <s v="Philadelphia"/>
    <x v="9"/>
    <n v="19140"/>
    <x v="3"/>
    <s v="OFF-AR-10004441"/>
    <x v="1"/>
    <x v="6"/>
    <x v="153"/>
    <n v="13.247999999999999"/>
    <n v="4"/>
    <x v="2"/>
    <n v="3.6432000000000002"/>
  </r>
  <r>
    <n v="8740"/>
    <x v="4355"/>
    <x v="3"/>
    <x v="166"/>
    <d v="2014-12-12T00:00:00"/>
    <x v="2"/>
    <s v="MJ-17740"/>
    <s v="Max Jones"/>
    <x v="0"/>
    <s v="United States"/>
    <s v="Philadelphia"/>
    <x v="9"/>
    <n v="19140"/>
    <x v="3"/>
    <s v="TEC-PH-10001924"/>
    <x v="2"/>
    <x v="7"/>
    <x v="426"/>
    <n v="83.988"/>
    <n v="2"/>
    <x v="10"/>
    <n v="-20.997"/>
  </r>
  <r>
    <n v="8741"/>
    <x v="4356"/>
    <x v="0"/>
    <x v="1131"/>
    <d v="2013-07-26T00:00:00"/>
    <x v="2"/>
    <s v="JG-15160"/>
    <s v="James Galang"/>
    <x v="0"/>
    <s v="United States"/>
    <s v="Lafayette"/>
    <x v="28"/>
    <n v="70506"/>
    <x v="0"/>
    <s v="OFF-AR-10004456"/>
    <x v="1"/>
    <x v="6"/>
    <x v="1044"/>
    <n v="73.2"/>
    <n v="5"/>
    <x v="0"/>
    <n v="21.228000000000002"/>
  </r>
  <r>
    <n v="8742"/>
    <x v="4357"/>
    <x v="1"/>
    <x v="529"/>
    <d v="2012-11-09T00:00:00"/>
    <x v="3"/>
    <s v="AG-10765"/>
    <s v="Anthony Garverick"/>
    <x v="2"/>
    <s v="United States"/>
    <s v="Lawrence"/>
    <x v="14"/>
    <n v="46226"/>
    <x v="2"/>
    <s v="OFF-BI-10001890"/>
    <x v="1"/>
    <x v="8"/>
    <x v="174"/>
    <n v="10.74"/>
    <n v="3"/>
    <x v="0"/>
    <n v="5.1551999999999998"/>
  </r>
  <r>
    <n v="8743"/>
    <x v="4358"/>
    <x v="1"/>
    <x v="653"/>
    <d v="2012-10-04T00:00:00"/>
    <x v="2"/>
    <s v="CK-12205"/>
    <s v="Chloris Kastensmidt"/>
    <x v="0"/>
    <s v="United States"/>
    <s v="Hillsboro"/>
    <x v="21"/>
    <n v="97123"/>
    <x v="1"/>
    <s v="FUR-FU-10000629"/>
    <x v="0"/>
    <x v="5"/>
    <x v="93"/>
    <n v="11.032"/>
    <n v="1"/>
    <x v="2"/>
    <n v="3.0337999999999998"/>
  </r>
  <r>
    <n v="8744"/>
    <x v="4358"/>
    <x v="1"/>
    <x v="653"/>
    <d v="2012-10-04T00:00:00"/>
    <x v="2"/>
    <s v="CK-12205"/>
    <s v="Chloris Kastensmidt"/>
    <x v="0"/>
    <s v="United States"/>
    <s v="Hillsboro"/>
    <x v="21"/>
    <n v="97123"/>
    <x v="1"/>
    <s v="TEC-AC-10002323"/>
    <x v="2"/>
    <x v="11"/>
    <x v="175"/>
    <n v="53.04"/>
    <n v="3"/>
    <x v="2"/>
    <n v="-4.641"/>
  </r>
  <r>
    <n v="8745"/>
    <x v="4359"/>
    <x v="1"/>
    <x v="6"/>
    <d v="2012-11-25T00:00:00"/>
    <x v="0"/>
    <s v="HD-14785"/>
    <s v="Harold Dahlen"/>
    <x v="2"/>
    <s v="United States"/>
    <s v="Cambridge"/>
    <x v="31"/>
    <n v="2138"/>
    <x v="3"/>
    <s v="OFF-AR-10003056"/>
    <x v="1"/>
    <x v="6"/>
    <x v="18"/>
    <n v="17.12"/>
    <n v="4"/>
    <x v="0"/>
    <n v="4.9648000000000003"/>
  </r>
  <r>
    <n v="8746"/>
    <x v="4359"/>
    <x v="1"/>
    <x v="6"/>
    <d v="2012-11-25T00:00:00"/>
    <x v="0"/>
    <s v="HD-14785"/>
    <s v="Harold Dahlen"/>
    <x v="2"/>
    <s v="United States"/>
    <s v="Cambridge"/>
    <x v="31"/>
    <n v="2138"/>
    <x v="3"/>
    <s v="OFF-PA-10000300"/>
    <x v="1"/>
    <x v="10"/>
    <x v="1766"/>
    <n v="59.94"/>
    <n v="3"/>
    <x v="0"/>
    <n v="28.171800000000001"/>
  </r>
  <r>
    <n v="8747"/>
    <x v="4360"/>
    <x v="3"/>
    <x v="62"/>
    <d v="2014-02-08T00:00:00"/>
    <x v="1"/>
    <s v="BO-11350"/>
    <s v="Bill Overfelt"/>
    <x v="1"/>
    <s v="United States"/>
    <s v="San Diego"/>
    <x v="1"/>
    <n v="92105"/>
    <x v="1"/>
    <s v="FUR-FU-10000293"/>
    <x v="0"/>
    <x v="5"/>
    <x v="783"/>
    <n v="210.58"/>
    <n v="2"/>
    <x v="0"/>
    <n v="12.6348"/>
  </r>
  <r>
    <n v="8748"/>
    <x v="4360"/>
    <x v="3"/>
    <x v="62"/>
    <d v="2014-02-08T00:00:00"/>
    <x v="1"/>
    <s v="BO-11350"/>
    <s v="Bill Overfelt"/>
    <x v="1"/>
    <s v="United States"/>
    <s v="San Diego"/>
    <x v="1"/>
    <n v="92105"/>
    <x v="1"/>
    <s v="OFF-BI-10003638"/>
    <x v="1"/>
    <x v="8"/>
    <x v="607"/>
    <n v="30.96"/>
    <n v="2"/>
    <x v="2"/>
    <n v="10.061999999999999"/>
  </r>
  <r>
    <n v="8749"/>
    <x v="4360"/>
    <x v="3"/>
    <x v="62"/>
    <d v="2014-02-08T00:00:00"/>
    <x v="1"/>
    <s v="BO-11350"/>
    <s v="Bill Overfelt"/>
    <x v="1"/>
    <s v="United States"/>
    <s v="San Diego"/>
    <x v="1"/>
    <n v="92105"/>
    <x v="1"/>
    <s v="TEC-MA-10002109"/>
    <x v="2"/>
    <x v="15"/>
    <x v="1729"/>
    <n v="239.98400000000001"/>
    <n v="2"/>
    <x v="2"/>
    <n v="38.997399999999999"/>
  </r>
  <r>
    <n v="8750"/>
    <x v="4361"/>
    <x v="1"/>
    <x v="382"/>
    <d v="2012-06-19T00:00:00"/>
    <x v="2"/>
    <s v="LC-16885"/>
    <s v="Lena Creighton"/>
    <x v="0"/>
    <s v="United States"/>
    <s v="New York City"/>
    <x v="15"/>
    <n v="10009"/>
    <x v="3"/>
    <s v="OFF-BI-10003527"/>
    <x v="1"/>
    <x v="8"/>
    <x v="446"/>
    <n v="3050.3760000000002"/>
    <n v="3"/>
    <x v="2"/>
    <n v="1143.8910000000001"/>
  </r>
  <r>
    <n v="8751"/>
    <x v="4361"/>
    <x v="1"/>
    <x v="382"/>
    <d v="2012-06-19T00:00:00"/>
    <x v="2"/>
    <s v="LC-16885"/>
    <s v="Lena Creighton"/>
    <x v="0"/>
    <s v="United States"/>
    <s v="New York City"/>
    <x v="15"/>
    <n v="10009"/>
    <x v="3"/>
    <s v="TEC-PH-10004922"/>
    <x v="2"/>
    <x v="7"/>
    <x v="1067"/>
    <n v="133.97999999999999"/>
    <n v="2"/>
    <x v="0"/>
    <n v="33.494999999999997"/>
  </r>
  <r>
    <n v="8752"/>
    <x v="4362"/>
    <x v="0"/>
    <x v="465"/>
    <d v="2013-05-10T00:00:00"/>
    <x v="1"/>
    <s v="RB-19465"/>
    <s v="Rick Bensley"/>
    <x v="2"/>
    <s v="United States"/>
    <s v="Tallahassee"/>
    <x v="2"/>
    <n v="32303"/>
    <x v="0"/>
    <s v="OFF-PA-10001001"/>
    <x v="1"/>
    <x v="10"/>
    <x v="1821"/>
    <n v="93.248000000000005"/>
    <n v="4"/>
    <x v="2"/>
    <n v="31.4712"/>
  </r>
  <r>
    <n v="8753"/>
    <x v="4362"/>
    <x v="0"/>
    <x v="465"/>
    <d v="2013-05-10T00:00:00"/>
    <x v="1"/>
    <s v="RB-19465"/>
    <s v="Rick Bensley"/>
    <x v="2"/>
    <s v="United States"/>
    <s v="Tallahassee"/>
    <x v="2"/>
    <n v="32303"/>
    <x v="0"/>
    <s v="TEC-PH-10001198"/>
    <x v="2"/>
    <x v="7"/>
    <x v="1168"/>
    <n v="177.48"/>
    <n v="3"/>
    <x v="2"/>
    <n v="19.9665"/>
  </r>
  <r>
    <n v="8754"/>
    <x v="4363"/>
    <x v="3"/>
    <x v="428"/>
    <d v="2014-09-11T00:00:00"/>
    <x v="2"/>
    <s v="JD-16015"/>
    <s v="Joy Daniels"/>
    <x v="0"/>
    <s v="United States"/>
    <s v="Toledo"/>
    <x v="24"/>
    <n v="43615"/>
    <x v="3"/>
    <s v="OFF-LA-10000443"/>
    <x v="1"/>
    <x v="2"/>
    <x v="1118"/>
    <n v="17.712"/>
    <n v="6"/>
    <x v="2"/>
    <n v="5.9778000000000002"/>
  </r>
  <r>
    <n v="8755"/>
    <x v="4363"/>
    <x v="3"/>
    <x v="428"/>
    <d v="2014-09-11T00:00:00"/>
    <x v="2"/>
    <s v="JD-16015"/>
    <s v="Joy Daniels"/>
    <x v="0"/>
    <s v="United States"/>
    <s v="Toledo"/>
    <x v="24"/>
    <n v="43615"/>
    <x v="3"/>
    <s v="OFF-BI-10003669"/>
    <x v="1"/>
    <x v="8"/>
    <x v="796"/>
    <n v="4.8600000000000003"/>
    <n v="3"/>
    <x v="6"/>
    <n v="-3.5640000000000001"/>
  </r>
  <r>
    <n v="8756"/>
    <x v="4363"/>
    <x v="3"/>
    <x v="428"/>
    <d v="2014-09-11T00:00:00"/>
    <x v="2"/>
    <s v="JD-16015"/>
    <s v="Joy Daniels"/>
    <x v="0"/>
    <s v="United States"/>
    <s v="Toledo"/>
    <x v="24"/>
    <n v="43615"/>
    <x v="3"/>
    <s v="OFF-BI-10001628"/>
    <x v="1"/>
    <x v="8"/>
    <x v="1103"/>
    <n v="6.258"/>
    <n v="2"/>
    <x v="6"/>
    <n v="-5.2149999999999999"/>
  </r>
  <r>
    <n v="8757"/>
    <x v="4364"/>
    <x v="0"/>
    <x v="405"/>
    <d v="2013-07-27T00:00:00"/>
    <x v="1"/>
    <s v="MF-17665"/>
    <s v="Maureen Fritzler"/>
    <x v="1"/>
    <s v="United States"/>
    <s v="Columbia"/>
    <x v="39"/>
    <n v="21044"/>
    <x v="3"/>
    <s v="OFF-AP-10002350"/>
    <x v="1"/>
    <x v="9"/>
    <x v="545"/>
    <n v="37.68"/>
    <n v="2"/>
    <x v="0"/>
    <n v="10.5504"/>
  </r>
  <r>
    <n v="8758"/>
    <x v="4364"/>
    <x v="0"/>
    <x v="405"/>
    <d v="2013-07-27T00:00:00"/>
    <x v="1"/>
    <s v="MF-17665"/>
    <s v="Maureen Fritzler"/>
    <x v="1"/>
    <s v="United States"/>
    <s v="Columbia"/>
    <x v="39"/>
    <n v="21044"/>
    <x v="3"/>
    <s v="OFF-PA-10004100"/>
    <x v="1"/>
    <x v="10"/>
    <x v="257"/>
    <n v="51.84"/>
    <n v="8"/>
    <x v="0"/>
    <n v="24.883199999999999"/>
  </r>
  <r>
    <n v="8759"/>
    <x v="4364"/>
    <x v="0"/>
    <x v="405"/>
    <d v="2013-07-27T00:00:00"/>
    <x v="1"/>
    <s v="MF-17665"/>
    <s v="Maureen Fritzler"/>
    <x v="1"/>
    <s v="United States"/>
    <s v="Columbia"/>
    <x v="39"/>
    <n v="21044"/>
    <x v="3"/>
    <s v="FUR-FU-10000794"/>
    <x v="0"/>
    <x v="5"/>
    <x v="639"/>
    <n v="27.42"/>
    <n v="3"/>
    <x v="0"/>
    <n v="9.3228000000000009"/>
  </r>
  <r>
    <n v="8760"/>
    <x v="4364"/>
    <x v="0"/>
    <x v="405"/>
    <d v="2013-07-27T00:00:00"/>
    <x v="1"/>
    <s v="MF-17665"/>
    <s v="Maureen Fritzler"/>
    <x v="1"/>
    <s v="United States"/>
    <s v="Columbia"/>
    <x v="39"/>
    <n v="21044"/>
    <x v="3"/>
    <s v="OFF-BI-10002012"/>
    <x v="1"/>
    <x v="8"/>
    <x v="742"/>
    <n v="5.4"/>
    <n v="3"/>
    <x v="0"/>
    <n v="2.5920000000000001"/>
  </r>
  <r>
    <n v="8761"/>
    <x v="4365"/>
    <x v="0"/>
    <x v="1011"/>
    <d v="2013-02-06T00:00:00"/>
    <x v="1"/>
    <s v="BF-11170"/>
    <s v="Ben Ferrer"/>
    <x v="2"/>
    <s v="United States"/>
    <s v="Atlanta"/>
    <x v="32"/>
    <n v="30318"/>
    <x v="0"/>
    <s v="OFF-BI-10003527"/>
    <x v="1"/>
    <x v="8"/>
    <x v="446"/>
    <n v="1270.99"/>
    <n v="1"/>
    <x v="0"/>
    <n v="635.495"/>
  </r>
  <r>
    <n v="8762"/>
    <x v="4365"/>
    <x v="0"/>
    <x v="1011"/>
    <d v="2013-02-06T00:00:00"/>
    <x v="1"/>
    <s v="BF-11170"/>
    <s v="Ben Ferrer"/>
    <x v="2"/>
    <s v="United States"/>
    <s v="Atlanta"/>
    <x v="32"/>
    <n v="30318"/>
    <x v="0"/>
    <s v="OFF-EN-10004483"/>
    <x v="1"/>
    <x v="12"/>
    <x v="1335"/>
    <n v="125.36"/>
    <n v="8"/>
    <x v="0"/>
    <n v="58.919199999999996"/>
  </r>
  <r>
    <n v="8763"/>
    <x v="4366"/>
    <x v="0"/>
    <x v="723"/>
    <d v="2014-01-03T00:00:00"/>
    <x v="1"/>
    <s v="FO-14305"/>
    <s v="Frank Olsen"/>
    <x v="0"/>
    <s v="United States"/>
    <s v="Sacramento"/>
    <x v="1"/>
    <n v="95823"/>
    <x v="1"/>
    <s v="OFF-ST-10003722"/>
    <x v="1"/>
    <x v="4"/>
    <x v="760"/>
    <n v="14.03"/>
    <n v="1"/>
    <x v="0"/>
    <n v="4.0686999999999998"/>
  </r>
  <r>
    <n v="8764"/>
    <x v="4366"/>
    <x v="0"/>
    <x v="723"/>
    <d v="2014-01-03T00:00:00"/>
    <x v="1"/>
    <s v="FO-14305"/>
    <s v="Frank Olsen"/>
    <x v="0"/>
    <s v="United States"/>
    <s v="Sacramento"/>
    <x v="1"/>
    <n v="95823"/>
    <x v="1"/>
    <s v="OFF-SU-10002557"/>
    <x v="1"/>
    <x v="14"/>
    <x v="1329"/>
    <n v="27.96"/>
    <n v="2"/>
    <x v="0"/>
    <n v="7.2695999999999996"/>
  </r>
  <r>
    <n v="8765"/>
    <x v="4367"/>
    <x v="1"/>
    <x v="82"/>
    <d v="2012-11-27T00:00:00"/>
    <x v="1"/>
    <s v="BB-11545"/>
    <s v="Brenda Bowman"/>
    <x v="1"/>
    <s v="United States"/>
    <s v="Fort Worth"/>
    <x v="5"/>
    <n v="76106"/>
    <x v="2"/>
    <s v="OFF-AR-10002257"/>
    <x v="1"/>
    <x v="6"/>
    <x v="1191"/>
    <n v="5.3440000000000003"/>
    <n v="2"/>
    <x v="2"/>
    <n v="0.73480000000000001"/>
  </r>
  <r>
    <n v="8766"/>
    <x v="4367"/>
    <x v="1"/>
    <x v="82"/>
    <d v="2012-11-27T00:00:00"/>
    <x v="1"/>
    <s v="BB-11545"/>
    <s v="Brenda Bowman"/>
    <x v="1"/>
    <s v="United States"/>
    <s v="Fort Worth"/>
    <x v="5"/>
    <n v="76106"/>
    <x v="2"/>
    <s v="OFF-BI-10000756"/>
    <x v="1"/>
    <x v="8"/>
    <x v="15"/>
    <n v="1.696"/>
    <n v="2"/>
    <x v="3"/>
    <n v="-2.544"/>
  </r>
  <r>
    <n v="8767"/>
    <x v="4367"/>
    <x v="1"/>
    <x v="82"/>
    <d v="2012-11-27T00:00:00"/>
    <x v="1"/>
    <s v="BB-11545"/>
    <s v="Brenda Bowman"/>
    <x v="1"/>
    <s v="United States"/>
    <s v="Fort Worth"/>
    <x v="5"/>
    <n v="76106"/>
    <x v="2"/>
    <s v="OFF-AP-10004136"/>
    <x v="1"/>
    <x v="9"/>
    <x v="1815"/>
    <n v="24.588000000000001"/>
    <n v="3"/>
    <x v="3"/>
    <n v="-67.617000000000004"/>
  </r>
  <r>
    <n v="8768"/>
    <x v="4367"/>
    <x v="1"/>
    <x v="82"/>
    <d v="2012-11-27T00:00:00"/>
    <x v="1"/>
    <s v="BB-11545"/>
    <s v="Brenda Bowman"/>
    <x v="1"/>
    <s v="United States"/>
    <s v="Fort Worth"/>
    <x v="5"/>
    <n v="76106"/>
    <x v="2"/>
    <s v="OFF-BI-10002194"/>
    <x v="1"/>
    <x v="8"/>
    <x v="411"/>
    <n v="7.98"/>
    <n v="5"/>
    <x v="3"/>
    <n v="-13.167"/>
  </r>
  <r>
    <n v="8769"/>
    <x v="4368"/>
    <x v="1"/>
    <x v="348"/>
    <d v="2012-10-09T00:00:00"/>
    <x v="1"/>
    <s v="IL-15100"/>
    <s v="Ivan Liston"/>
    <x v="0"/>
    <s v="United States"/>
    <s v="Columbus"/>
    <x v="24"/>
    <n v="43229"/>
    <x v="3"/>
    <s v="TEC-AC-10000892"/>
    <x v="2"/>
    <x v="11"/>
    <x v="290"/>
    <n v="288"/>
    <n v="4"/>
    <x v="2"/>
    <n v="57.6"/>
  </r>
  <r>
    <n v="8770"/>
    <x v="4369"/>
    <x v="0"/>
    <x v="126"/>
    <d v="2013-09-14T00:00:00"/>
    <x v="3"/>
    <s v="PO-19180"/>
    <s v="Philisse Overcash"/>
    <x v="2"/>
    <s v="United States"/>
    <s v="Louisville"/>
    <x v="22"/>
    <n v="80027"/>
    <x v="1"/>
    <s v="TEC-PH-10001870"/>
    <x v="2"/>
    <x v="7"/>
    <x v="1731"/>
    <n v="146.952"/>
    <n v="3"/>
    <x v="2"/>
    <n v="9.1844999999999999"/>
  </r>
  <r>
    <n v="8771"/>
    <x v="4369"/>
    <x v="0"/>
    <x v="126"/>
    <d v="2013-09-14T00:00:00"/>
    <x v="3"/>
    <s v="PO-19180"/>
    <s v="Philisse Overcash"/>
    <x v="2"/>
    <s v="United States"/>
    <s v="Louisville"/>
    <x v="22"/>
    <n v="80027"/>
    <x v="1"/>
    <s v="FUR-CH-10002304"/>
    <x v="0"/>
    <x v="1"/>
    <x v="782"/>
    <n v="83.135999999999996"/>
    <n v="4"/>
    <x v="2"/>
    <n v="5.1959999999999997"/>
  </r>
  <r>
    <n v="8772"/>
    <x v="4370"/>
    <x v="3"/>
    <x v="32"/>
    <d v="2014-09-18T00:00:00"/>
    <x v="2"/>
    <s v="DB-13555"/>
    <s v="Dorothy Badders"/>
    <x v="1"/>
    <s v="United States"/>
    <s v="Raleigh"/>
    <x v="3"/>
    <n v="27604"/>
    <x v="0"/>
    <s v="OFF-AP-10002534"/>
    <x v="1"/>
    <x v="9"/>
    <x v="1193"/>
    <n v="942.78399999999999"/>
    <n v="4"/>
    <x v="2"/>
    <n v="94.278400000000005"/>
  </r>
  <r>
    <n v="8773"/>
    <x v="4370"/>
    <x v="3"/>
    <x v="32"/>
    <d v="2014-09-18T00:00:00"/>
    <x v="2"/>
    <s v="DB-13555"/>
    <s v="Dorothy Badders"/>
    <x v="1"/>
    <s v="United States"/>
    <s v="Raleigh"/>
    <x v="3"/>
    <n v="27604"/>
    <x v="0"/>
    <s v="OFF-PA-10001125"/>
    <x v="1"/>
    <x v="10"/>
    <x v="1012"/>
    <n v="74.352000000000004"/>
    <n v="3"/>
    <x v="2"/>
    <n v="23.234999999999999"/>
  </r>
  <r>
    <n v="8774"/>
    <x v="4371"/>
    <x v="1"/>
    <x v="1203"/>
    <d v="2012-02-28T00:00:00"/>
    <x v="1"/>
    <s v="LC-16960"/>
    <s v="Lindsay Castell"/>
    <x v="2"/>
    <s v="United States"/>
    <s v="New York City"/>
    <x v="15"/>
    <n v="10024"/>
    <x v="3"/>
    <s v="OFF-AP-10000804"/>
    <x v="1"/>
    <x v="9"/>
    <x v="561"/>
    <n v="26.88"/>
    <n v="6"/>
    <x v="0"/>
    <n v="6.72"/>
  </r>
  <r>
    <n v="8775"/>
    <x v="4371"/>
    <x v="1"/>
    <x v="1203"/>
    <d v="2012-02-28T00:00:00"/>
    <x v="1"/>
    <s v="LC-16960"/>
    <s v="Lindsay Castell"/>
    <x v="2"/>
    <s v="United States"/>
    <s v="New York City"/>
    <x v="15"/>
    <n v="10024"/>
    <x v="3"/>
    <s v="OFF-BI-10002982"/>
    <x v="1"/>
    <x v="8"/>
    <x v="1258"/>
    <n v="10.896000000000001"/>
    <n v="2"/>
    <x v="2"/>
    <n v="3.8136000000000001"/>
  </r>
  <r>
    <n v="8776"/>
    <x v="4372"/>
    <x v="0"/>
    <x v="5"/>
    <d v="2013-12-10T00:00:00"/>
    <x v="0"/>
    <s v="MP-18175"/>
    <s v="Mike Pelletier"/>
    <x v="2"/>
    <s v="United States"/>
    <s v="Chicago"/>
    <x v="10"/>
    <n v="60623"/>
    <x v="2"/>
    <s v="OFF-AR-10001547"/>
    <x v="1"/>
    <x v="6"/>
    <x v="147"/>
    <n v="3.536"/>
    <n v="2"/>
    <x v="2"/>
    <n v="0.30940000000000001"/>
  </r>
  <r>
    <n v="8777"/>
    <x v="4373"/>
    <x v="0"/>
    <x v="415"/>
    <d v="2013-07-04T00:00:00"/>
    <x v="2"/>
    <s v="EA-14035"/>
    <s v="Erin Ashbrook"/>
    <x v="1"/>
    <s v="United States"/>
    <s v="Huntsville"/>
    <x v="5"/>
    <n v="77340"/>
    <x v="2"/>
    <s v="FUR-CH-10000665"/>
    <x v="0"/>
    <x v="1"/>
    <x v="656"/>
    <n v="528.42999999999995"/>
    <n v="5"/>
    <x v="4"/>
    <n v="0"/>
  </r>
  <r>
    <n v="8778"/>
    <x v="4373"/>
    <x v="0"/>
    <x v="415"/>
    <d v="2013-07-04T00:00:00"/>
    <x v="2"/>
    <s v="EA-14035"/>
    <s v="Erin Ashbrook"/>
    <x v="1"/>
    <s v="United States"/>
    <s v="Huntsville"/>
    <x v="5"/>
    <n v="77340"/>
    <x v="2"/>
    <s v="OFF-PA-10000520"/>
    <x v="1"/>
    <x v="10"/>
    <x v="1419"/>
    <n v="41.472000000000001"/>
    <n v="8"/>
    <x v="2"/>
    <n v="14.5152"/>
  </r>
  <r>
    <n v="8779"/>
    <x v="4374"/>
    <x v="3"/>
    <x v="1096"/>
    <d v="2014-12-19T00:00:00"/>
    <x v="1"/>
    <s v="BP-11095"/>
    <s v="Bart Pistole"/>
    <x v="1"/>
    <s v="United States"/>
    <s v="New York City"/>
    <x v="15"/>
    <n v="10024"/>
    <x v="3"/>
    <s v="FUR-BO-10004015"/>
    <x v="0"/>
    <x v="0"/>
    <x v="569"/>
    <n v="287.976"/>
    <n v="3"/>
    <x v="2"/>
    <n v="7.1993999999999998"/>
  </r>
  <r>
    <n v="8780"/>
    <x v="4375"/>
    <x v="1"/>
    <x v="305"/>
    <d v="2012-03-22T00:00:00"/>
    <x v="0"/>
    <s v="BM-11785"/>
    <s v="Bryan Mills"/>
    <x v="0"/>
    <s v="United States"/>
    <s v="Salem"/>
    <x v="21"/>
    <n v="97301"/>
    <x v="1"/>
    <s v="OFF-ST-10004258"/>
    <x v="1"/>
    <x v="4"/>
    <x v="754"/>
    <n v="29.303999999999998"/>
    <n v="3"/>
    <x v="2"/>
    <n v="2.5640999999999998"/>
  </r>
  <r>
    <n v="8781"/>
    <x v="4376"/>
    <x v="1"/>
    <x v="1201"/>
    <d v="2012-03-04T00:00:00"/>
    <x v="2"/>
    <s v="CM-12715"/>
    <s v="Craig Molinari"/>
    <x v="1"/>
    <s v="United States"/>
    <s v="Houston"/>
    <x v="5"/>
    <n v="77070"/>
    <x v="2"/>
    <s v="OFF-AR-10003696"/>
    <x v="1"/>
    <x v="6"/>
    <x v="1236"/>
    <n v="55.328000000000003"/>
    <n v="2"/>
    <x v="2"/>
    <n v="6.2244000000000002"/>
  </r>
  <r>
    <n v="8782"/>
    <x v="4376"/>
    <x v="1"/>
    <x v="1201"/>
    <d v="2012-03-04T00:00:00"/>
    <x v="2"/>
    <s v="CM-12715"/>
    <s v="Craig Molinari"/>
    <x v="1"/>
    <s v="United States"/>
    <s v="Houston"/>
    <x v="5"/>
    <n v="77070"/>
    <x v="2"/>
    <s v="FUR-BO-10001811"/>
    <x v="0"/>
    <x v="0"/>
    <x v="779"/>
    <n v="1227.9983999999999"/>
    <n v="6"/>
    <x v="8"/>
    <n v="-36.117600000000003"/>
  </r>
  <r>
    <n v="8783"/>
    <x v="4377"/>
    <x v="0"/>
    <x v="306"/>
    <d v="2013-09-21T00:00:00"/>
    <x v="1"/>
    <s v="JD-16150"/>
    <s v="Justin Deggeller"/>
    <x v="1"/>
    <s v="United States"/>
    <s v="Twin Falls"/>
    <x v="45"/>
    <n v="83301"/>
    <x v="1"/>
    <s v="OFF-BI-10001249"/>
    <x v="1"/>
    <x v="8"/>
    <x v="1182"/>
    <n v="20.416"/>
    <n v="4"/>
    <x v="2"/>
    <n v="6.6352000000000002"/>
  </r>
  <r>
    <n v="8784"/>
    <x v="4377"/>
    <x v="0"/>
    <x v="306"/>
    <d v="2013-09-21T00:00:00"/>
    <x v="1"/>
    <s v="JD-16150"/>
    <s v="Justin Deggeller"/>
    <x v="1"/>
    <s v="United States"/>
    <s v="Twin Falls"/>
    <x v="45"/>
    <n v="83301"/>
    <x v="1"/>
    <s v="FUR-TA-10003473"/>
    <x v="0"/>
    <x v="3"/>
    <x v="214"/>
    <n v="1128.3900000000001"/>
    <n v="3"/>
    <x v="0"/>
    <n v="259.52969999999999"/>
  </r>
  <r>
    <n v="8785"/>
    <x v="4378"/>
    <x v="3"/>
    <x v="294"/>
    <d v="2014-03-24T00:00:00"/>
    <x v="1"/>
    <s v="AS-10630"/>
    <s v="Ann Steele"/>
    <x v="2"/>
    <s v="United States"/>
    <s v="Knoxville"/>
    <x v="18"/>
    <n v="37918"/>
    <x v="0"/>
    <s v="OFF-LA-10003190"/>
    <x v="1"/>
    <x v="2"/>
    <x v="1163"/>
    <n v="4.6079999999999997"/>
    <n v="2"/>
    <x v="2"/>
    <n v="1.6704000000000001"/>
  </r>
  <r>
    <n v="8786"/>
    <x v="4379"/>
    <x v="3"/>
    <x v="39"/>
    <d v="2014-06-03T00:00:00"/>
    <x v="1"/>
    <s v="CM-11815"/>
    <s v="Candace McMahon"/>
    <x v="1"/>
    <s v="United States"/>
    <s v="Phoenix"/>
    <x v="16"/>
    <n v="85023"/>
    <x v="1"/>
    <s v="TEC-PH-10001305"/>
    <x v="2"/>
    <x v="7"/>
    <x v="1671"/>
    <n v="195.96"/>
    <n v="5"/>
    <x v="2"/>
    <n v="19.596"/>
  </r>
  <r>
    <n v="8787"/>
    <x v="4379"/>
    <x v="3"/>
    <x v="39"/>
    <d v="2014-06-03T00:00:00"/>
    <x v="1"/>
    <s v="CM-11815"/>
    <s v="Candace McMahon"/>
    <x v="1"/>
    <s v="United States"/>
    <s v="Phoenix"/>
    <x v="16"/>
    <n v="85023"/>
    <x v="1"/>
    <s v="OFF-PA-10001534"/>
    <x v="1"/>
    <x v="10"/>
    <x v="1461"/>
    <n v="15.552"/>
    <n v="3"/>
    <x v="2"/>
    <n v="5.4432"/>
  </r>
  <r>
    <n v="8788"/>
    <x v="4379"/>
    <x v="3"/>
    <x v="39"/>
    <d v="2014-06-03T00:00:00"/>
    <x v="1"/>
    <s v="CM-11815"/>
    <s v="Candace McMahon"/>
    <x v="1"/>
    <s v="United States"/>
    <s v="Phoenix"/>
    <x v="16"/>
    <n v="85023"/>
    <x v="1"/>
    <s v="TEC-AC-10000844"/>
    <x v="2"/>
    <x v="11"/>
    <x v="106"/>
    <n v="271.96800000000002"/>
    <n v="4"/>
    <x v="2"/>
    <n v="54.393599999999999"/>
  </r>
  <r>
    <n v="8789"/>
    <x v="4380"/>
    <x v="3"/>
    <x v="140"/>
    <d v="2014-06-20T00:00:00"/>
    <x v="1"/>
    <s v="JE-15715"/>
    <s v="Joe Elijah"/>
    <x v="0"/>
    <s v="United States"/>
    <s v="Monroe"/>
    <x v="3"/>
    <n v="28110"/>
    <x v="0"/>
    <s v="FUR-CH-10000847"/>
    <x v="0"/>
    <x v="1"/>
    <x v="986"/>
    <n v="698.35199999999998"/>
    <n v="3"/>
    <x v="2"/>
    <n v="52.376399999999997"/>
  </r>
  <r>
    <n v="8790"/>
    <x v="4380"/>
    <x v="3"/>
    <x v="140"/>
    <d v="2014-06-20T00:00:00"/>
    <x v="1"/>
    <s v="JE-15715"/>
    <s v="Joe Elijah"/>
    <x v="0"/>
    <s v="United States"/>
    <s v="Monroe"/>
    <x v="3"/>
    <n v="28110"/>
    <x v="0"/>
    <s v="FUR-BO-10000468"/>
    <x v="0"/>
    <x v="0"/>
    <x v="1171"/>
    <n v="77.727999999999994"/>
    <n v="2"/>
    <x v="2"/>
    <n v="-3.8864000000000001"/>
  </r>
  <r>
    <n v="8791"/>
    <x v="4381"/>
    <x v="1"/>
    <x v="684"/>
    <d v="2012-09-12T00:00:00"/>
    <x v="1"/>
    <s v="AG-10525"/>
    <s v="Andy Gerbode"/>
    <x v="1"/>
    <s v="United States"/>
    <s v="Richmond"/>
    <x v="17"/>
    <n v="23223"/>
    <x v="0"/>
    <s v="OFF-BI-10002799"/>
    <x v="1"/>
    <x v="8"/>
    <x v="1450"/>
    <n v="46.62"/>
    <n v="9"/>
    <x v="0"/>
    <n v="21.4452"/>
  </r>
  <r>
    <n v="8792"/>
    <x v="4382"/>
    <x v="3"/>
    <x v="257"/>
    <d v="2014-03-25T00:00:00"/>
    <x v="1"/>
    <s v="TT-21220"/>
    <s v="Thomas Thornton"/>
    <x v="0"/>
    <s v="United States"/>
    <s v="Houston"/>
    <x v="5"/>
    <n v="77041"/>
    <x v="2"/>
    <s v="TEC-PH-10001557"/>
    <x v="2"/>
    <x v="7"/>
    <x v="658"/>
    <n v="537.54399999999998"/>
    <n v="7"/>
    <x v="2"/>
    <n v="47.0351"/>
  </r>
  <r>
    <n v="8793"/>
    <x v="4383"/>
    <x v="2"/>
    <x v="174"/>
    <d v="2011-12-21T00:00:00"/>
    <x v="2"/>
    <s v="BP-11095"/>
    <s v="Bart Pistole"/>
    <x v="1"/>
    <s v="United States"/>
    <s v="Los Angeles"/>
    <x v="1"/>
    <n v="90008"/>
    <x v="1"/>
    <s v="OFF-LA-10001934"/>
    <x v="1"/>
    <x v="2"/>
    <x v="568"/>
    <n v="14.62"/>
    <n v="2"/>
    <x v="0"/>
    <n v="6.8714000000000004"/>
  </r>
  <r>
    <n v="8794"/>
    <x v="4383"/>
    <x v="2"/>
    <x v="174"/>
    <d v="2011-12-21T00:00:00"/>
    <x v="2"/>
    <s v="BP-11095"/>
    <s v="Bart Pistole"/>
    <x v="1"/>
    <s v="United States"/>
    <s v="Los Angeles"/>
    <x v="1"/>
    <n v="90008"/>
    <x v="1"/>
    <s v="OFF-FA-10004248"/>
    <x v="1"/>
    <x v="13"/>
    <x v="480"/>
    <n v="22.55"/>
    <n v="5"/>
    <x v="0"/>
    <n v="8.7944999999999993"/>
  </r>
  <r>
    <n v="8795"/>
    <x v="4383"/>
    <x v="2"/>
    <x v="174"/>
    <d v="2011-12-21T00:00:00"/>
    <x v="2"/>
    <s v="BP-11095"/>
    <s v="Bart Pistole"/>
    <x v="1"/>
    <s v="United States"/>
    <s v="Los Angeles"/>
    <x v="1"/>
    <n v="90008"/>
    <x v="1"/>
    <s v="TEC-PH-10001944"/>
    <x v="2"/>
    <x v="7"/>
    <x v="1262"/>
    <n v="583.79999999999995"/>
    <n v="5"/>
    <x v="2"/>
    <n v="72.974999999999994"/>
  </r>
  <r>
    <n v="8796"/>
    <x v="4383"/>
    <x v="2"/>
    <x v="174"/>
    <d v="2011-12-21T00:00:00"/>
    <x v="2"/>
    <s v="BP-11095"/>
    <s v="Bart Pistole"/>
    <x v="1"/>
    <s v="United States"/>
    <s v="Los Angeles"/>
    <x v="1"/>
    <n v="90008"/>
    <x v="1"/>
    <s v="TEC-PH-10002085"/>
    <x v="2"/>
    <x v="7"/>
    <x v="659"/>
    <n v="211.16800000000001"/>
    <n v="4"/>
    <x v="2"/>
    <n v="15.8376"/>
  </r>
  <r>
    <n v="8797"/>
    <x v="4384"/>
    <x v="0"/>
    <x v="274"/>
    <d v="2013-07-14T00:00:00"/>
    <x v="1"/>
    <s v="MJ-17740"/>
    <s v="Max Jones"/>
    <x v="0"/>
    <s v="United States"/>
    <s v="Orem"/>
    <x v="7"/>
    <n v="84057"/>
    <x v="1"/>
    <s v="OFF-PA-10003441"/>
    <x v="1"/>
    <x v="10"/>
    <x v="485"/>
    <n v="12.96"/>
    <n v="2"/>
    <x v="0"/>
    <n v="6.2207999999999997"/>
  </r>
  <r>
    <n v="8798"/>
    <x v="4384"/>
    <x v="0"/>
    <x v="274"/>
    <d v="2013-07-14T00:00:00"/>
    <x v="1"/>
    <s v="MJ-17740"/>
    <s v="Max Jones"/>
    <x v="0"/>
    <s v="United States"/>
    <s v="Orem"/>
    <x v="7"/>
    <n v="84057"/>
    <x v="1"/>
    <s v="OFF-AR-10004602"/>
    <x v="1"/>
    <x v="6"/>
    <x v="1217"/>
    <n v="45.98"/>
    <n v="2"/>
    <x v="0"/>
    <n v="12.8744"/>
  </r>
  <r>
    <n v="8799"/>
    <x v="4385"/>
    <x v="0"/>
    <x v="1204"/>
    <d v="2013-04-11T00:00:00"/>
    <x v="1"/>
    <s v="VM-21685"/>
    <s v="Valerie Mitchum"/>
    <x v="2"/>
    <s v="United States"/>
    <s v="Burlington"/>
    <x v="42"/>
    <n v="5408"/>
    <x v="3"/>
    <s v="TEC-PH-10002555"/>
    <x v="2"/>
    <x v="7"/>
    <x v="1343"/>
    <n v="1294.75"/>
    <n v="5"/>
    <x v="0"/>
    <n v="336.63499999999999"/>
  </r>
  <r>
    <n v="8800"/>
    <x v="4386"/>
    <x v="2"/>
    <x v="1205"/>
    <d v="2011-05-10T00:00:00"/>
    <x v="2"/>
    <s v="KT-16480"/>
    <s v="Kean Thornton"/>
    <x v="0"/>
    <s v="United States"/>
    <s v="Philadelphia"/>
    <x v="9"/>
    <n v="19134"/>
    <x v="3"/>
    <s v="TEC-CO-10001449"/>
    <x v="2"/>
    <x v="16"/>
    <x v="303"/>
    <n v="1799.97"/>
    <n v="5"/>
    <x v="10"/>
    <n v="239.99600000000001"/>
  </r>
  <r>
    <n v="8801"/>
    <x v="4387"/>
    <x v="3"/>
    <x v="51"/>
    <d v="2014-11-28T00:00:00"/>
    <x v="1"/>
    <s v="CS-12250"/>
    <s v="Chris Selesnick"/>
    <x v="1"/>
    <s v="United States"/>
    <s v="Chicago"/>
    <x v="10"/>
    <n v="60623"/>
    <x v="2"/>
    <s v="OFF-PA-10004285"/>
    <x v="1"/>
    <x v="10"/>
    <x v="1259"/>
    <n v="10.688000000000001"/>
    <n v="2"/>
    <x v="2"/>
    <n v="3.7408000000000001"/>
  </r>
  <r>
    <n v="8802"/>
    <x v="4388"/>
    <x v="0"/>
    <x v="338"/>
    <d v="2013-11-13T00:00:00"/>
    <x v="2"/>
    <s v="AB-10015"/>
    <s v="Aaron Bergman"/>
    <x v="0"/>
    <s v="United States"/>
    <s v="Oklahoma City"/>
    <x v="26"/>
    <n v="73120"/>
    <x v="2"/>
    <s v="TEC-PH-10000562"/>
    <x v="2"/>
    <x v="7"/>
    <x v="1698"/>
    <n v="221.98"/>
    <n v="2"/>
    <x v="0"/>
    <n v="62.154400000000003"/>
  </r>
  <r>
    <n v="8803"/>
    <x v="4388"/>
    <x v="0"/>
    <x v="338"/>
    <d v="2013-11-13T00:00:00"/>
    <x v="2"/>
    <s v="AB-10015"/>
    <s v="Aaron Bergman"/>
    <x v="0"/>
    <s v="United States"/>
    <s v="Oklahoma City"/>
    <x v="26"/>
    <n v="73120"/>
    <x v="2"/>
    <s v="FUR-BO-10003966"/>
    <x v="0"/>
    <x v="0"/>
    <x v="1086"/>
    <n v="341.96"/>
    <n v="2"/>
    <x v="0"/>
    <n v="54.7136"/>
  </r>
  <r>
    <n v="8804"/>
    <x v="4389"/>
    <x v="2"/>
    <x v="520"/>
    <d v="2012-01-01T00:00:00"/>
    <x v="2"/>
    <s v="AH-10030"/>
    <s v="Aaron Hawkins"/>
    <x v="1"/>
    <s v="United States"/>
    <s v="New York City"/>
    <x v="15"/>
    <n v="10035"/>
    <x v="3"/>
    <s v="TEC-AC-10003614"/>
    <x v="2"/>
    <x v="11"/>
    <x v="562"/>
    <n v="34.770000000000003"/>
    <n v="3"/>
    <x v="0"/>
    <n v="11.4741"/>
  </r>
  <r>
    <n v="8805"/>
    <x v="4389"/>
    <x v="2"/>
    <x v="520"/>
    <d v="2012-01-01T00:00:00"/>
    <x v="2"/>
    <s v="AH-10030"/>
    <s v="Aaron Hawkins"/>
    <x v="1"/>
    <s v="United States"/>
    <s v="New York City"/>
    <x v="15"/>
    <n v="10035"/>
    <x v="3"/>
    <s v="OFF-LA-10003148"/>
    <x v="1"/>
    <x v="2"/>
    <x v="164"/>
    <n v="18.899999999999999"/>
    <n v="3"/>
    <x v="0"/>
    <n v="8.6940000000000008"/>
  </r>
  <r>
    <n v="8806"/>
    <x v="4390"/>
    <x v="3"/>
    <x v="971"/>
    <d v="2014-08-24T00:00:00"/>
    <x v="1"/>
    <s v="DO-13435"/>
    <s v="Denny Ordway"/>
    <x v="0"/>
    <s v="United States"/>
    <s v="Salt Lake City"/>
    <x v="7"/>
    <n v="84106"/>
    <x v="1"/>
    <s v="OFF-BI-10002133"/>
    <x v="1"/>
    <x v="8"/>
    <x v="1138"/>
    <n v="102.72"/>
    <n v="3"/>
    <x v="2"/>
    <n v="37.235999999999997"/>
  </r>
  <r>
    <n v="8807"/>
    <x v="4391"/>
    <x v="0"/>
    <x v="126"/>
    <d v="2013-09-17T00:00:00"/>
    <x v="1"/>
    <s v="MC-17590"/>
    <s v="Matt Collister"/>
    <x v="1"/>
    <s v="United States"/>
    <s v="Utica"/>
    <x v="15"/>
    <n v="13501"/>
    <x v="3"/>
    <s v="FUR-FU-10002813"/>
    <x v="0"/>
    <x v="5"/>
    <x v="1682"/>
    <n v="40.479999999999997"/>
    <n v="2"/>
    <x v="0"/>
    <n v="14.572800000000001"/>
  </r>
  <r>
    <n v="8808"/>
    <x v="4392"/>
    <x v="3"/>
    <x v="40"/>
    <d v="2014-11-01T00:00:00"/>
    <x v="1"/>
    <s v="JF-15190"/>
    <s v="Jamie Frazer"/>
    <x v="0"/>
    <s v="United States"/>
    <s v="Philadelphia"/>
    <x v="9"/>
    <n v="19134"/>
    <x v="3"/>
    <s v="OFF-BI-10004330"/>
    <x v="1"/>
    <x v="8"/>
    <x v="795"/>
    <n v="33.281999999999996"/>
    <n v="3"/>
    <x v="6"/>
    <n v="-27.734999999999999"/>
  </r>
  <r>
    <n v="8809"/>
    <x v="4392"/>
    <x v="3"/>
    <x v="40"/>
    <d v="2014-11-01T00:00:00"/>
    <x v="1"/>
    <s v="JF-15190"/>
    <s v="Jamie Frazer"/>
    <x v="0"/>
    <s v="United States"/>
    <s v="Philadelphia"/>
    <x v="9"/>
    <n v="19134"/>
    <x v="3"/>
    <s v="TEC-PH-10002807"/>
    <x v="2"/>
    <x v="7"/>
    <x v="1230"/>
    <n v="118.65"/>
    <n v="5"/>
    <x v="10"/>
    <n v="19.774999999999999"/>
  </r>
  <r>
    <n v="8810"/>
    <x v="4392"/>
    <x v="3"/>
    <x v="40"/>
    <d v="2014-11-01T00:00:00"/>
    <x v="1"/>
    <s v="JF-15190"/>
    <s v="Jamie Frazer"/>
    <x v="0"/>
    <s v="United States"/>
    <s v="Philadelphia"/>
    <x v="9"/>
    <n v="19134"/>
    <x v="3"/>
    <s v="OFF-LA-10001404"/>
    <x v="1"/>
    <x v="2"/>
    <x v="916"/>
    <n v="14.76"/>
    <n v="5"/>
    <x v="2"/>
    <n v="4.9814999999999996"/>
  </r>
  <r>
    <n v="8811"/>
    <x v="4393"/>
    <x v="3"/>
    <x v="1109"/>
    <d v="2014-06-05T00:00:00"/>
    <x v="1"/>
    <s v="SM-20950"/>
    <s v="Suzanne McNair"/>
    <x v="1"/>
    <s v="United States"/>
    <s v="Los Angeles"/>
    <x v="1"/>
    <n v="90004"/>
    <x v="1"/>
    <s v="OFF-PA-10004911"/>
    <x v="1"/>
    <x v="10"/>
    <x v="929"/>
    <n v="37.520000000000003"/>
    <n v="4"/>
    <x v="0"/>
    <n v="18.009599999999999"/>
  </r>
  <r>
    <n v="8812"/>
    <x v="4394"/>
    <x v="0"/>
    <x v="387"/>
    <d v="2013-03-14T00:00:00"/>
    <x v="1"/>
    <s v="SP-20650"/>
    <s v="Stephanie Phelps"/>
    <x v="1"/>
    <s v="United States"/>
    <s v="Jackson"/>
    <x v="12"/>
    <n v="49201"/>
    <x v="2"/>
    <s v="OFF-AP-10004233"/>
    <x v="1"/>
    <x v="9"/>
    <x v="1122"/>
    <n v="207.14400000000001"/>
    <n v="3"/>
    <x v="9"/>
    <n v="48.333599999999997"/>
  </r>
  <r>
    <n v="8813"/>
    <x v="4394"/>
    <x v="0"/>
    <x v="387"/>
    <d v="2013-03-14T00:00:00"/>
    <x v="1"/>
    <s v="SP-20650"/>
    <s v="Stephanie Phelps"/>
    <x v="1"/>
    <s v="United States"/>
    <s v="Jackson"/>
    <x v="12"/>
    <n v="49201"/>
    <x v="2"/>
    <s v="OFF-AR-10002766"/>
    <x v="1"/>
    <x v="6"/>
    <x v="1041"/>
    <n v="13.9"/>
    <n v="5"/>
    <x v="0"/>
    <n v="3.7530000000000001"/>
  </r>
  <r>
    <n v="8814"/>
    <x v="4395"/>
    <x v="1"/>
    <x v="353"/>
    <d v="2012-07-31T00:00:00"/>
    <x v="1"/>
    <s v="CK-12760"/>
    <s v="Cyma Kinney"/>
    <x v="1"/>
    <s v="United States"/>
    <s v="Glendale"/>
    <x v="16"/>
    <n v="85301"/>
    <x v="1"/>
    <s v="FUR-CH-10003199"/>
    <x v="0"/>
    <x v="1"/>
    <x v="631"/>
    <n v="266.35199999999998"/>
    <n v="3"/>
    <x v="2"/>
    <n v="13.317600000000001"/>
  </r>
  <r>
    <n v="8815"/>
    <x v="4396"/>
    <x v="1"/>
    <x v="521"/>
    <d v="2012-11-25T00:00:00"/>
    <x v="0"/>
    <s v="PW-19240"/>
    <s v="Pierre Wener"/>
    <x v="0"/>
    <s v="United States"/>
    <s v="Wilmington"/>
    <x v="13"/>
    <n v="19805"/>
    <x v="3"/>
    <s v="TEC-PH-10003012"/>
    <x v="2"/>
    <x v="7"/>
    <x v="344"/>
    <n v="307.98"/>
    <n v="2"/>
    <x v="0"/>
    <n v="89.3142"/>
  </r>
  <r>
    <n v="8816"/>
    <x v="4396"/>
    <x v="1"/>
    <x v="521"/>
    <d v="2012-11-25T00:00:00"/>
    <x v="0"/>
    <s v="PW-19240"/>
    <s v="Pierre Wener"/>
    <x v="0"/>
    <s v="United States"/>
    <s v="Wilmington"/>
    <x v="13"/>
    <n v="19805"/>
    <x v="3"/>
    <s v="OFF-PA-10001583"/>
    <x v="1"/>
    <x v="10"/>
    <x v="1822"/>
    <n v="44.1"/>
    <n v="6"/>
    <x v="0"/>
    <n v="20.727"/>
  </r>
  <r>
    <n v="8817"/>
    <x v="4396"/>
    <x v="1"/>
    <x v="521"/>
    <d v="2012-11-25T00:00:00"/>
    <x v="0"/>
    <s v="PW-19240"/>
    <s v="Pierre Wener"/>
    <x v="0"/>
    <s v="United States"/>
    <s v="Wilmington"/>
    <x v="13"/>
    <n v="19805"/>
    <x v="3"/>
    <s v="OFF-AR-10001940"/>
    <x v="1"/>
    <x v="6"/>
    <x v="168"/>
    <n v="13.12"/>
    <n v="4"/>
    <x v="0"/>
    <n v="5.6416000000000004"/>
  </r>
  <r>
    <n v="8818"/>
    <x v="4396"/>
    <x v="1"/>
    <x v="521"/>
    <d v="2012-11-25T00:00:00"/>
    <x v="0"/>
    <s v="PW-19240"/>
    <s v="Pierre Wener"/>
    <x v="0"/>
    <s v="United States"/>
    <s v="Wilmington"/>
    <x v="13"/>
    <n v="19805"/>
    <x v="3"/>
    <s v="OFF-EN-10003286"/>
    <x v="1"/>
    <x v="12"/>
    <x v="33"/>
    <n v="16.559999999999999"/>
    <n v="2"/>
    <x v="0"/>
    <n v="7.7831999999999999"/>
  </r>
  <r>
    <n v="8819"/>
    <x v="4396"/>
    <x v="1"/>
    <x v="521"/>
    <d v="2012-11-25T00:00:00"/>
    <x v="0"/>
    <s v="PW-19240"/>
    <s v="Pierre Wener"/>
    <x v="0"/>
    <s v="United States"/>
    <s v="Wilmington"/>
    <x v="13"/>
    <n v="19805"/>
    <x v="3"/>
    <s v="OFF-PA-10003441"/>
    <x v="1"/>
    <x v="10"/>
    <x v="485"/>
    <n v="38.880000000000003"/>
    <n v="6"/>
    <x v="0"/>
    <n v="18.662400000000002"/>
  </r>
  <r>
    <n v="8820"/>
    <x v="4397"/>
    <x v="1"/>
    <x v="109"/>
    <d v="2012-12-02T00:00:00"/>
    <x v="1"/>
    <s v="EB-14170"/>
    <s v="Evan Bailliet"/>
    <x v="0"/>
    <s v="United States"/>
    <s v="Austin"/>
    <x v="5"/>
    <n v="78745"/>
    <x v="2"/>
    <s v="OFF-PA-10003395"/>
    <x v="1"/>
    <x v="10"/>
    <x v="650"/>
    <n v="335.52"/>
    <n v="4"/>
    <x v="2"/>
    <n v="117.432"/>
  </r>
  <r>
    <n v="8821"/>
    <x v="4398"/>
    <x v="3"/>
    <x v="132"/>
    <d v="2014-11-08T00:00:00"/>
    <x v="1"/>
    <s v="DK-13090"/>
    <s v="Dave Kipp"/>
    <x v="0"/>
    <s v="United States"/>
    <s v="Orlando"/>
    <x v="2"/>
    <n v="32839"/>
    <x v="0"/>
    <s v="TEC-CO-10003236"/>
    <x v="2"/>
    <x v="16"/>
    <x v="451"/>
    <n v="959.98400000000004"/>
    <n v="2"/>
    <x v="2"/>
    <n v="311.9948"/>
  </r>
  <r>
    <n v="8822"/>
    <x v="4398"/>
    <x v="3"/>
    <x v="132"/>
    <d v="2014-11-08T00:00:00"/>
    <x v="1"/>
    <s v="DK-13090"/>
    <s v="Dave Kipp"/>
    <x v="0"/>
    <s v="United States"/>
    <s v="Orlando"/>
    <x v="2"/>
    <n v="32839"/>
    <x v="0"/>
    <s v="OFF-BI-10002982"/>
    <x v="1"/>
    <x v="8"/>
    <x v="1258"/>
    <n v="4.0860000000000003"/>
    <n v="2"/>
    <x v="6"/>
    <n v="-2.9964"/>
  </r>
  <r>
    <n v="8823"/>
    <x v="4398"/>
    <x v="3"/>
    <x v="132"/>
    <d v="2014-11-08T00:00:00"/>
    <x v="1"/>
    <s v="DK-13090"/>
    <s v="Dave Kipp"/>
    <x v="0"/>
    <s v="United States"/>
    <s v="Orlando"/>
    <x v="2"/>
    <n v="32839"/>
    <x v="0"/>
    <s v="OFF-AR-10004010"/>
    <x v="1"/>
    <x v="6"/>
    <x v="1734"/>
    <n v="55.984000000000002"/>
    <n v="2"/>
    <x v="2"/>
    <n v="4.1988000000000003"/>
  </r>
  <r>
    <n v="8824"/>
    <x v="4398"/>
    <x v="3"/>
    <x v="132"/>
    <d v="2014-11-08T00:00:00"/>
    <x v="1"/>
    <s v="DK-13090"/>
    <s v="Dave Kipp"/>
    <x v="0"/>
    <s v="United States"/>
    <s v="Orlando"/>
    <x v="2"/>
    <n v="32839"/>
    <x v="0"/>
    <s v="OFF-PA-10002947"/>
    <x v="1"/>
    <x v="10"/>
    <x v="703"/>
    <n v="10.688000000000001"/>
    <n v="2"/>
    <x v="2"/>
    <n v="3.7408000000000001"/>
  </r>
  <r>
    <n v="8825"/>
    <x v="4399"/>
    <x v="3"/>
    <x v="708"/>
    <d v="2014-03-24T00:00:00"/>
    <x v="0"/>
    <s v="TB-21055"/>
    <s v="Ted Butterfield"/>
    <x v="0"/>
    <s v="United States"/>
    <s v="Reading"/>
    <x v="9"/>
    <n v="19601"/>
    <x v="3"/>
    <s v="OFF-EN-10003845"/>
    <x v="1"/>
    <x v="12"/>
    <x v="431"/>
    <n v="8.8559999999999999"/>
    <n v="3"/>
    <x v="2"/>
    <n v="2.8782000000000001"/>
  </r>
  <r>
    <n v="8826"/>
    <x v="4400"/>
    <x v="1"/>
    <x v="546"/>
    <d v="2012-12-22T00:00:00"/>
    <x v="2"/>
    <s v="AG-10900"/>
    <s v="Arthur Gainer"/>
    <x v="0"/>
    <s v="United States"/>
    <s v="Philadelphia"/>
    <x v="9"/>
    <n v="19134"/>
    <x v="3"/>
    <s v="OFF-LA-10003190"/>
    <x v="1"/>
    <x v="2"/>
    <x v="1163"/>
    <n v="6.9119999999999999"/>
    <n v="3"/>
    <x v="2"/>
    <n v="2.5055999999999998"/>
  </r>
  <r>
    <n v="8827"/>
    <x v="4401"/>
    <x v="2"/>
    <x v="1063"/>
    <d v="2011-04-06T00:00:00"/>
    <x v="0"/>
    <s v="SC-20020"/>
    <s v="Sam Craven"/>
    <x v="0"/>
    <s v="United States"/>
    <s v="Houston"/>
    <x v="5"/>
    <n v="77095"/>
    <x v="2"/>
    <s v="OFF-PA-10002986"/>
    <x v="1"/>
    <x v="10"/>
    <x v="477"/>
    <n v="26.72"/>
    <n v="5"/>
    <x v="2"/>
    <n v="9.3520000000000003"/>
  </r>
  <r>
    <n v="8828"/>
    <x v="4401"/>
    <x v="2"/>
    <x v="1063"/>
    <d v="2011-04-06T00:00:00"/>
    <x v="0"/>
    <s v="SC-20020"/>
    <s v="Sam Craven"/>
    <x v="0"/>
    <s v="United States"/>
    <s v="Houston"/>
    <x v="5"/>
    <n v="77095"/>
    <x v="2"/>
    <s v="OFF-PA-10001593"/>
    <x v="1"/>
    <x v="10"/>
    <x v="1755"/>
    <n v="33.488"/>
    <n v="7"/>
    <x v="2"/>
    <n v="10.465"/>
  </r>
  <r>
    <n v="8829"/>
    <x v="4402"/>
    <x v="1"/>
    <x v="1117"/>
    <d v="2012-06-09T00:00:00"/>
    <x v="1"/>
    <s v="BB-11545"/>
    <s v="Brenda Bowman"/>
    <x v="1"/>
    <s v="United States"/>
    <s v="Saint Charles"/>
    <x v="25"/>
    <n v="63301"/>
    <x v="2"/>
    <s v="OFF-PA-10000528"/>
    <x v="1"/>
    <x v="10"/>
    <x v="1136"/>
    <n v="10.56"/>
    <n v="2"/>
    <x v="0"/>
    <n v="4.7519999999999998"/>
  </r>
  <r>
    <n v="8830"/>
    <x v="4403"/>
    <x v="2"/>
    <x v="191"/>
    <d v="2011-10-09T00:00:00"/>
    <x v="2"/>
    <s v="VP-21760"/>
    <s v="Victoria Pisteka"/>
    <x v="1"/>
    <s v="United States"/>
    <s v="Indianapolis"/>
    <x v="14"/>
    <n v="46203"/>
    <x v="2"/>
    <s v="OFF-ST-10001932"/>
    <x v="1"/>
    <x v="4"/>
    <x v="1641"/>
    <n v="386.34"/>
    <n v="2"/>
    <x v="0"/>
    <n v="54.087600000000002"/>
  </r>
  <r>
    <n v="8831"/>
    <x v="4404"/>
    <x v="0"/>
    <x v="1036"/>
    <d v="2013-08-25T00:00:00"/>
    <x v="0"/>
    <s v="RP-19270"/>
    <s v="Rachel Payne"/>
    <x v="1"/>
    <s v="United States"/>
    <s v="Seattle"/>
    <x v="4"/>
    <n v="98115"/>
    <x v="1"/>
    <s v="OFF-BI-10003727"/>
    <x v="1"/>
    <x v="8"/>
    <x v="797"/>
    <n v="33.44"/>
    <n v="10"/>
    <x v="2"/>
    <n v="11.704000000000001"/>
  </r>
  <r>
    <n v="8832"/>
    <x v="4405"/>
    <x v="1"/>
    <x v="219"/>
    <d v="2012-11-19T00:00:00"/>
    <x v="1"/>
    <s v="DH-13675"/>
    <s v="Duane Huffman"/>
    <x v="2"/>
    <s v="United States"/>
    <s v="Harrisonburg"/>
    <x v="17"/>
    <n v="22801"/>
    <x v="0"/>
    <s v="FUR-FU-10002759"/>
    <x v="0"/>
    <x v="5"/>
    <x v="555"/>
    <n v="39.96"/>
    <n v="2"/>
    <x v="0"/>
    <n v="14.3856"/>
  </r>
  <r>
    <n v="8833"/>
    <x v="4406"/>
    <x v="1"/>
    <x v="137"/>
    <d v="2012-06-27T00:00:00"/>
    <x v="1"/>
    <s v="SW-20455"/>
    <s v="Shaun Weien"/>
    <x v="0"/>
    <s v="United States"/>
    <s v="Rochester"/>
    <x v="15"/>
    <n v="14609"/>
    <x v="3"/>
    <s v="OFF-BI-10000545"/>
    <x v="1"/>
    <x v="8"/>
    <x v="685"/>
    <n v="1217.568"/>
    <n v="2"/>
    <x v="2"/>
    <n v="456.58800000000002"/>
  </r>
  <r>
    <n v="8834"/>
    <x v="4407"/>
    <x v="3"/>
    <x v="241"/>
    <d v="2014-09-29T00:00:00"/>
    <x v="1"/>
    <s v="KF-16285"/>
    <s v="Karen Ferguson"/>
    <x v="2"/>
    <s v="United States"/>
    <s v="Sandy Springs"/>
    <x v="32"/>
    <n v="30328"/>
    <x v="0"/>
    <s v="OFF-ST-10004950"/>
    <x v="1"/>
    <x v="4"/>
    <x v="1510"/>
    <n v="15.51"/>
    <n v="1"/>
    <x v="0"/>
    <n v="3.8774999999999999"/>
  </r>
  <r>
    <n v="8835"/>
    <x v="4407"/>
    <x v="3"/>
    <x v="241"/>
    <d v="2014-09-29T00:00:00"/>
    <x v="1"/>
    <s v="KF-16285"/>
    <s v="Karen Ferguson"/>
    <x v="2"/>
    <s v="United States"/>
    <s v="Sandy Springs"/>
    <x v="32"/>
    <n v="30328"/>
    <x v="0"/>
    <s v="TEC-PH-10003171"/>
    <x v="2"/>
    <x v="7"/>
    <x v="1495"/>
    <n v="89.9"/>
    <n v="2"/>
    <x v="0"/>
    <n v="25.172000000000001"/>
  </r>
  <r>
    <n v="8836"/>
    <x v="4407"/>
    <x v="3"/>
    <x v="241"/>
    <d v="2014-09-29T00:00:00"/>
    <x v="1"/>
    <s v="KF-16285"/>
    <s v="Karen Ferguson"/>
    <x v="2"/>
    <s v="United States"/>
    <s v="Sandy Springs"/>
    <x v="32"/>
    <n v="30328"/>
    <x v="0"/>
    <s v="OFF-AR-10000614"/>
    <x v="1"/>
    <x v="6"/>
    <x v="1722"/>
    <n v="14.28"/>
    <n v="4"/>
    <x v="0"/>
    <n v="3.7128000000000001"/>
  </r>
  <r>
    <n v="8837"/>
    <x v="4407"/>
    <x v="3"/>
    <x v="241"/>
    <d v="2014-09-29T00:00:00"/>
    <x v="1"/>
    <s v="KF-16285"/>
    <s v="Karen Ferguson"/>
    <x v="2"/>
    <s v="United States"/>
    <s v="Sandy Springs"/>
    <x v="32"/>
    <n v="30328"/>
    <x v="0"/>
    <s v="OFF-AR-10000034"/>
    <x v="1"/>
    <x v="6"/>
    <x v="744"/>
    <n v="12.72"/>
    <n v="3"/>
    <x v="0"/>
    <n v="4.9607999999999999"/>
  </r>
  <r>
    <n v="8838"/>
    <x v="4407"/>
    <x v="3"/>
    <x v="241"/>
    <d v="2014-09-29T00:00:00"/>
    <x v="1"/>
    <s v="KF-16285"/>
    <s v="Karen Ferguson"/>
    <x v="2"/>
    <s v="United States"/>
    <s v="Sandy Springs"/>
    <x v="32"/>
    <n v="30328"/>
    <x v="0"/>
    <s v="OFF-LA-10003766"/>
    <x v="1"/>
    <x v="2"/>
    <x v="360"/>
    <n v="15.75"/>
    <n v="5"/>
    <x v="0"/>
    <n v="7.56"/>
  </r>
  <r>
    <n v="8839"/>
    <x v="4408"/>
    <x v="2"/>
    <x v="322"/>
    <d v="2011-04-10T00:00:00"/>
    <x v="0"/>
    <s v="FH-14275"/>
    <s v="Frank Hawley"/>
    <x v="1"/>
    <s v="United States"/>
    <s v="Los Angeles"/>
    <x v="1"/>
    <n v="90004"/>
    <x v="1"/>
    <s v="OFF-AR-10001725"/>
    <x v="1"/>
    <x v="6"/>
    <x v="1540"/>
    <n v="70.95"/>
    <n v="3"/>
    <x v="0"/>
    <n v="18.446999999999999"/>
  </r>
  <r>
    <n v="8840"/>
    <x v="4408"/>
    <x v="2"/>
    <x v="322"/>
    <d v="2011-04-10T00:00:00"/>
    <x v="0"/>
    <s v="FH-14275"/>
    <s v="Frank Hawley"/>
    <x v="1"/>
    <s v="United States"/>
    <s v="Los Angeles"/>
    <x v="1"/>
    <n v="90004"/>
    <x v="1"/>
    <s v="OFF-BI-10002794"/>
    <x v="1"/>
    <x v="8"/>
    <x v="102"/>
    <n v="65.567999999999998"/>
    <n v="2"/>
    <x v="2"/>
    <n v="23.7684"/>
  </r>
  <r>
    <n v="8841"/>
    <x v="4408"/>
    <x v="2"/>
    <x v="322"/>
    <d v="2011-04-10T00:00:00"/>
    <x v="0"/>
    <s v="FH-14275"/>
    <s v="Frank Hawley"/>
    <x v="1"/>
    <s v="United States"/>
    <s v="Los Angeles"/>
    <x v="1"/>
    <n v="90004"/>
    <x v="1"/>
    <s v="TEC-AC-10004171"/>
    <x v="2"/>
    <x v="11"/>
    <x v="1312"/>
    <n v="299.97000000000003"/>
    <n v="3"/>
    <x v="0"/>
    <n v="131.98679999999999"/>
  </r>
  <r>
    <n v="8842"/>
    <x v="4409"/>
    <x v="0"/>
    <x v="1206"/>
    <d v="2013-02-13T00:00:00"/>
    <x v="1"/>
    <s v="JR-16210"/>
    <s v="Justin Ritter"/>
    <x v="1"/>
    <s v="United States"/>
    <s v="San Francisco"/>
    <x v="1"/>
    <n v="94110"/>
    <x v="1"/>
    <s v="TEC-AC-10003628"/>
    <x v="2"/>
    <x v="11"/>
    <x v="244"/>
    <n v="89.97"/>
    <n v="3"/>
    <x v="0"/>
    <n v="39.586799999999997"/>
  </r>
  <r>
    <n v="8843"/>
    <x v="4409"/>
    <x v="0"/>
    <x v="1206"/>
    <d v="2013-02-13T00:00:00"/>
    <x v="1"/>
    <s v="JR-16210"/>
    <s v="Justin Ritter"/>
    <x v="1"/>
    <s v="United States"/>
    <s v="San Francisco"/>
    <x v="1"/>
    <n v="94110"/>
    <x v="1"/>
    <s v="TEC-AC-10004761"/>
    <x v="2"/>
    <x v="11"/>
    <x v="778"/>
    <n v="31.86"/>
    <n v="2"/>
    <x v="0"/>
    <n v="11.151"/>
  </r>
  <r>
    <n v="8844"/>
    <x v="4410"/>
    <x v="2"/>
    <x v="728"/>
    <d v="2011-11-20T00:00:00"/>
    <x v="0"/>
    <s v="JC-16105"/>
    <s v="Julie Creighton"/>
    <x v="1"/>
    <s v="United States"/>
    <s v="Minneapolis"/>
    <x v="11"/>
    <n v="55407"/>
    <x v="2"/>
    <s v="OFF-ST-10000885"/>
    <x v="1"/>
    <x v="4"/>
    <x v="1657"/>
    <n v="67.150000000000006"/>
    <n v="5"/>
    <x v="0"/>
    <n v="16.787500000000001"/>
  </r>
  <r>
    <n v="8845"/>
    <x v="4411"/>
    <x v="3"/>
    <x v="404"/>
    <d v="2014-12-24T00:00:00"/>
    <x v="1"/>
    <s v="BP-11290"/>
    <s v="Beth Paige"/>
    <x v="0"/>
    <s v="United States"/>
    <s v="Columbus"/>
    <x v="24"/>
    <n v="43229"/>
    <x v="3"/>
    <s v="OFF-BI-10004209"/>
    <x v="1"/>
    <x v="8"/>
    <x v="1206"/>
    <n v="7.2359999999999998"/>
    <n v="3"/>
    <x v="6"/>
    <n v="-6.03"/>
  </r>
  <r>
    <n v="8846"/>
    <x v="4411"/>
    <x v="3"/>
    <x v="404"/>
    <d v="2014-12-24T00:00:00"/>
    <x v="1"/>
    <s v="BP-11290"/>
    <s v="Beth Paige"/>
    <x v="0"/>
    <s v="United States"/>
    <s v="Columbus"/>
    <x v="24"/>
    <n v="43229"/>
    <x v="3"/>
    <s v="OFF-FA-10002988"/>
    <x v="1"/>
    <x v="13"/>
    <x v="131"/>
    <n v="4.8239999999999998"/>
    <n v="3"/>
    <x v="2"/>
    <n v="1.7486999999999999"/>
  </r>
  <r>
    <n v="8847"/>
    <x v="4411"/>
    <x v="3"/>
    <x v="404"/>
    <d v="2014-12-24T00:00:00"/>
    <x v="1"/>
    <s v="BP-11290"/>
    <s v="Beth Paige"/>
    <x v="0"/>
    <s v="United States"/>
    <s v="Columbus"/>
    <x v="24"/>
    <n v="43229"/>
    <x v="3"/>
    <s v="OFF-PA-10002222"/>
    <x v="1"/>
    <x v="10"/>
    <x v="389"/>
    <n v="91.36"/>
    <n v="5"/>
    <x v="2"/>
    <n v="29.692"/>
  </r>
  <r>
    <n v="8848"/>
    <x v="4411"/>
    <x v="3"/>
    <x v="404"/>
    <d v="2014-12-24T00:00:00"/>
    <x v="1"/>
    <s v="BP-11290"/>
    <s v="Beth Paige"/>
    <x v="0"/>
    <s v="United States"/>
    <s v="Columbus"/>
    <x v="24"/>
    <n v="43229"/>
    <x v="3"/>
    <s v="OFF-AP-10004487"/>
    <x v="1"/>
    <x v="9"/>
    <x v="715"/>
    <n v="130.11199999999999"/>
    <n v="2"/>
    <x v="2"/>
    <n v="13.011200000000001"/>
  </r>
  <r>
    <n v="8849"/>
    <x v="4412"/>
    <x v="1"/>
    <x v="740"/>
    <d v="2012-07-04T00:00:00"/>
    <x v="2"/>
    <s v="FA-14230"/>
    <s v="Frank Atkinson"/>
    <x v="1"/>
    <s v="United States"/>
    <s v="Raleigh"/>
    <x v="3"/>
    <n v="27604"/>
    <x v="0"/>
    <s v="TEC-PH-10003505"/>
    <x v="2"/>
    <x v="7"/>
    <x v="901"/>
    <n v="74.239999999999995"/>
    <n v="1"/>
    <x v="2"/>
    <n v="8.3520000000000003"/>
  </r>
  <r>
    <n v="8850"/>
    <x v="4412"/>
    <x v="1"/>
    <x v="740"/>
    <d v="2012-07-04T00:00:00"/>
    <x v="2"/>
    <s v="FA-14230"/>
    <s v="Frank Atkinson"/>
    <x v="1"/>
    <s v="United States"/>
    <s v="Raleigh"/>
    <x v="3"/>
    <n v="27604"/>
    <x v="0"/>
    <s v="FUR-FU-10000076"/>
    <x v="0"/>
    <x v="5"/>
    <x v="875"/>
    <n v="159.84"/>
    <n v="10"/>
    <x v="2"/>
    <n v="45.954000000000001"/>
  </r>
  <r>
    <n v="8851"/>
    <x v="4412"/>
    <x v="1"/>
    <x v="740"/>
    <d v="2012-07-04T00:00:00"/>
    <x v="2"/>
    <s v="FA-14230"/>
    <s v="Frank Atkinson"/>
    <x v="1"/>
    <s v="United States"/>
    <s v="Raleigh"/>
    <x v="3"/>
    <n v="27604"/>
    <x v="0"/>
    <s v="OFF-BI-10004728"/>
    <x v="1"/>
    <x v="8"/>
    <x v="539"/>
    <n v="2.8919999999999999"/>
    <n v="2"/>
    <x v="6"/>
    <n v="-2.3136000000000001"/>
  </r>
  <r>
    <n v="8852"/>
    <x v="4412"/>
    <x v="1"/>
    <x v="740"/>
    <d v="2012-07-04T00:00:00"/>
    <x v="2"/>
    <s v="FA-14230"/>
    <s v="Frank Atkinson"/>
    <x v="1"/>
    <s v="United States"/>
    <s v="Raleigh"/>
    <x v="3"/>
    <n v="27604"/>
    <x v="0"/>
    <s v="OFF-PA-10002250"/>
    <x v="1"/>
    <x v="10"/>
    <x v="699"/>
    <n v="9.3919999999999995"/>
    <n v="2"/>
    <x v="2"/>
    <n v="3.2871999999999999"/>
  </r>
  <r>
    <n v="8853"/>
    <x v="4413"/>
    <x v="2"/>
    <x v="1169"/>
    <d v="2011-10-13T00:00:00"/>
    <x v="0"/>
    <s v="DN-13690"/>
    <s v="Duane Noonan"/>
    <x v="0"/>
    <s v="United States"/>
    <s v="New York City"/>
    <x v="15"/>
    <n v="10011"/>
    <x v="3"/>
    <s v="OFF-PA-10003823"/>
    <x v="1"/>
    <x v="10"/>
    <x v="1001"/>
    <n v="123.92"/>
    <n v="4"/>
    <x v="0"/>
    <n v="55.764000000000003"/>
  </r>
  <r>
    <n v="8854"/>
    <x v="4414"/>
    <x v="1"/>
    <x v="357"/>
    <d v="2012-09-25T00:00:00"/>
    <x v="2"/>
    <s v="FO-14305"/>
    <s v="Frank Olsen"/>
    <x v="0"/>
    <s v="United States"/>
    <s v="Philadelphia"/>
    <x v="9"/>
    <n v="19143"/>
    <x v="3"/>
    <s v="OFF-SU-10000898"/>
    <x v="1"/>
    <x v="14"/>
    <x v="1181"/>
    <n v="55.6"/>
    <n v="5"/>
    <x v="2"/>
    <n v="6.2549999999999999"/>
  </r>
  <r>
    <n v="8855"/>
    <x v="4414"/>
    <x v="1"/>
    <x v="357"/>
    <d v="2012-09-25T00:00:00"/>
    <x v="2"/>
    <s v="FO-14305"/>
    <s v="Frank Olsen"/>
    <x v="0"/>
    <s v="United States"/>
    <s v="Philadelphia"/>
    <x v="9"/>
    <n v="19143"/>
    <x v="3"/>
    <s v="TEC-AC-10003832"/>
    <x v="2"/>
    <x v="11"/>
    <x v="216"/>
    <n v="617.976"/>
    <n v="3"/>
    <x v="2"/>
    <n v="-7.7247000000000003"/>
  </r>
  <r>
    <n v="8856"/>
    <x v="4415"/>
    <x v="3"/>
    <x v="165"/>
    <d v="2014-12-31T00:00:00"/>
    <x v="1"/>
    <s v="DP-13105"/>
    <s v="Dave Poirier"/>
    <x v="1"/>
    <s v="United States"/>
    <s v="Meridian"/>
    <x v="45"/>
    <n v="83642"/>
    <x v="1"/>
    <s v="OFF-BI-10001679"/>
    <x v="1"/>
    <x v="8"/>
    <x v="212"/>
    <n v="21.312000000000001"/>
    <n v="3"/>
    <x v="2"/>
    <n v="7.992"/>
  </r>
  <r>
    <n v="8857"/>
    <x v="4416"/>
    <x v="3"/>
    <x v="119"/>
    <d v="2014-10-21T00:00:00"/>
    <x v="1"/>
    <s v="JW-15220"/>
    <s v="Jane Waco"/>
    <x v="1"/>
    <s v="United States"/>
    <s v="Sacramento"/>
    <x v="1"/>
    <n v="95823"/>
    <x v="1"/>
    <s v="TEC-AC-10002335"/>
    <x v="2"/>
    <x v="11"/>
    <x v="339"/>
    <n v="209.94"/>
    <n v="6"/>
    <x v="0"/>
    <n v="39.888599999999997"/>
  </r>
  <r>
    <n v="8858"/>
    <x v="4416"/>
    <x v="3"/>
    <x v="119"/>
    <d v="2014-10-21T00:00:00"/>
    <x v="1"/>
    <s v="JW-15220"/>
    <s v="Jane Waco"/>
    <x v="1"/>
    <s v="United States"/>
    <s v="Sacramento"/>
    <x v="1"/>
    <n v="95823"/>
    <x v="1"/>
    <s v="TEC-PH-10003187"/>
    <x v="2"/>
    <x v="7"/>
    <x v="1410"/>
    <n v="31.984000000000002"/>
    <n v="2"/>
    <x v="2"/>
    <n v="-7.9960000000000004"/>
  </r>
  <r>
    <n v="8859"/>
    <x v="4416"/>
    <x v="3"/>
    <x v="119"/>
    <d v="2014-10-21T00:00:00"/>
    <x v="1"/>
    <s v="JW-15220"/>
    <s v="Jane Waco"/>
    <x v="1"/>
    <s v="United States"/>
    <s v="Sacramento"/>
    <x v="1"/>
    <n v="95823"/>
    <x v="1"/>
    <s v="OFF-BI-10003527"/>
    <x v="1"/>
    <x v="8"/>
    <x v="446"/>
    <n v="5083.96"/>
    <n v="5"/>
    <x v="2"/>
    <n v="1906.4849999999999"/>
  </r>
  <r>
    <n v="8860"/>
    <x v="4417"/>
    <x v="3"/>
    <x v="648"/>
    <d v="2014-08-27T00:00:00"/>
    <x v="1"/>
    <s v="TT-21460"/>
    <s v="Tonja Turnell"/>
    <x v="2"/>
    <s v="United States"/>
    <s v="Charlotte"/>
    <x v="3"/>
    <n v="28205"/>
    <x v="0"/>
    <s v="TEC-PH-10003171"/>
    <x v="2"/>
    <x v="7"/>
    <x v="1495"/>
    <n v="35.96"/>
    <n v="1"/>
    <x v="2"/>
    <n v="3.5960000000000001"/>
  </r>
  <r>
    <n v="8861"/>
    <x v="4418"/>
    <x v="1"/>
    <x v="861"/>
    <d v="2012-09-18T00:00:00"/>
    <x v="1"/>
    <s v="SN-20560"/>
    <s v="Skye Norling"/>
    <x v="2"/>
    <s v="United States"/>
    <s v="Paterson"/>
    <x v="30"/>
    <n v="7501"/>
    <x v="3"/>
    <s v="OFF-LA-10000414"/>
    <x v="1"/>
    <x v="2"/>
    <x v="1634"/>
    <n v="31.05"/>
    <n v="3"/>
    <x v="0"/>
    <n v="14.904"/>
  </r>
  <r>
    <n v="8862"/>
    <x v="4418"/>
    <x v="1"/>
    <x v="861"/>
    <d v="2012-09-18T00:00:00"/>
    <x v="1"/>
    <s v="SN-20560"/>
    <s v="Skye Norling"/>
    <x v="2"/>
    <s v="United States"/>
    <s v="Paterson"/>
    <x v="30"/>
    <n v="7501"/>
    <x v="3"/>
    <s v="FUR-FU-10002107"/>
    <x v="0"/>
    <x v="5"/>
    <x v="1324"/>
    <n v="8.92"/>
    <n v="4"/>
    <x v="0"/>
    <n v="3.9247999999999998"/>
  </r>
  <r>
    <n v="8863"/>
    <x v="4418"/>
    <x v="1"/>
    <x v="861"/>
    <d v="2012-09-18T00:00:00"/>
    <x v="1"/>
    <s v="SN-20560"/>
    <s v="Skye Norling"/>
    <x v="2"/>
    <s v="United States"/>
    <s v="Paterson"/>
    <x v="30"/>
    <n v="7501"/>
    <x v="3"/>
    <s v="OFF-BI-10004593"/>
    <x v="1"/>
    <x v="8"/>
    <x v="267"/>
    <n v="209.6"/>
    <n v="4"/>
    <x v="0"/>
    <n v="96.415999999999997"/>
  </r>
  <r>
    <n v="8864"/>
    <x v="4418"/>
    <x v="1"/>
    <x v="861"/>
    <d v="2012-09-18T00:00:00"/>
    <x v="1"/>
    <s v="SN-20560"/>
    <s v="Skye Norling"/>
    <x v="2"/>
    <s v="United States"/>
    <s v="Paterson"/>
    <x v="30"/>
    <n v="7501"/>
    <x v="3"/>
    <s v="OFF-AP-10003860"/>
    <x v="1"/>
    <x v="9"/>
    <x v="1089"/>
    <n v="111.04"/>
    <n v="4"/>
    <x v="0"/>
    <n v="29.980799999999999"/>
  </r>
  <r>
    <n v="8865"/>
    <x v="4418"/>
    <x v="1"/>
    <x v="861"/>
    <d v="2012-09-18T00:00:00"/>
    <x v="1"/>
    <s v="SN-20560"/>
    <s v="Skye Norling"/>
    <x v="2"/>
    <s v="United States"/>
    <s v="Paterson"/>
    <x v="30"/>
    <n v="7501"/>
    <x v="3"/>
    <s v="OFF-PA-10000556"/>
    <x v="1"/>
    <x v="10"/>
    <x v="1630"/>
    <n v="38.880000000000003"/>
    <n v="6"/>
    <x v="0"/>
    <n v="18.662400000000002"/>
  </r>
  <r>
    <n v="8866"/>
    <x v="4419"/>
    <x v="1"/>
    <x v="139"/>
    <d v="2012-12-26T00:00:00"/>
    <x v="1"/>
    <s v="JM-15865"/>
    <s v="John Murray"/>
    <x v="0"/>
    <s v="United States"/>
    <s v="Arlington"/>
    <x v="17"/>
    <n v="22204"/>
    <x v="0"/>
    <s v="OFF-AP-10003281"/>
    <x v="1"/>
    <x v="9"/>
    <x v="1180"/>
    <n v="36.270000000000003"/>
    <n v="3"/>
    <x v="0"/>
    <n v="10.881"/>
  </r>
  <r>
    <n v="8867"/>
    <x v="4420"/>
    <x v="2"/>
    <x v="59"/>
    <d v="2011-09-23T00:00:00"/>
    <x v="2"/>
    <s v="SB-20185"/>
    <s v="Sarah Brown"/>
    <x v="0"/>
    <s v="United States"/>
    <s v="Chicago"/>
    <x v="10"/>
    <n v="60653"/>
    <x v="2"/>
    <s v="FUR-BO-10004218"/>
    <x v="0"/>
    <x v="0"/>
    <x v="1584"/>
    <n v="493.43"/>
    <n v="5"/>
    <x v="4"/>
    <n v="-70.489999999999995"/>
  </r>
  <r>
    <n v="8868"/>
    <x v="4420"/>
    <x v="2"/>
    <x v="59"/>
    <d v="2011-09-23T00:00:00"/>
    <x v="2"/>
    <s v="SB-20185"/>
    <s v="Sarah Brown"/>
    <x v="0"/>
    <s v="United States"/>
    <s v="Chicago"/>
    <x v="10"/>
    <n v="60653"/>
    <x v="2"/>
    <s v="TEC-PH-10002185"/>
    <x v="2"/>
    <x v="7"/>
    <x v="1072"/>
    <n v="11.12"/>
    <n v="2"/>
    <x v="2"/>
    <n v="3.4750000000000001"/>
  </r>
  <r>
    <n v="8869"/>
    <x v="4421"/>
    <x v="0"/>
    <x v="254"/>
    <d v="2013-11-09T00:00:00"/>
    <x v="1"/>
    <s v="CC-12475"/>
    <s v="Cindy Chapman"/>
    <x v="0"/>
    <s v="United States"/>
    <s v="San Diego"/>
    <x v="1"/>
    <n v="92037"/>
    <x v="1"/>
    <s v="TEC-MA-10003176"/>
    <x v="2"/>
    <x v="15"/>
    <x v="1752"/>
    <n v="686.4"/>
    <n v="2"/>
    <x v="2"/>
    <n v="77.22"/>
  </r>
  <r>
    <n v="8870"/>
    <x v="4422"/>
    <x v="3"/>
    <x v="96"/>
    <d v="2014-12-07T00:00:00"/>
    <x v="1"/>
    <s v="SH-19975"/>
    <s v="Sally Hughsby"/>
    <x v="1"/>
    <s v="United States"/>
    <s v="Seattle"/>
    <x v="4"/>
    <n v="98105"/>
    <x v="1"/>
    <s v="OFF-BI-10002003"/>
    <x v="1"/>
    <x v="8"/>
    <x v="1384"/>
    <n v="15.92"/>
    <n v="5"/>
    <x v="2"/>
    <n v="5.3730000000000002"/>
  </r>
  <r>
    <n v="8871"/>
    <x v="4422"/>
    <x v="3"/>
    <x v="96"/>
    <d v="2014-12-07T00:00:00"/>
    <x v="1"/>
    <s v="SH-19975"/>
    <s v="Sally Hughsby"/>
    <x v="1"/>
    <s v="United States"/>
    <s v="Seattle"/>
    <x v="4"/>
    <n v="98105"/>
    <x v="1"/>
    <s v="FUR-FU-10000023"/>
    <x v="0"/>
    <x v="5"/>
    <x v="322"/>
    <n v="70.680000000000007"/>
    <n v="12"/>
    <x v="0"/>
    <n v="31.0992"/>
  </r>
  <r>
    <n v="8872"/>
    <x v="4422"/>
    <x v="3"/>
    <x v="96"/>
    <d v="2014-12-07T00:00:00"/>
    <x v="1"/>
    <s v="SH-19975"/>
    <s v="Sally Hughsby"/>
    <x v="1"/>
    <s v="United States"/>
    <s v="Seattle"/>
    <x v="4"/>
    <n v="98105"/>
    <x v="1"/>
    <s v="OFF-ST-10002756"/>
    <x v="1"/>
    <x v="4"/>
    <x v="270"/>
    <n v="541.24"/>
    <n v="4"/>
    <x v="0"/>
    <n v="5.4123999999999999"/>
  </r>
  <r>
    <n v="8873"/>
    <x v="4423"/>
    <x v="2"/>
    <x v="982"/>
    <d v="2011-10-10T00:00:00"/>
    <x v="3"/>
    <s v="RB-19435"/>
    <s v="Richard Bierner"/>
    <x v="0"/>
    <s v="United States"/>
    <s v="Columbus"/>
    <x v="24"/>
    <n v="43229"/>
    <x v="3"/>
    <s v="TEC-MA-10002694"/>
    <x v="2"/>
    <x v="15"/>
    <x v="1823"/>
    <n v="101.994"/>
    <n v="2"/>
    <x v="6"/>
    <n v="-71.395799999999994"/>
  </r>
  <r>
    <n v="8874"/>
    <x v="4423"/>
    <x v="2"/>
    <x v="982"/>
    <d v="2011-10-10T00:00:00"/>
    <x v="3"/>
    <s v="RB-19435"/>
    <s v="Richard Bierner"/>
    <x v="0"/>
    <s v="United States"/>
    <s v="Columbus"/>
    <x v="24"/>
    <n v="43229"/>
    <x v="3"/>
    <s v="OFF-BI-10002429"/>
    <x v="1"/>
    <x v="8"/>
    <x v="467"/>
    <n v="18.263999999999999"/>
    <n v="2"/>
    <x v="6"/>
    <n v="-13.393599999999999"/>
  </r>
  <r>
    <n v="8875"/>
    <x v="4424"/>
    <x v="3"/>
    <x v="237"/>
    <d v="2014-11-17T00:00:00"/>
    <x v="0"/>
    <s v="TC-21295"/>
    <s v="Toby Carlisle"/>
    <x v="0"/>
    <s v="United States"/>
    <s v="Houston"/>
    <x v="5"/>
    <n v="77095"/>
    <x v="2"/>
    <s v="OFF-BI-10003684"/>
    <x v="1"/>
    <x v="8"/>
    <x v="707"/>
    <n v="21.99"/>
    <n v="5"/>
    <x v="3"/>
    <n v="-32.984999999999999"/>
  </r>
  <r>
    <n v="8876"/>
    <x v="4425"/>
    <x v="0"/>
    <x v="572"/>
    <d v="2013-08-20T00:00:00"/>
    <x v="1"/>
    <s v="CT-11995"/>
    <s v="Carol Triggs"/>
    <x v="0"/>
    <s v="United States"/>
    <s v="Irving"/>
    <x v="5"/>
    <n v="75061"/>
    <x v="2"/>
    <s v="OFF-SU-10003505"/>
    <x v="1"/>
    <x v="14"/>
    <x v="408"/>
    <n v="185.376"/>
    <n v="2"/>
    <x v="2"/>
    <n v="-34.758000000000003"/>
  </r>
  <r>
    <n v="8877"/>
    <x v="4425"/>
    <x v="0"/>
    <x v="572"/>
    <d v="2013-08-20T00:00:00"/>
    <x v="1"/>
    <s v="CT-11995"/>
    <s v="Carol Triggs"/>
    <x v="0"/>
    <s v="United States"/>
    <s v="Irving"/>
    <x v="5"/>
    <n v="75061"/>
    <x v="2"/>
    <s v="OFF-AP-10002534"/>
    <x v="1"/>
    <x v="9"/>
    <x v="1193"/>
    <n v="58.923999999999999"/>
    <n v="1"/>
    <x v="3"/>
    <n v="-153.20240000000001"/>
  </r>
  <r>
    <n v="8878"/>
    <x v="4426"/>
    <x v="3"/>
    <x v="697"/>
    <d v="2014-09-24T00:00:00"/>
    <x v="1"/>
    <s v="GZ-14470"/>
    <s v="Gary Zandusky"/>
    <x v="0"/>
    <s v="United States"/>
    <s v="Morristown"/>
    <x v="30"/>
    <n v="7960"/>
    <x v="3"/>
    <s v="TEC-MA-10004626"/>
    <x v="2"/>
    <x v="15"/>
    <x v="1824"/>
    <n v="480"/>
    <n v="4"/>
    <x v="0"/>
    <n v="225.6"/>
  </r>
  <r>
    <n v="8879"/>
    <x v="4426"/>
    <x v="3"/>
    <x v="697"/>
    <d v="2014-09-24T00:00:00"/>
    <x v="1"/>
    <s v="GZ-14470"/>
    <s v="Gary Zandusky"/>
    <x v="0"/>
    <s v="United States"/>
    <s v="Morristown"/>
    <x v="30"/>
    <n v="7960"/>
    <x v="3"/>
    <s v="OFF-ST-10000615"/>
    <x v="1"/>
    <x v="4"/>
    <x v="75"/>
    <n v="34.049999999999997"/>
    <n v="3"/>
    <x v="0"/>
    <n v="9.5340000000000007"/>
  </r>
  <r>
    <n v="8880"/>
    <x v="4427"/>
    <x v="1"/>
    <x v="391"/>
    <d v="2012-03-25T00:00:00"/>
    <x v="2"/>
    <s v="AM-10360"/>
    <s v="Alice McCarthy"/>
    <x v="1"/>
    <s v="United States"/>
    <s v="Los Angeles"/>
    <x v="1"/>
    <n v="90008"/>
    <x v="1"/>
    <s v="OFF-PA-10000659"/>
    <x v="1"/>
    <x v="10"/>
    <x v="1286"/>
    <n v="192.72"/>
    <n v="11"/>
    <x v="0"/>
    <n v="92.505600000000001"/>
  </r>
  <r>
    <n v="8881"/>
    <x v="4427"/>
    <x v="1"/>
    <x v="391"/>
    <d v="2012-03-25T00:00:00"/>
    <x v="2"/>
    <s v="AM-10360"/>
    <s v="Alice McCarthy"/>
    <x v="1"/>
    <s v="United States"/>
    <s v="Los Angeles"/>
    <x v="1"/>
    <n v="90008"/>
    <x v="1"/>
    <s v="TEC-AC-10000736"/>
    <x v="2"/>
    <x v="11"/>
    <x v="1085"/>
    <n v="239.97"/>
    <n v="3"/>
    <x v="0"/>
    <n v="86.389200000000002"/>
  </r>
  <r>
    <n v="8882"/>
    <x v="4428"/>
    <x v="0"/>
    <x v="1186"/>
    <d v="2013-07-04T00:00:00"/>
    <x v="0"/>
    <s v="AH-10120"/>
    <s v="Adrian Hane"/>
    <x v="2"/>
    <s v="United States"/>
    <s v="Aurora"/>
    <x v="10"/>
    <n v="60505"/>
    <x v="2"/>
    <s v="TEC-AC-10003038"/>
    <x v="2"/>
    <x v="11"/>
    <x v="1024"/>
    <n v="50.12"/>
    <n v="7"/>
    <x v="2"/>
    <n v="-0.62649999999999995"/>
  </r>
  <r>
    <n v="8883"/>
    <x v="4429"/>
    <x v="3"/>
    <x v="179"/>
    <d v="2014-10-26T00:00:00"/>
    <x v="1"/>
    <s v="MY-18295"/>
    <s v="Muhammed Yedwab"/>
    <x v="1"/>
    <s v="United States"/>
    <s v="Durham"/>
    <x v="3"/>
    <n v="27707"/>
    <x v="0"/>
    <s v="TEC-PH-10004071"/>
    <x v="2"/>
    <x v="7"/>
    <x v="1537"/>
    <n v="15.984"/>
    <n v="2"/>
    <x v="2"/>
    <n v="1.3986000000000001"/>
  </r>
  <r>
    <n v="8884"/>
    <x v="4429"/>
    <x v="3"/>
    <x v="179"/>
    <d v="2014-10-26T00:00:00"/>
    <x v="1"/>
    <s v="MY-18295"/>
    <s v="Muhammed Yedwab"/>
    <x v="1"/>
    <s v="United States"/>
    <s v="Durham"/>
    <x v="3"/>
    <n v="27707"/>
    <x v="0"/>
    <s v="OFF-PA-10001667"/>
    <x v="1"/>
    <x v="10"/>
    <x v="453"/>
    <n v="14.352"/>
    <n v="3"/>
    <x v="2"/>
    <n v="4.4850000000000003"/>
  </r>
  <r>
    <n v="8885"/>
    <x v="4430"/>
    <x v="2"/>
    <x v="55"/>
    <d v="2011-08-30T00:00:00"/>
    <x v="1"/>
    <s v="BS-11590"/>
    <s v="Brendan Sweed"/>
    <x v="1"/>
    <s v="United States"/>
    <s v="Columbus"/>
    <x v="24"/>
    <n v="43229"/>
    <x v="3"/>
    <s v="OFF-BI-10001982"/>
    <x v="1"/>
    <x v="8"/>
    <x v="301"/>
    <n v="6.5279999999999996"/>
    <n v="4"/>
    <x v="6"/>
    <n v="-4.5696000000000003"/>
  </r>
  <r>
    <n v="8886"/>
    <x v="4430"/>
    <x v="2"/>
    <x v="55"/>
    <d v="2011-08-30T00:00:00"/>
    <x v="1"/>
    <s v="BS-11590"/>
    <s v="Brendan Sweed"/>
    <x v="1"/>
    <s v="United States"/>
    <s v="Columbus"/>
    <x v="24"/>
    <n v="43229"/>
    <x v="3"/>
    <s v="OFF-BI-10004141"/>
    <x v="1"/>
    <x v="8"/>
    <x v="1287"/>
    <n v="2.8620000000000001"/>
    <n v="3"/>
    <x v="6"/>
    <n v="-2.2896000000000001"/>
  </r>
  <r>
    <n v="8887"/>
    <x v="4430"/>
    <x v="2"/>
    <x v="55"/>
    <d v="2011-08-30T00:00:00"/>
    <x v="1"/>
    <s v="BS-11590"/>
    <s v="Brendan Sweed"/>
    <x v="1"/>
    <s v="United States"/>
    <s v="Columbus"/>
    <x v="24"/>
    <n v="43229"/>
    <x v="3"/>
    <s v="OFF-BI-10002103"/>
    <x v="1"/>
    <x v="8"/>
    <x v="525"/>
    <n v="20.856000000000002"/>
    <n v="8"/>
    <x v="6"/>
    <n v="-16.684799999999999"/>
  </r>
  <r>
    <n v="8888"/>
    <x v="4431"/>
    <x v="2"/>
    <x v="923"/>
    <d v="2011-07-30T00:00:00"/>
    <x v="0"/>
    <s v="BB-10990"/>
    <s v="Barry Blumstein"/>
    <x v="1"/>
    <s v="United States"/>
    <s v="Los Angeles"/>
    <x v="1"/>
    <n v="90036"/>
    <x v="1"/>
    <s v="OFF-ST-10002574"/>
    <x v="1"/>
    <x v="4"/>
    <x v="926"/>
    <n v="276.27999999999997"/>
    <n v="2"/>
    <x v="0"/>
    <n v="0"/>
  </r>
  <r>
    <n v="8889"/>
    <x v="4432"/>
    <x v="3"/>
    <x v="96"/>
    <d v="2014-12-08T00:00:00"/>
    <x v="1"/>
    <s v="ML-17755"/>
    <s v="Max Ludwig"/>
    <x v="2"/>
    <s v="United States"/>
    <s v="Stockton"/>
    <x v="1"/>
    <n v="95207"/>
    <x v="1"/>
    <s v="FUR-FU-10003394"/>
    <x v="0"/>
    <x v="5"/>
    <x v="578"/>
    <n v="629.64"/>
    <n v="9"/>
    <x v="0"/>
    <n v="107.03879999999999"/>
  </r>
  <r>
    <n v="8890"/>
    <x v="4433"/>
    <x v="0"/>
    <x v="508"/>
    <d v="2013-10-22T00:00:00"/>
    <x v="0"/>
    <s v="FC-14245"/>
    <s v="Frank Carlisle"/>
    <x v="2"/>
    <s v="United States"/>
    <s v="Columbia"/>
    <x v="25"/>
    <n v="65203"/>
    <x v="2"/>
    <s v="TEC-PH-10003072"/>
    <x v="2"/>
    <x v="7"/>
    <x v="1310"/>
    <n v="449.97"/>
    <n v="3"/>
    <x v="0"/>
    <n v="220.4853"/>
  </r>
  <r>
    <n v="8891"/>
    <x v="4433"/>
    <x v="0"/>
    <x v="508"/>
    <d v="2013-10-22T00:00:00"/>
    <x v="0"/>
    <s v="FC-14245"/>
    <s v="Frank Carlisle"/>
    <x v="2"/>
    <s v="United States"/>
    <s v="Columbia"/>
    <x v="25"/>
    <n v="65203"/>
    <x v="2"/>
    <s v="OFF-AP-10003057"/>
    <x v="1"/>
    <x v="9"/>
    <x v="1317"/>
    <n v="1927.59"/>
    <n v="7"/>
    <x v="0"/>
    <n v="751.76009999999997"/>
  </r>
  <r>
    <n v="8892"/>
    <x v="4434"/>
    <x v="0"/>
    <x v="1142"/>
    <d v="2013-09-19T00:00:00"/>
    <x v="2"/>
    <s v="CR-12625"/>
    <s v="Corey Roper"/>
    <x v="2"/>
    <s v="United States"/>
    <s v="Columbus"/>
    <x v="32"/>
    <n v="31907"/>
    <x v="0"/>
    <s v="FUR-CH-10001146"/>
    <x v="0"/>
    <x v="1"/>
    <x v="64"/>
    <n v="121.78"/>
    <n v="2"/>
    <x v="0"/>
    <n v="30.445"/>
  </r>
  <r>
    <n v="8893"/>
    <x v="4435"/>
    <x v="1"/>
    <x v="494"/>
    <d v="2012-12-06T00:00:00"/>
    <x v="1"/>
    <s v="LC-16960"/>
    <s v="Lindsay Castell"/>
    <x v="2"/>
    <s v="United States"/>
    <s v="San Diego"/>
    <x v="1"/>
    <n v="92037"/>
    <x v="1"/>
    <s v="FUR-CH-10003973"/>
    <x v="0"/>
    <x v="1"/>
    <x v="858"/>
    <n v="2676.672"/>
    <n v="9"/>
    <x v="2"/>
    <n v="267.66719999999998"/>
  </r>
  <r>
    <n v="8894"/>
    <x v="4436"/>
    <x v="2"/>
    <x v="79"/>
    <d v="2011-08-12T00:00:00"/>
    <x v="1"/>
    <s v="GZ-14470"/>
    <s v="Gary Zandusky"/>
    <x v="0"/>
    <s v="United States"/>
    <s v="Texas City"/>
    <x v="5"/>
    <n v="77590"/>
    <x v="2"/>
    <s v="FUR-TA-10001307"/>
    <x v="0"/>
    <x v="3"/>
    <x v="1090"/>
    <n v="489.23"/>
    <n v="2"/>
    <x v="4"/>
    <n v="41.933999999999997"/>
  </r>
  <r>
    <n v="8895"/>
    <x v="4437"/>
    <x v="0"/>
    <x v="243"/>
    <d v="2013-08-23T00:00:00"/>
    <x v="1"/>
    <s v="BD-11320"/>
    <s v="Bill Donatelli"/>
    <x v="0"/>
    <s v="United States"/>
    <s v="Los Angeles"/>
    <x v="1"/>
    <n v="90004"/>
    <x v="1"/>
    <s v="FUR-FU-10004071"/>
    <x v="0"/>
    <x v="5"/>
    <x v="570"/>
    <n v="312.02999999999997"/>
    <n v="3"/>
    <x v="0"/>
    <n v="43.684199999999997"/>
  </r>
  <r>
    <n v="8896"/>
    <x v="4437"/>
    <x v="0"/>
    <x v="243"/>
    <d v="2013-08-23T00:00:00"/>
    <x v="1"/>
    <s v="BD-11320"/>
    <s v="Bill Donatelli"/>
    <x v="0"/>
    <s v="United States"/>
    <s v="Los Angeles"/>
    <x v="1"/>
    <n v="90004"/>
    <x v="1"/>
    <s v="OFF-ST-10001505"/>
    <x v="1"/>
    <x v="4"/>
    <x v="1174"/>
    <n v="17.940000000000001"/>
    <n v="3"/>
    <x v="0"/>
    <n v="3.0497999999999998"/>
  </r>
  <r>
    <n v="8897"/>
    <x v="4437"/>
    <x v="0"/>
    <x v="243"/>
    <d v="2013-08-23T00:00:00"/>
    <x v="1"/>
    <s v="BD-11320"/>
    <s v="Bill Donatelli"/>
    <x v="0"/>
    <s v="United States"/>
    <s v="Los Angeles"/>
    <x v="1"/>
    <n v="90004"/>
    <x v="1"/>
    <s v="TEC-PH-10004614"/>
    <x v="2"/>
    <x v="7"/>
    <x v="299"/>
    <n v="165.6"/>
    <n v="3"/>
    <x v="2"/>
    <n v="10.35"/>
  </r>
  <r>
    <n v="8898"/>
    <x v="4437"/>
    <x v="0"/>
    <x v="243"/>
    <d v="2013-08-23T00:00:00"/>
    <x v="1"/>
    <s v="BD-11320"/>
    <s v="Bill Donatelli"/>
    <x v="0"/>
    <s v="United States"/>
    <s v="Los Angeles"/>
    <x v="1"/>
    <n v="90004"/>
    <x v="1"/>
    <s v="OFF-PA-10004911"/>
    <x v="1"/>
    <x v="10"/>
    <x v="929"/>
    <n v="37.520000000000003"/>
    <n v="4"/>
    <x v="0"/>
    <n v="18.009599999999999"/>
  </r>
  <r>
    <n v="8899"/>
    <x v="4438"/>
    <x v="1"/>
    <x v="976"/>
    <d v="2012-08-09T00:00:00"/>
    <x v="0"/>
    <s v="EM-14095"/>
    <s v="Eudokia Martin"/>
    <x v="1"/>
    <s v="United States"/>
    <s v="Springfield"/>
    <x v="17"/>
    <n v="22153"/>
    <x v="0"/>
    <s v="TEC-PH-10003601"/>
    <x v="2"/>
    <x v="7"/>
    <x v="1383"/>
    <n v="494.97"/>
    <n v="3"/>
    <x v="0"/>
    <n v="148.49100000000001"/>
  </r>
  <r>
    <n v="8900"/>
    <x v="4438"/>
    <x v="1"/>
    <x v="976"/>
    <d v="2012-08-09T00:00:00"/>
    <x v="0"/>
    <s v="EM-14095"/>
    <s v="Eudokia Martin"/>
    <x v="1"/>
    <s v="United States"/>
    <s v="Springfield"/>
    <x v="17"/>
    <n v="22153"/>
    <x v="0"/>
    <s v="OFF-LA-10004545"/>
    <x v="1"/>
    <x v="2"/>
    <x v="1328"/>
    <n v="25.06"/>
    <n v="2"/>
    <x v="0"/>
    <n v="11.7782"/>
  </r>
  <r>
    <n v="8901"/>
    <x v="4439"/>
    <x v="0"/>
    <x v="1207"/>
    <d v="2013-06-05T00:00:00"/>
    <x v="1"/>
    <s v="BP-11290"/>
    <s v="Beth Paige"/>
    <x v="0"/>
    <s v="United States"/>
    <s v="Decatur"/>
    <x v="10"/>
    <n v="62521"/>
    <x v="2"/>
    <s v="FUR-FU-10001379"/>
    <x v="0"/>
    <x v="5"/>
    <x v="1810"/>
    <n v="32.064"/>
    <n v="3"/>
    <x v="7"/>
    <n v="-12.8256"/>
  </r>
  <r>
    <n v="8902"/>
    <x v="4439"/>
    <x v="0"/>
    <x v="1207"/>
    <d v="2013-06-05T00:00:00"/>
    <x v="1"/>
    <s v="BP-11290"/>
    <s v="Beth Paige"/>
    <x v="0"/>
    <s v="United States"/>
    <s v="Decatur"/>
    <x v="10"/>
    <n v="62521"/>
    <x v="2"/>
    <s v="OFF-PA-10001846"/>
    <x v="1"/>
    <x v="10"/>
    <x v="1807"/>
    <n v="18.495999999999999"/>
    <n v="4"/>
    <x v="2"/>
    <n v="6.7047999999999996"/>
  </r>
  <r>
    <n v="8903"/>
    <x v="4439"/>
    <x v="0"/>
    <x v="1207"/>
    <d v="2013-06-05T00:00:00"/>
    <x v="1"/>
    <s v="BP-11290"/>
    <s v="Beth Paige"/>
    <x v="0"/>
    <s v="United States"/>
    <s v="Decatur"/>
    <x v="10"/>
    <n v="62521"/>
    <x v="2"/>
    <s v="FUR-CH-10000422"/>
    <x v="0"/>
    <x v="1"/>
    <x v="1432"/>
    <n v="191.07900000000001"/>
    <n v="3"/>
    <x v="4"/>
    <n v="-38.215800000000002"/>
  </r>
  <r>
    <n v="8904"/>
    <x v="4439"/>
    <x v="0"/>
    <x v="1207"/>
    <d v="2013-06-05T00:00:00"/>
    <x v="1"/>
    <s v="BP-11290"/>
    <s v="Beth Paige"/>
    <x v="0"/>
    <s v="United States"/>
    <s v="Decatur"/>
    <x v="10"/>
    <n v="62521"/>
    <x v="2"/>
    <s v="OFF-PA-10004621"/>
    <x v="1"/>
    <x v="10"/>
    <x v="738"/>
    <n v="10.368"/>
    <n v="2"/>
    <x v="2"/>
    <n v="3.6288"/>
  </r>
  <r>
    <n v="8905"/>
    <x v="4440"/>
    <x v="0"/>
    <x v="949"/>
    <d v="2013-07-02T00:00:00"/>
    <x v="3"/>
    <s v="SU-20665"/>
    <s v="Stephanie Ulpright"/>
    <x v="2"/>
    <s v="United States"/>
    <s v="New York City"/>
    <x v="15"/>
    <n v="10009"/>
    <x v="3"/>
    <s v="OFF-LA-10001474"/>
    <x v="1"/>
    <x v="2"/>
    <x v="917"/>
    <n v="30.53"/>
    <n v="1"/>
    <x v="0"/>
    <n v="14.043799999999999"/>
  </r>
  <r>
    <n v="8906"/>
    <x v="4440"/>
    <x v="0"/>
    <x v="949"/>
    <d v="2013-07-02T00:00:00"/>
    <x v="3"/>
    <s v="SU-20665"/>
    <s v="Stephanie Ulpright"/>
    <x v="2"/>
    <s v="United States"/>
    <s v="New York City"/>
    <x v="15"/>
    <n v="10009"/>
    <x v="3"/>
    <s v="TEC-AC-10001635"/>
    <x v="2"/>
    <x v="11"/>
    <x v="1363"/>
    <n v="30.84"/>
    <n v="3"/>
    <x v="0"/>
    <n v="6.1680000000000001"/>
  </r>
  <r>
    <n v="8907"/>
    <x v="4440"/>
    <x v="0"/>
    <x v="949"/>
    <d v="2013-07-02T00:00:00"/>
    <x v="3"/>
    <s v="SU-20665"/>
    <s v="Stephanie Ulpright"/>
    <x v="2"/>
    <s v="United States"/>
    <s v="New York City"/>
    <x v="15"/>
    <n v="10009"/>
    <x v="3"/>
    <s v="OFF-PA-10001950"/>
    <x v="1"/>
    <x v="10"/>
    <x v="144"/>
    <n v="75.06"/>
    <n v="9"/>
    <x v="0"/>
    <n v="33.777000000000001"/>
  </r>
  <r>
    <n v="8908"/>
    <x v="4441"/>
    <x v="0"/>
    <x v="122"/>
    <d v="2013-12-21T00:00:00"/>
    <x v="2"/>
    <s v="AY-10555"/>
    <s v="Andy Yotov"/>
    <x v="1"/>
    <s v="United States"/>
    <s v="San Francisco"/>
    <x v="1"/>
    <n v="94110"/>
    <x v="1"/>
    <s v="TEC-PH-10001552"/>
    <x v="2"/>
    <x v="7"/>
    <x v="178"/>
    <n v="66.975999999999999"/>
    <n v="7"/>
    <x v="2"/>
    <n v="6.6976000000000004"/>
  </r>
  <r>
    <n v="8909"/>
    <x v="4442"/>
    <x v="1"/>
    <x v="1208"/>
    <d v="2012-02-01T00:00:00"/>
    <x v="1"/>
    <s v="EM-13825"/>
    <s v="Elizabeth Moffitt"/>
    <x v="1"/>
    <s v="United States"/>
    <s v="Moreno Valley"/>
    <x v="1"/>
    <n v="92553"/>
    <x v="1"/>
    <s v="OFF-PA-10003790"/>
    <x v="1"/>
    <x v="10"/>
    <x v="1250"/>
    <n v="182.72"/>
    <n v="8"/>
    <x v="0"/>
    <n v="84.051199999999994"/>
  </r>
  <r>
    <n v="8910"/>
    <x v="4443"/>
    <x v="3"/>
    <x v="960"/>
    <d v="2014-11-02T00:00:00"/>
    <x v="1"/>
    <s v="SA-20830"/>
    <s v="Sue Ann Reed"/>
    <x v="0"/>
    <s v="United States"/>
    <s v="Everett"/>
    <x v="31"/>
    <n v="2149"/>
    <x v="3"/>
    <s v="OFF-LA-10002475"/>
    <x v="1"/>
    <x v="2"/>
    <x v="148"/>
    <n v="21.93"/>
    <n v="3"/>
    <x v="0"/>
    <n v="10.3071"/>
  </r>
  <r>
    <n v="8911"/>
    <x v="4444"/>
    <x v="3"/>
    <x v="259"/>
    <d v="2014-11-09T00:00:00"/>
    <x v="1"/>
    <s v="CA-12265"/>
    <s v="Christina Anderson"/>
    <x v="0"/>
    <s v="United States"/>
    <s v="Chattanooga"/>
    <x v="18"/>
    <n v="37421"/>
    <x v="0"/>
    <s v="TEC-AC-10000303"/>
    <x v="2"/>
    <x v="11"/>
    <x v="429"/>
    <n v="95.975999999999999"/>
    <n v="3"/>
    <x v="2"/>
    <n v="15.5961"/>
  </r>
  <r>
    <n v="8912"/>
    <x v="4444"/>
    <x v="3"/>
    <x v="259"/>
    <d v="2014-11-09T00:00:00"/>
    <x v="1"/>
    <s v="CA-12265"/>
    <s v="Christina Anderson"/>
    <x v="0"/>
    <s v="United States"/>
    <s v="Chattanooga"/>
    <x v="18"/>
    <n v="37421"/>
    <x v="0"/>
    <s v="TEC-PH-10000127"/>
    <x v="2"/>
    <x v="7"/>
    <x v="1758"/>
    <n v="143.928"/>
    <n v="9"/>
    <x v="2"/>
    <n v="-32.383800000000001"/>
  </r>
  <r>
    <n v="8913"/>
    <x v="4444"/>
    <x v="3"/>
    <x v="259"/>
    <d v="2014-11-09T00:00:00"/>
    <x v="1"/>
    <s v="CA-12265"/>
    <s v="Christina Anderson"/>
    <x v="0"/>
    <s v="United States"/>
    <s v="Chattanooga"/>
    <x v="18"/>
    <n v="37421"/>
    <x v="0"/>
    <s v="OFF-BI-10004364"/>
    <x v="1"/>
    <x v="8"/>
    <x v="302"/>
    <n v="3.5640000000000001"/>
    <n v="2"/>
    <x v="6"/>
    <n v="-2.97"/>
  </r>
  <r>
    <n v="8914"/>
    <x v="4444"/>
    <x v="3"/>
    <x v="259"/>
    <d v="2014-11-09T00:00:00"/>
    <x v="1"/>
    <s v="CA-12265"/>
    <s v="Christina Anderson"/>
    <x v="0"/>
    <s v="United States"/>
    <s v="Chattanooga"/>
    <x v="18"/>
    <n v="37421"/>
    <x v="0"/>
    <s v="OFF-LA-10002195"/>
    <x v="1"/>
    <x v="2"/>
    <x v="1019"/>
    <n v="4.9279999999999999"/>
    <n v="2"/>
    <x v="2"/>
    <n v="1.7248000000000001"/>
  </r>
  <r>
    <n v="8915"/>
    <x v="4445"/>
    <x v="0"/>
    <x v="195"/>
    <d v="2013-05-14T00:00:00"/>
    <x v="1"/>
    <s v="CV-12805"/>
    <s v="Cynthia Voltz"/>
    <x v="1"/>
    <s v="United States"/>
    <s v="Austin"/>
    <x v="5"/>
    <n v="78745"/>
    <x v="2"/>
    <s v="OFF-ST-10001490"/>
    <x v="1"/>
    <x v="4"/>
    <x v="513"/>
    <n v="856.65599999999995"/>
    <n v="6"/>
    <x v="2"/>
    <n v="107.08199999999999"/>
  </r>
  <r>
    <n v="8916"/>
    <x v="4445"/>
    <x v="0"/>
    <x v="195"/>
    <d v="2013-05-14T00:00:00"/>
    <x v="1"/>
    <s v="CV-12805"/>
    <s v="Cynthia Voltz"/>
    <x v="1"/>
    <s v="United States"/>
    <s v="Austin"/>
    <x v="5"/>
    <n v="78745"/>
    <x v="2"/>
    <s v="OFF-BI-10002852"/>
    <x v="1"/>
    <x v="8"/>
    <x v="91"/>
    <n v="13.183999999999999"/>
    <n v="4"/>
    <x v="3"/>
    <n v="-20.435199999999998"/>
  </r>
  <r>
    <n v="8917"/>
    <x v="4445"/>
    <x v="0"/>
    <x v="195"/>
    <d v="2013-05-14T00:00:00"/>
    <x v="1"/>
    <s v="CV-12805"/>
    <s v="Cynthia Voltz"/>
    <x v="1"/>
    <s v="United States"/>
    <s v="Austin"/>
    <x v="5"/>
    <n v="78745"/>
    <x v="2"/>
    <s v="OFF-AP-10000390"/>
    <x v="1"/>
    <x v="9"/>
    <x v="1691"/>
    <n v="48.783999999999999"/>
    <n v="4"/>
    <x v="3"/>
    <n v="-131.71680000000001"/>
  </r>
  <r>
    <n v="8918"/>
    <x v="4445"/>
    <x v="0"/>
    <x v="195"/>
    <d v="2013-05-14T00:00:00"/>
    <x v="1"/>
    <s v="CV-12805"/>
    <s v="Cynthia Voltz"/>
    <x v="1"/>
    <s v="United States"/>
    <s v="Austin"/>
    <x v="5"/>
    <n v="78745"/>
    <x v="2"/>
    <s v="OFF-PA-10004327"/>
    <x v="1"/>
    <x v="10"/>
    <x v="136"/>
    <n v="76.64"/>
    <n v="2"/>
    <x v="2"/>
    <n v="26.824000000000002"/>
  </r>
  <r>
    <n v="8919"/>
    <x v="4445"/>
    <x v="0"/>
    <x v="195"/>
    <d v="2013-05-14T00:00:00"/>
    <x v="1"/>
    <s v="CV-12805"/>
    <s v="Cynthia Voltz"/>
    <x v="1"/>
    <s v="United States"/>
    <s v="Austin"/>
    <x v="5"/>
    <n v="78745"/>
    <x v="2"/>
    <s v="OFF-BI-10002353"/>
    <x v="1"/>
    <x v="8"/>
    <x v="1068"/>
    <n v="18.527999999999999"/>
    <n v="6"/>
    <x v="3"/>
    <n v="-27.792000000000002"/>
  </r>
  <r>
    <n v="8920"/>
    <x v="4446"/>
    <x v="2"/>
    <x v="1063"/>
    <d v="2011-04-08T00:00:00"/>
    <x v="1"/>
    <s v="AH-10690"/>
    <s v="Anna Häberlin"/>
    <x v="1"/>
    <s v="United States"/>
    <s v="Virginia Beach"/>
    <x v="17"/>
    <n v="23464"/>
    <x v="0"/>
    <s v="FUR-FU-10003192"/>
    <x v="0"/>
    <x v="5"/>
    <x v="1720"/>
    <n v="177.68"/>
    <n v="2"/>
    <x v="0"/>
    <n v="46.196800000000003"/>
  </r>
  <r>
    <n v="8921"/>
    <x v="4447"/>
    <x v="2"/>
    <x v="582"/>
    <d v="2011-05-03T00:00:00"/>
    <x v="1"/>
    <s v="DS-13180"/>
    <s v="David Smith"/>
    <x v="1"/>
    <s v="United States"/>
    <s v="Jamestown"/>
    <x v="15"/>
    <n v="14701"/>
    <x v="3"/>
    <s v="TEC-AC-10000736"/>
    <x v="2"/>
    <x v="11"/>
    <x v="1085"/>
    <n v="159.97999999999999"/>
    <n v="2"/>
    <x v="0"/>
    <n v="57.592799999999997"/>
  </r>
  <r>
    <n v="8922"/>
    <x v="4448"/>
    <x v="0"/>
    <x v="964"/>
    <d v="2013-10-09T00:00:00"/>
    <x v="1"/>
    <s v="AH-10690"/>
    <s v="Anna Häberlin"/>
    <x v="1"/>
    <s v="United States"/>
    <s v="Coral Gables"/>
    <x v="2"/>
    <n v="33134"/>
    <x v="0"/>
    <s v="TEC-PH-10003095"/>
    <x v="2"/>
    <x v="7"/>
    <x v="1491"/>
    <n v="52.68"/>
    <n v="3"/>
    <x v="2"/>
    <n v="19.754999999999999"/>
  </r>
  <r>
    <n v="8923"/>
    <x v="4448"/>
    <x v="0"/>
    <x v="964"/>
    <d v="2013-10-09T00:00:00"/>
    <x v="1"/>
    <s v="AH-10690"/>
    <s v="Anna Häberlin"/>
    <x v="1"/>
    <s v="United States"/>
    <s v="Coral Gables"/>
    <x v="2"/>
    <n v="33134"/>
    <x v="0"/>
    <s v="FUR-FU-10002885"/>
    <x v="0"/>
    <x v="5"/>
    <x v="755"/>
    <n v="11.568"/>
    <n v="3"/>
    <x v="2"/>
    <n v="2.6027999999999998"/>
  </r>
  <r>
    <n v="8924"/>
    <x v="4449"/>
    <x v="3"/>
    <x v="532"/>
    <d v="2014-06-18T00:00:00"/>
    <x v="1"/>
    <s v="ZC-21910"/>
    <s v="Zuschuss Carroll"/>
    <x v="0"/>
    <s v="United States"/>
    <s v="Hickory"/>
    <x v="3"/>
    <n v="28601"/>
    <x v="0"/>
    <s v="OFF-BI-10001525"/>
    <x v="1"/>
    <x v="8"/>
    <x v="31"/>
    <n v="4.5720000000000001"/>
    <n v="4"/>
    <x v="6"/>
    <n v="-3.81"/>
  </r>
  <r>
    <n v="8925"/>
    <x v="4450"/>
    <x v="0"/>
    <x v="806"/>
    <d v="2013-02-03T00:00:00"/>
    <x v="1"/>
    <s v="DF-13135"/>
    <s v="David Flashing"/>
    <x v="0"/>
    <s v="United States"/>
    <s v="Rockford"/>
    <x v="10"/>
    <n v="61107"/>
    <x v="2"/>
    <s v="TEC-PH-10004241"/>
    <x v="2"/>
    <x v="7"/>
    <x v="1825"/>
    <n v="1439.9680000000001"/>
    <n v="4"/>
    <x v="2"/>
    <n v="143.99680000000001"/>
  </r>
  <r>
    <n v="8926"/>
    <x v="4450"/>
    <x v="0"/>
    <x v="806"/>
    <d v="2013-02-03T00:00:00"/>
    <x v="1"/>
    <s v="DF-13135"/>
    <s v="David Flashing"/>
    <x v="0"/>
    <s v="United States"/>
    <s v="Rockford"/>
    <x v="10"/>
    <n v="61107"/>
    <x v="2"/>
    <s v="OFF-BI-10000546"/>
    <x v="1"/>
    <x v="8"/>
    <x v="609"/>
    <n v="1.728"/>
    <n v="3"/>
    <x v="3"/>
    <n v="-2.6783999999999999"/>
  </r>
  <r>
    <n v="8927"/>
    <x v="4450"/>
    <x v="0"/>
    <x v="806"/>
    <d v="2013-02-03T00:00:00"/>
    <x v="1"/>
    <s v="DF-13135"/>
    <s v="David Flashing"/>
    <x v="0"/>
    <s v="United States"/>
    <s v="Rockford"/>
    <x v="10"/>
    <n v="61107"/>
    <x v="2"/>
    <s v="FUR-TA-10004256"/>
    <x v="0"/>
    <x v="3"/>
    <x v="484"/>
    <n v="626.1"/>
    <n v="3"/>
    <x v="5"/>
    <n v="-538.44600000000003"/>
  </r>
  <r>
    <n v="8928"/>
    <x v="4451"/>
    <x v="1"/>
    <x v="874"/>
    <d v="2012-09-29T00:00:00"/>
    <x v="0"/>
    <s v="SS-20140"/>
    <s v="Saphhira Shifley"/>
    <x v="1"/>
    <s v="United States"/>
    <s v="Seattle"/>
    <x v="4"/>
    <n v="98103"/>
    <x v="1"/>
    <s v="OFF-AR-10002067"/>
    <x v="1"/>
    <x v="6"/>
    <x v="1145"/>
    <n v="99.2"/>
    <n v="5"/>
    <x v="0"/>
    <n v="25.792000000000002"/>
  </r>
  <r>
    <n v="8929"/>
    <x v="4452"/>
    <x v="1"/>
    <x v="657"/>
    <d v="2012-04-17T00:00:00"/>
    <x v="1"/>
    <s v="FP-14320"/>
    <s v="Frank Preis"/>
    <x v="0"/>
    <s v="United States"/>
    <s v="Huntsville"/>
    <x v="5"/>
    <n v="77340"/>
    <x v="2"/>
    <s v="FUR-TA-10000688"/>
    <x v="0"/>
    <x v="3"/>
    <x v="556"/>
    <n v="609.98"/>
    <n v="4"/>
    <x v="4"/>
    <n v="-113.282"/>
  </r>
  <r>
    <n v="8930"/>
    <x v="4452"/>
    <x v="1"/>
    <x v="657"/>
    <d v="2012-04-17T00:00:00"/>
    <x v="1"/>
    <s v="FP-14320"/>
    <s v="Frank Preis"/>
    <x v="0"/>
    <s v="United States"/>
    <s v="Huntsville"/>
    <x v="5"/>
    <n v="77340"/>
    <x v="2"/>
    <s v="FUR-TA-10002530"/>
    <x v="0"/>
    <x v="3"/>
    <x v="983"/>
    <n v="211.37200000000001"/>
    <n v="2"/>
    <x v="4"/>
    <n v="-45.293999999999997"/>
  </r>
  <r>
    <n v="8931"/>
    <x v="4452"/>
    <x v="1"/>
    <x v="657"/>
    <d v="2012-04-17T00:00:00"/>
    <x v="1"/>
    <s v="FP-14320"/>
    <s v="Frank Preis"/>
    <x v="0"/>
    <s v="United States"/>
    <s v="Huntsville"/>
    <x v="5"/>
    <n v="77340"/>
    <x v="2"/>
    <s v="TEC-PH-10001061"/>
    <x v="2"/>
    <x v="7"/>
    <x v="822"/>
    <n v="239.976"/>
    <n v="3"/>
    <x v="2"/>
    <n v="17.998200000000001"/>
  </r>
  <r>
    <n v="8932"/>
    <x v="4453"/>
    <x v="3"/>
    <x v="404"/>
    <d v="2014-12-25T00:00:00"/>
    <x v="1"/>
    <s v="HE-14800"/>
    <s v="Harold Engle"/>
    <x v="1"/>
    <s v="United States"/>
    <s v="Milwaukee"/>
    <x v="6"/>
    <n v="53209"/>
    <x v="2"/>
    <s v="FUR-FU-10001057"/>
    <x v="0"/>
    <x v="5"/>
    <x v="1782"/>
    <n v="99.95"/>
    <n v="5"/>
    <x v="0"/>
    <n v="22.988499999999998"/>
  </r>
  <r>
    <n v="8933"/>
    <x v="4453"/>
    <x v="3"/>
    <x v="404"/>
    <d v="2014-12-25T00:00:00"/>
    <x v="1"/>
    <s v="HE-14800"/>
    <s v="Harold Engle"/>
    <x v="1"/>
    <s v="United States"/>
    <s v="Milwaukee"/>
    <x v="6"/>
    <n v="53209"/>
    <x v="2"/>
    <s v="TEC-AC-10002331"/>
    <x v="2"/>
    <x v="11"/>
    <x v="1582"/>
    <n v="29.34"/>
    <n v="3"/>
    <x v="0"/>
    <n v="10.8558"/>
  </r>
  <r>
    <n v="8934"/>
    <x v="4454"/>
    <x v="0"/>
    <x v="560"/>
    <d v="2013-03-20T00:00:00"/>
    <x v="1"/>
    <s v="SP-20545"/>
    <s v="Sibella Parks"/>
    <x v="1"/>
    <s v="United States"/>
    <s v="Green Bay"/>
    <x v="6"/>
    <n v="54302"/>
    <x v="2"/>
    <s v="FUR-FU-10003724"/>
    <x v="0"/>
    <x v="5"/>
    <x v="887"/>
    <n v="16.739999999999998"/>
    <n v="2"/>
    <x v="0"/>
    <n v="4.3524000000000003"/>
  </r>
  <r>
    <n v="8935"/>
    <x v="4455"/>
    <x v="3"/>
    <x v="151"/>
    <d v="2014-08-28T00:00:00"/>
    <x v="3"/>
    <s v="BP-11185"/>
    <s v="Ben Peterman"/>
    <x v="1"/>
    <s v="United States"/>
    <s v="Philadelphia"/>
    <x v="9"/>
    <n v="19120"/>
    <x v="3"/>
    <s v="OFF-PA-10000528"/>
    <x v="1"/>
    <x v="10"/>
    <x v="1136"/>
    <n v="12.672000000000001"/>
    <n v="3"/>
    <x v="2"/>
    <n v="3.96"/>
  </r>
  <r>
    <n v="8936"/>
    <x v="4455"/>
    <x v="3"/>
    <x v="151"/>
    <d v="2014-08-28T00:00:00"/>
    <x v="3"/>
    <s v="BP-11185"/>
    <s v="Ben Peterman"/>
    <x v="1"/>
    <s v="United States"/>
    <s v="Philadelphia"/>
    <x v="9"/>
    <n v="19120"/>
    <x v="3"/>
    <s v="TEC-AC-10001908"/>
    <x v="2"/>
    <x v="11"/>
    <x v="292"/>
    <n v="1119.8879999999999"/>
    <n v="14"/>
    <x v="2"/>
    <n v="209.97900000000001"/>
  </r>
  <r>
    <n v="8937"/>
    <x v="4456"/>
    <x v="1"/>
    <x v="997"/>
    <d v="2012-12-19T00:00:00"/>
    <x v="0"/>
    <s v="PG-18895"/>
    <s v="Paul Gonzalez"/>
    <x v="0"/>
    <s v="United States"/>
    <s v="Los Angeles"/>
    <x v="1"/>
    <n v="90008"/>
    <x v="1"/>
    <s v="OFF-AR-10003903"/>
    <x v="1"/>
    <x v="6"/>
    <x v="878"/>
    <n v="204.85"/>
    <n v="5"/>
    <x v="0"/>
    <n v="53.261000000000003"/>
  </r>
  <r>
    <n v="8938"/>
    <x v="4456"/>
    <x v="1"/>
    <x v="997"/>
    <d v="2012-12-19T00:00:00"/>
    <x v="0"/>
    <s v="PG-18895"/>
    <s v="Paul Gonzalez"/>
    <x v="0"/>
    <s v="United States"/>
    <s v="Los Angeles"/>
    <x v="1"/>
    <n v="90008"/>
    <x v="1"/>
    <s v="TEC-PH-10004908"/>
    <x v="2"/>
    <x v="7"/>
    <x v="1474"/>
    <n v="135.98400000000001"/>
    <n v="2"/>
    <x v="2"/>
    <n v="16.998000000000001"/>
  </r>
  <r>
    <n v="8939"/>
    <x v="4456"/>
    <x v="1"/>
    <x v="997"/>
    <d v="2012-12-19T00:00:00"/>
    <x v="0"/>
    <s v="PG-18895"/>
    <s v="Paul Gonzalez"/>
    <x v="0"/>
    <s v="United States"/>
    <s v="Los Angeles"/>
    <x v="1"/>
    <n v="90008"/>
    <x v="1"/>
    <s v="OFF-AR-10001940"/>
    <x v="1"/>
    <x v="6"/>
    <x v="168"/>
    <n v="16.399999999999999"/>
    <n v="5"/>
    <x v="0"/>
    <n v="7.0519999999999996"/>
  </r>
  <r>
    <n v="8940"/>
    <x v="4456"/>
    <x v="1"/>
    <x v="997"/>
    <d v="2012-12-19T00:00:00"/>
    <x v="0"/>
    <s v="PG-18895"/>
    <s v="Paul Gonzalez"/>
    <x v="0"/>
    <s v="United States"/>
    <s v="Los Angeles"/>
    <x v="1"/>
    <n v="90008"/>
    <x v="1"/>
    <s v="OFF-BI-10002026"/>
    <x v="1"/>
    <x v="8"/>
    <x v="903"/>
    <n v="92.96"/>
    <n v="2"/>
    <x v="2"/>
    <n v="31.373999999999999"/>
  </r>
  <r>
    <n v="8941"/>
    <x v="4457"/>
    <x v="2"/>
    <x v="963"/>
    <d v="2011-08-24T00:00:00"/>
    <x v="0"/>
    <s v="JP-15520"/>
    <s v="Jeremy Pistek"/>
    <x v="0"/>
    <s v="United States"/>
    <s v="North Miami"/>
    <x v="2"/>
    <n v="33161"/>
    <x v="0"/>
    <s v="OFF-SU-10003936"/>
    <x v="1"/>
    <x v="14"/>
    <x v="1826"/>
    <n v="7.6319999999999997"/>
    <n v="3"/>
    <x v="2"/>
    <n v="-1.8126"/>
  </r>
  <r>
    <n v="8942"/>
    <x v="4458"/>
    <x v="0"/>
    <x v="54"/>
    <d v="2013-11-06T00:00:00"/>
    <x v="2"/>
    <s v="NW-18400"/>
    <s v="Natalie Webber"/>
    <x v="0"/>
    <s v="United States"/>
    <s v="Portland"/>
    <x v="21"/>
    <n v="97206"/>
    <x v="1"/>
    <s v="OFF-BI-10002813"/>
    <x v="1"/>
    <x v="8"/>
    <x v="905"/>
    <n v="4.1580000000000004"/>
    <n v="7"/>
    <x v="6"/>
    <n v="-3.4649999999999999"/>
  </r>
  <r>
    <n v="8943"/>
    <x v="4458"/>
    <x v="0"/>
    <x v="54"/>
    <d v="2013-11-06T00:00:00"/>
    <x v="2"/>
    <s v="NW-18400"/>
    <s v="Natalie Webber"/>
    <x v="0"/>
    <s v="United States"/>
    <s v="Portland"/>
    <x v="21"/>
    <n v="97206"/>
    <x v="1"/>
    <s v="TEC-MA-10003337"/>
    <x v="2"/>
    <x v="15"/>
    <x v="1827"/>
    <n v="179.99100000000001"/>
    <n v="3"/>
    <x v="6"/>
    <n v="-251.98740000000001"/>
  </r>
  <r>
    <n v="8944"/>
    <x v="4459"/>
    <x v="3"/>
    <x v="1209"/>
    <d v="2014-10-17T00:00:00"/>
    <x v="1"/>
    <s v="SW-20245"/>
    <s v="Scot Wooten"/>
    <x v="0"/>
    <s v="United States"/>
    <s v="Aurora"/>
    <x v="10"/>
    <n v="60505"/>
    <x v="2"/>
    <s v="FUR-CH-10001545"/>
    <x v="0"/>
    <x v="1"/>
    <x v="1737"/>
    <n v="239.358"/>
    <n v="3"/>
    <x v="4"/>
    <n v="-47.871600000000001"/>
  </r>
  <r>
    <n v="8945"/>
    <x v="4460"/>
    <x v="2"/>
    <x v="1035"/>
    <d v="2011-12-08T00:00:00"/>
    <x v="2"/>
    <s v="EH-14005"/>
    <s v="Erica Hernandez"/>
    <x v="2"/>
    <s v="United States"/>
    <s v="San Francisco"/>
    <x v="1"/>
    <n v="94109"/>
    <x v="1"/>
    <s v="OFF-PA-10000062"/>
    <x v="1"/>
    <x v="10"/>
    <x v="1375"/>
    <n v="164.88"/>
    <n v="3"/>
    <x v="0"/>
    <n v="80.791200000000003"/>
  </r>
  <r>
    <n v="8946"/>
    <x v="4461"/>
    <x v="2"/>
    <x v="647"/>
    <d v="2011-11-17T00:00:00"/>
    <x v="0"/>
    <s v="SC-20260"/>
    <s v="Scott Cohen"/>
    <x v="1"/>
    <s v="United States"/>
    <s v="San Francisco"/>
    <x v="1"/>
    <n v="94110"/>
    <x v="1"/>
    <s v="OFF-SU-10001574"/>
    <x v="1"/>
    <x v="14"/>
    <x v="498"/>
    <n v="10.95"/>
    <n v="3"/>
    <x v="0"/>
    <n v="3.2850000000000001"/>
  </r>
  <r>
    <n v="8947"/>
    <x v="4462"/>
    <x v="3"/>
    <x v="165"/>
    <d v="2014-12-29T00:00:00"/>
    <x v="1"/>
    <s v="NC-18535"/>
    <s v="Nick Crebassa"/>
    <x v="1"/>
    <s v="United States"/>
    <s v="New Bedford"/>
    <x v="31"/>
    <n v="2740"/>
    <x v="3"/>
    <s v="OFF-PA-10001972"/>
    <x v="1"/>
    <x v="10"/>
    <x v="1169"/>
    <n v="19.440000000000001"/>
    <n v="3"/>
    <x v="0"/>
    <n v="9.3312000000000008"/>
  </r>
  <r>
    <n v="8948"/>
    <x v="4462"/>
    <x v="3"/>
    <x v="165"/>
    <d v="2014-12-29T00:00:00"/>
    <x v="1"/>
    <s v="NC-18535"/>
    <s v="Nick Crebassa"/>
    <x v="1"/>
    <s v="United States"/>
    <s v="New Bedford"/>
    <x v="31"/>
    <n v="2740"/>
    <x v="3"/>
    <s v="OFF-BI-10000201"/>
    <x v="1"/>
    <x v="8"/>
    <x v="1678"/>
    <n v="12.3"/>
    <n v="5"/>
    <x v="0"/>
    <n v="6.15"/>
  </r>
  <r>
    <n v="8949"/>
    <x v="4463"/>
    <x v="2"/>
    <x v="163"/>
    <d v="2011-12-26T00:00:00"/>
    <x v="2"/>
    <s v="AS-10090"/>
    <s v="Adam Shillingsburg"/>
    <x v="0"/>
    <s v="United States"/>
    <s v="San Diego"/>
    <x v="1"/>
    <n v="92037"/>
    <x v="1"/>
    <s v="OFF-AP-10003278"/>
    <x v="1"/>
    <x v="9"/>
    <x v="1784"/>
    <n v="13.97"/>
    <n v="1"/>
    <x v="0"/>
    <n v="3.6322000000000001"/>
  </r>
  <r>
    <n v="8950"/>
    <x v="4464"/>
    <x v="3"/>
    <x v="66"/>
    <d v="2014-12-29T00:00:00"/>
    <x v="1"/>
    <s v="JL-15130"/>
    <s v="Jack Lebron"/>
    <x v="0"/>
    <s v="United States"/>
    <s v="Jackson"/>
    <x v="18"/>
    <n v="38301"/>
    <x v="0"/>
    <s v="FUR-TA-10002903"/>
    <x v="0"/>
    <x v="3"/>
    <x v="255"/>
    <n v="934.95600000000002"/>
    <n v="6"/>
    <x v="10"/>
    <n v="-249.32159999999999"/>
  </r>
  <r>
    <n v="8951"/>
    <x v="4464"/>
    <x v="3"/>
    <x v="66"/>
    <d v="2014-12-29T00:00:00"/>
    <x v="1"/>
    <s v="JL-15130"/>
    <s v="Jack Lebron"/>
    <x v="0"/>
    <s v="United States"/>
    <s v="Jackson"/>
    <x v="18"/>
    <n v="38301"/>
    <x v="0"/>
    <s v="TEC-AC-10001013"/>
    <x v="2"/>
    <x v="11"/>
    <x v="813"/>
    <n v="46.863999999999997"/>
    <n v="2"/>
    <x v="2"/>
    <n v="7.6154000000000002"/>
  </r>
  <r>
    <n v="8952"/>
    <x v="4464"/>
    <x v="3"/>
    <x v="66"/>
    <d v="2014-12-29T00:00:00"/>
    <x v="1"/>
    <s v="JL-15130"/>
    <s v="Jack Lebron"/>
    <x v="0"/>
    <s v="United States"/>
    <s v="Jackson"/>
    <x v="18"/>
    <n v="38301"/>
    <x v="0"/>
    <s v="OFF-ST-10000918"/>
    <x v="1"/>
    <x v="4"/>
    <x v="372"/>
    <n v="26.16"/>
    <n v="3"/>
    <x v="2"/>
    <n v="1.962"/>
  </r>
  <r>
    <n v="8953"/>
    <x v="4464"/>
    <x v="3"/>
    <x v="66"/>
    <d v="2014-12-29T00:00:00"/>
    <x v="1"/>
    <s v="JL-15130"/>
    <s v="Jack Lebron"/>
    <x v="0"/>
    <s v="United States"/>
    <s v="Jackson"/>
    <x v="18"/>
    <n v="38301"/>
    <x v="0"/>
    <s v="OFF-AR-10001419"/>
    <x v="1"/>
    <x v="6"/>
    <x v="1006"/>
    <n v="23.128"/>
    <n v="7"/>
    <x v="2"/>
    <n v="2.891"/>
  </r>
  <r>
    <n v="8954"/>
    <x v="4464"/>
    <x v="3"/>
    <x v="66"/>
    <d v="2014-12-29T00:00:00"/>
    <x v="1"/>
    <s v="JL-15130"/>
    <s v="Jack Lebron"/>
    <x v="0"/>
    <s v="United States"/>
    <s v="Jackson"/>
    <x v="18"/>
    <n v="38301"/>
    <x v="0"/>
    <s v="OFF-AP-10003266"/>
    <x v="1"/>
    <x v="9"/>
    <x v="661"/>
    <n v="59.24"/>
    <n v="5"/>
    <x v="2"/>
    <n v="16.291"/>
  </r>
  <r>
    <n v="8955"/>
    <x v="4465"/>
    <x v="2"/>
    <x v="233"/>
    <d v="2011-08-10T00:00:00"/>
    <x v="0"/>
    <s v="VG-21790"/>
    <s v="Vivek Gonzalez"/>
    <x v="0"/>
    <s v="United States"/>
    <s v="Jacksonville"/>
    <x v="2"/>
    <n v="32216"/>
    <x v="0"/>
    <s v="FUR-BO-10000468"/>
    <x v="0"/>
    <x v="0"/>
    <x v="1171"/>
    <n v="155.45599999999999"/>
    <n v="4"/>
    <x v="2"/>
    <n v="-7.7728000000000002"/>
  </r>
  <r>
    <n v="8956"/>
    <x v="4466"/>
    <x v="2"/>
    <x v="59"/>
    <d v="2011-09-24T00:00:00"/>
    <x v="1"/>
    <s v="HG-14965"/>
    <s v="Henry Goldwyn"/>
    <x v="1"/>
    <s v="United States"/>
    <s v="San Diego"/>
    <x v="1"/>
    <n v="92024"/>
    <x v="1"/>
    <s v="OFF-PA-10004610"/>
    <x v="1"/>
    <x v="10"/>
    <x v="1511"/>
    <n v="8.56"/>
    <n v="2"/>
    <x v="0"/>
    <n v="3.8519999999999999"/>
  </r>
  <r>
    <n v="8957"/>
    <x v="4467"/>
    <x v="3"/>
    <x v="53"/>
    <d v="2014-12-29T00:00:00"/>
    <x v="2"/>
    <s v="JH-15430"/>
    <s v="Jennifer Halladay"/>
    <x v="0"/>
    <s v="United States"/>
    <s v="Hialeah"/>
    <x v="2"/>
    <n v="33012"/>
    <x v="0"/>
    <s v="FUR-FU-10004963"/>
    <x v="0"/>
    <x v="5"/>
    <x v="1434"/>
    <n v="21"/>
    <n v="3"/>
    <x v="2"/>
    <n v="5.7750000000000004"/>
  </r>
  <r>
    <n v="8958"/>
    <x v="4467"/>
    <x v="3"/>
    <x v="53"/>
    <d v="2014-12-29T00:00:00"/>
    <x v="2"/>
    <s v="JH-15430"/>
    <s v="Jennifer Halladay"/>
    <x v="0"/>
    <s v="United States"/>
    <s v="Hialeah"/>
    <x v="2"/>
    <n v="33012"/>
    <x v="0"/>
    <s v="TEC-MA-10004626"/>
    <x v="2"/>
    <x v="15"/>
    <x v="1824"/>
    <n v="120"/>
    <n v="2"/>
    <x v="5"/>
    <n v="-7.2"/>
  </r>
  <r>
    <n v="8959"/>
    <x v="4468"/>
    <x v="3"/>
    <x v="920"/>
    <d v="2014-12-01T00:00:00"/>
    <x v="1"/>
    <s v="RO-19780"/>
    <s v="Rose O'Brian"/>
    <x v="0"/>
    <s v="United States"/>
    <s v="Houston"/>
    <x v="5"/>
    <n v="77070"/>
    <x v="2"/>
    <s v="TEC-PH-10003437"/>
    <x v="2"/>
    <x v="7"/>
    <x v="913"/>
    <n v="299.95999999999998"/>
    <n v="5"/>
    <x v="2"/>
    <n v="37.494999999999997"/>
  </r>
  <r>
    <n v="8960"/>
    <x v="4468"/>
    <x v="3"/>
    <x v="920"/>
    <d v="2014-12-01T00:00:00"/>
    <x v="1"/>
    <s v="RO-19780"/>
    <s v="Rose O'Brian"/>
    <x v="0"/>
    <s v="United States"/>
    <s v="Houston"/>
    <x v="5"/>
    <n v="77070"/>
    <x v="2"/>
    <s v="OFF-AP-10002867"/>
    <x v="1"/>
    <x v="9"/>
    <x v="1505"/>
    <n v="67.84"/>
    <n v="5"/>
    <x v="3"/>
    <n v="-179.77600000000001"/>
  </r>
  <r>
    <n v="8961"/>
    <x v="4468"/>
    <x v="3"/>
    <x v="920"/>
    <d v="2014-12-01T00:00:00"/>
    <x v="1"/>
    <s v="RO-19780"/>
    <s v="Rose O'Brian"/>
    <x v="0"/>
    <s v="United States"/>
    <s v="Houston"/>
    <x v="5"/>
    <n v="77070"/>
    <x v="2"/>
    <s v="FUR-CH-10002126"/>
    <x v="0"/>
    <x v="1"/>
    <x v="841"/>
    <n v="853.93"/>
    <n v="5"/>
    <x v="4"/>
    <n v="-24.398"/>
  </r>
  <r>
    <n v="8962"/>
    <x v="4468"/>
    <x v="3"/>
    <x v="920"/>
    <d v="2014-12-01T00:00:00"/>
    <x v="1"/>
    <s v="RO-19780"/>
    <s v="Rose O'Brian"/>
    <x v="0"/>
    <s v="United States"/>
    <s v="Houston"/>
    <x v="5"/>
    <n v="77070"/>
    <x v="2"/>
    <s v="OFF-AR-10001761"/>
    <x v="1"/>
    <x v="6"/>
    <x v="1642"/>
    <n v="18.687999999999999"/>
    <n v="4"/>
    <x v="2"/>
    <n v="3.7376"/>
  </r>
  <r>
    <n v="8963"/>
    <x v="4469"/>
    <x v="0"/>
    <x v="732"/>
    <d v="2013-11-08T00:00:00"/>
    <x v="2"/>
    <s v="LW-17125"/>
    <s v="Liz Willingham"/>
    <x v="0"/>
    <s v="United States"/>
    <s v="Virginia Beach"/>
    <x v="17"/>
    <n v="23464"/>
    <x v="0"/>
    <s v="FUR-FU-10004665"/>
    <x v="0"/>
    <x v="5"/>
    <x v="1345"/>
    <n v="273.95999999999998"/>
    <n v="2"/>
    <x v="0"/>
    <n v="71.229600000000005"/>
  </r>
  <r>
    <n v="8964"/>
    <x v="4469"/>
    <x v="0"/>
    <x v="732"/>
    <d v="2013-11-08T00:00:00"/>
    <x v="2"/>
    <s v="LW-17125"/>
    <s v="Liz Willingham"/>
    <x v="0"/>
    <s v="United States"/>
    <s v="Virginia Beach"/>
    <x v="17"/>
    <n v="23464"/>
    <x v="0"/>
    <s v="TEC-AC-10000057"/>
    <x v="2"/>
    <x v="11"/>
    <x v="626"/>
    <n v="89.97"/>
    <n v="3"/>
    <x v="0"/>
    <n v="18.893699999999999"/>
  </r>
  <r>
    <n v="8965"/>
    <x v="4469"/>
    <x v="0"/>
    <x v="732"/>
    <d v="2013-11-08T00:00:00"/>
    <x v="2"/>
    <s v="LW-17125"/>
    <s v="Liz Willingham"/>
    <x v="0"/>
    <s v="United States"/>
    <s v="Virginia Beach"/>
    <x v="17"/>
    <n v="23464"/>
    <x v="0"/>
    <s v="FUR-FU-10003806"/>
    <x v="0"/>
    <x v="5"/>
    <x v="1795"/>
    <n v="756.8"/>
    <n v="5"/>
    <x v="0"/>
    <n v="75.680000000000007"/>
  </r>
  <r>
    <n v="8966"/>
    <x v="4470"/>
    <x v="3"/>
    <x v="44"/>
    <d v="2014-11-13T00:00:00"/>
    <x v="1"/>
    <s v="CC-12370"/>
    <s v="Christopher Conant"/>
    <x v="0"/>
    <s v="United States"/>
    <s v="Houston"/>
    <x v="5"/>
    <n v="77070"/>
    <x v="2"/>
    <s v="OFF-BI-10000145"/>
    <x v="1"/>
    <x v="8"/>
    <x v="735"/>
    <n v="1.248"/>
    <n v="2"/>
    <x v="3"/>
    <n v="-1.9343999999999999"/>
  </r>
  <r>
    <n v="8967"/>
    <x v="4471"/>
    <x v="0"/>
    <x v="54"/>
    <d v="2013-11-08T00:00:00"/>
    <x v="1"/>
    <s v="JP-16135"/>
    <s v="Julie Prescott"/>
    <x v="2"/>
    <s v="United States"/>
    <s v="Philadelphia"/>
    <x v="9"/>
    <n v="19120"/>
    <x v="3"/>
    <s v="TEC-AC-10000892"/>
    <x v="2"/>
    <x v="11"/>
    <x v="290"/>
    <n v="72"/>
    <n v="1"/>
    <x v="2"/>
    <n v="14.4"/>
  </r>
  <r>
    <n v="8968"/>
    <x v="4471"/>
    <x v="0"/>
    <x v="54"/>
    <d v="2013-11-08T00:00:00"/>
    <x v="1"/>
    <s v="JP-16135"/>
    <s v="Julie Prescott"/>
    <x v="2"/>
    <s v="United States"/>
    <s v="Philadelphia"/>
    <x v="9"/>
    <n v="19120"/>
    <x v="3"/>
    <s v="FUR-CH-10004886"/>
    <x v="0"/>
    <x v="1"/>
    <x v="366"/>
    <n v="470.15499999999997"/>
    <n v="7"/>
    <x v="4"/>
    <n v="-13.433"/>
  </r>
  <r>
    <n v="8969"/>
    <x v="4472"/>
    <x v="2"/>
    <x v="125"/>
    <d v="2012-01-01T00:00:00"/>
    <x v="2"/>
    <s v="DD-13570"/>
    <s v="Dorothy Dickinson"/>
    <x v="0"/>
    <s v="United States"/>
    <s v="Memphis"/>
    <x v="18"/>
    <n v="38109"/>
    <x v="0"/>
    <s v="OFF-ST-10002554"/>
    <x v="1"/>
    <x v="4"/>
    <x v="1144"/>
    <n v="39.128"/>
    <n v="1"/>
    <x v="2"/>
    <n v="-8.8038000000000007"/>
  </r>
  <r>
    <n v="8970"/>
    <x v="4473"/>
    <x v="3"/>
    <x v="574"/>
    <d v="2014-12-08T00:00:00"/>
    <x v="1"/>
    <s v="ES-14080"/>
    <s v="Erin Smith"/>
    <x v="1"/>
    <s v="United States"/>
    <s v="Lakewood"/>
    <x v="24"/>
    <n v="44107"/>
    <x v="3"/>
    <s v="OFF-AR-10001662"/>
    <x v="1"/>
    <x v="6"/>
    <x v="443"/>
    <n v="19.728000000000002"/>
    <n v="9"/>
    <x v="2"/>
    <n v="1.7262"/>
  </r>
  <r>
    <n v="8971"/>
    <x v="4473"/>
    <x v="3"/>
    <x v="574"/>
    <d v="2014-12-08T00:00:00"/>
    <x v="1"/>
    <s v="ES-14080"/>
    <s v="Erin Smith"/>
    <x v="1"/>
    <s v="United States"/>
    <s v="Lakewood"/>
    <x v="24"/>
    <n v="44107"/>
    <x v="3"/>
    <s v="TEC-PH-10004531"/>
    <x v="2"/>
    <x v="7"/>
    <x v="1395"/>
    <n v="151.18799999999999"/>
    <n v="2"/>
    <x v="10"/>
    <n v="-25.198"/>
  </r>
  <r>
    <n v="8972"/>
    <x v="4474"/>
    <x v="3"/>
    <x v="668"/>
    <d v="2014-03-29T00:00:00"/>
    <x v="1"/>
    <s v="MV-17485"/>
    <s v="Mark Van Huff"/>
    <x v="0"/>
    <s v="United States"/>
    <s v="New York City"/>
    <x v="15"/>
    <n v="10011"/>
    <x v="3"/>
    <s v="FUR-CH-10000665"/>
    <x v="0"/>
    <x v="1"/>
    <x v="656"/>
    <n v="271.76400000000001"/>
    <n v="2"/>
    <x v="9"/>
    <n v="60.392000000000003"/>
  </r>
  <r>
    <n v="8973"/>
    <x v="4475"/>
    <x v="2"/>
    <x v="84"/>
    <d v="2011-11-21T00:00:00"/>
    <x v="2"/>
    <s v="RD-19900"/>
    <s v="Ruben Dartt"/>
    <x v="0"/>
    <s v="United States"/>
    <s v="Philadelphia"/>
    <x v="9"/>
    <n v="19120"/>
    <x v="3"/>
    <s v="TEC-AC-10003023"/>
    <x v="2"/>
    <x v="11"/>
    <x v="1070"/>
    <n v="47.496000000000002"/>
    <n v="1"/>
    <x v="2"/>
    <n v="-1.1874"/>
  </r>
  <r>
    <n v="8974"/>
    <x v="4476"/>
    <x v="3"/>
    <x v="1016"/>
    <d v="2014-04-28T00:00:00"/>
    <x v="0"/>
    <s v="RL-19615"/>
    <s v="Rob Lucas"/>
    <x v="0"/>
    <s v="United States"/>
    <s v="Los Angeles"/>
    <x v="1"/>
    <n v="90008"/>
    <x v="1"/>
    <s v="FUR-BO-10004709"/>
    <x v="0"/>
    <x v="0"/>
    <x v="263"/>
    <n v="344.98099999999999"/>
    <n v="7"/>
    <x v="11"/>
    <n v="28.4102"/>
  </r>
  <r>
    <n v="8975"/>
    <x v="4477"/>
    <x v="3"/>
    <x v="51"/>
    <d v="2014-11-27T00:00:00"/>
    <x v="2"/>
    <s v="JP-15460"/>
    <s v="Jennifer Patt"/>
    <x v="1"/>
    <s v="United States"/>
    <s v="Dallas"/>
    <x v="5"/>
    <n v="75220"/>
    <x v="2"/>
    <s v="OFF-PA-10000477"/>
    <x v="1"/>
    <x v="10"/>
    <x v="1261"/>
    <n v="36.287999999999997"/>
    <n v="7"/>
    <x v="2"/>
    <n v="12.700799999999999"/>
  </r>
  <r>
    <n v="8976"/>
    <x v="4477"/>
    <x v="3"/>
    <x v="51"/>
    <d v="2014-11-27T00:00:00"/>
    <x v="2"/>
    <s v="JP-15460"/>
    <s v="Jennifer Patt"/>
    <x v="1"/>
    <s v="United States"/>
    <s v="Dallas"/>
    <x v="5"/>
    <n v="75220"/>
    <x v="2"/>
    <s v="OFF-PA-10002923"/>
    <x v="1"/>
    <x v="10"/>
    <x v="1417"/>
    <n v="78.304000000000002"/>
    <n v="2"/>
    <x v="2"/>
    <n v="29.364000000000001"/>
  </r>
  <r>
    <n v="8977"/>
    <x v="4477"/>
    <x v="3"/>
    <x v="51"/>
    <d v="2014-11-27T00:00:00"/>
    <x v="2"/>
    <s v="JP-15460"/>
    <s v="Jennifer Patt"/>
    <x v="1"/>
    <s v="United States"/>
    <s v="Dallas"/>
    <x v="5"/>
    <n v="75220"/>
    <x v="2"/>
    <s v="FUR-TA-10003008"/>
    <x v="0"/>
    <x v="3"/>
    <x v="946"/>
    <n v="127.785"/>
    <n v="1"/>
    <x v="4"/>
    <n v="-31.0335"/>
  </r>
  <r>
    <n v="8978"/>
    <x v="4477"/>
    <x v="3"/>
    <x v="51"/>
    <d v="2014-11-27T00:00:00"/>
    <x v="2"/>
    <s v="JP-15460"/>
    <s v="Jennifer Patt"/>
    <x v="1"/>
    <s v="United States"/>
    <s v="Dallas"/>
    <x v="5"/>
    <n v="75220"/>
    <x v="2"/>
    <s v="OFF-BI-10003707"/>
    <x v="1"/>
    <x v="8"/>
    <x v="776"/>
    <n v="6.1040000000000001"/>
    <n v="2"/>
    <x v="3"/>
    <n v="-9.1560000000000006"/>
  </r>
  <r>
    <n v="8979"/>
    <x v="4478"/>
    <x v="2"/>
    <x v="935"/>
    <d v="2011-11-05T00:00:00"/>
    <x v="0"/>
    <s v="DM-13345"/>
    <s v="Denise Monton"/>
    <x v="1"/>
    <s v="United States"/>
    <s v="Orange"/>
    <x v="30"/>
    <n v="7050"/>
    <x v="3"/>
    <s v="OFF-BI-10000546"/>
    <x v="1"/>
    <x v="8"/>
    <x v="609"/>
    <n v="5.76"/>
    <n v="2"/>
    <x v="0"/>
    <n v="2.8224"/>
  </r>
  <r>
    <n v="8980"/>
    <x v="4479"/>
    <x v="1"/>
    <x v="324"/>
    <d v="2012-10-24T00:00:00"/>
    <x v="0"/>
    <s v="CS-11860"/>
    <s v="Cari Schnelling"/>
    <x v="0"/>
    <s v="United States"/>
    <s v="Dallas"/>
    <x v="5"/>
    <n v="75220"/>
    <x v="2"/>
    <s v="OFF-BI-10000404"/>
    <x v="1"/>
    <x v="8"/>
    <x v="476"/>
    <n v="1.72"/>
    <n v="1"/>
    <x v="3"/>
    <n v="-2.8380000000000001"/>
  </r>
  <r>
    <n v="8981"/>
    <x v="4480"/>
    <x v="2"/>
    <x v="644"/>
    <d v="2011-02-11T00:00:00"/>
    <x v="0"/>
    <s v="DL-13315"/>
    <s v="Delfina Latchford"/>
    <x v="0"/>
    <s v="United States"/>
    <s v="Romeoville"/>
    <x v="10"/>
    <n v="60441"/>
    <x v="2"/>
    <s v="OFF-BI-10001196"/>
    <x v="1"/>
    <x v="8"/>
    <x v="1381"/>
    <n v="8.952"/>
    <n v="2"/>
    <x v="3"/>
    <n v="-14.770799999999999"/>
  </r>
  <r>
    <n v="8982"/>
    <x v="4481"/>
    <x v="0"/>
    <x v="1193"/>
    <d v="2013-03-13T00:00:00"/>
    <x v="1"/>
    <s v="LC-16870"/>
    <s v="Lena Cacioppo"/>
    <x v="0"/>
    <s v="United States"/>
    <s v="Chicago"/>
    <x v="10"/>
    <n v="60623"/>
    <x v="2"/>
    <s v="OFF-AP-10001626"/>
    <x v="1"/>
    <x v="9"/>
    <x v="1016"/>
    <n v="2.3340000000000001"/>
    <n v="3"/>
    <x v="3"/>
    <n v="-6.3018000000000001"/>
  </r>
  <r>
    <n v="8983"/>
    <x v="4481"/>
    <x v="0"/>
    <x v="1193"/>
    <d v="2013-03-13T00:00:00"/>
    <x v="1"/>
    <s v="LC-16870"/>
    <s v="Lena Cacioppo"/>
    <x v="0"/>
    <s v="United States"/>
    <s v="Chicago"/>
    <x v="10"/>
    <n v="60623"/>
    <x v="2"/>
    <s v="OFF-BI-10004656"/>
    <x v="1"/>
    <x v="8"/>
    <x v="855"/>
    <n v="1.728"/>
    <n v="4"/>
    <x v="3"/>
    <n v="-2.7648000000000001"/>
  </r>
  <r>
    <n v="8984"/>
    <x v="4481"/>
    <x v="0"/>
    <x v="1193"/>
    <d v="2013-03-13T00:00:00"/>
    <x v="1"/>
    <s v="LC-16870"/>
    <s v="Lena Cacioppo"/>
    <x v="0"/>
    <s v="United States"/>
    <s v="Chicago"/>
    <x v="10"/>
    <n v="60623"/>
    <x v="2"/>
    <s v="FUR-FU-10003773"/>
    <x v="0"/>
    <x v="5"/>
    <x v="125"/>
    <n v="159.04"/>
    <n v="5"/>
    <x v="7"/>
    <n v="-194.82400000000001"/>
  </r>
  <r>
    <n v="8985"/>
    <x v="4481"/>
    <x v="0"/>
    <x v="1193"/>
    <d v="2013-03-13T00:00:00"/>
    <x v="1"/>
    <s v="LC-16870"/>
    <s v="Lena Cacioppo"/>
    <x v="0"/>
    <s v="United States"/>
    <s v="Chicago"/>
    <x v="10"/>
    <n v="60623"/>
    <x v="2"/>
    <s v="FUR-TA-10000849"/>
    <x v="0"/>
    <x v="3"/>
    <x v="1318"/>
    <n v="145.97999999999999"/>
    <n v="2"/>
    <x v="5"/>
    <n v="-99.266400000000004"/>
  </r>
  <r>
    <n v="8986"/>
    <x v="4482"/>
    <x v="1"/>
    <x v="155"/>
    <d v="2012-12-07T00:00:00"/>
    <x v="1"/>
    <s v="JG-15115"/>
    <s v="Jack Garza"/>
    <x v="0"/>
    <s v="United States"/>
    <s v="Jacksonville"/>
    <x v="3"/>
    <n v="28540"/>
    <x v="0"/>
    <s v="FUR-FU-10000222"/>
    <x v="0"/>
    <x v="5"/>
    <x v="591"/>
    <n v="77.951999999999998"/>
    <n v="3"/>
    <x v="2"/>
    <n v="12.667199999999999"/>
  </r>
  <r>
    <n v="8987"/>
    <x v="4482"/>
    <x v="1"/>
    <x v="155"/>
    <d v="2012-12-07T00:00:00"/>
    <x v="1"/>
    <s v="JG-15115"/>
    <s v="Jack Garza"/>
    <x v="0"/>
    <s v="United States"/>
    <s v="Jacksonville"/>
    <x v="3"/>
    <n v="28540"/>
    <x v="0"/>
    <s v="OFF-BI-10001718"/>
    <x v="1"/>
    <x v="8"/>
    <x v="1216"/>
    <n v="95.97"/>
    <n v="5"/>
    <x v="6"/>
    <n v="-73.576999999999998"/>
  </r>
  <r>
    <n v="8988"/>
    <x v="4482"/>
    <x v="1"/>
    <x v="155"/>
    <d v="2012-12-07T00:00:00"/>
    <x v="1"/>
    <s v="JG-15115"/>
    <s v="Jack Garza"/>
    <x v="0"/>
    <s v="United States"/>
    <s v="Jacksonville"/>
    <x v="3"/>
    <n v="28540"/>
    <x v="0"/>
    <s v="TEC-PH-10001700"/>
    <x v="2"/>
    <x v="7"/>
    <x v="193"/>
    <n v="105.584"/>
    <n v="2"/>
    <x v="2"/>
    <n v="9.2385999999999999"/>
  </r>
  <r>
    <n v="8989"/>
    <x v="4482"/>
    <x v="1"/>
    <x v="155"/>
    <d v="2012-12-07T00:00:00"/>
    <x v="1"/>
    <s v="JG-15115"/>
    <s v="Jack Garza"/>
    <x v="0"/>
    <s v="United States"/>
    <s v="Jacksonville"/>
    <x v="3"/>
    <n v="28540"/>
    <x v="0"/>
    <s v="OFF-AR-10004078"/>
    <x v="1"/>
    <x v="6"/>
    <x v="507"/>
    <n v="9.3439999999999994"/>
    <n v="2"/>
    <x v="2"/>
    <n v="1.1679999999999999"/>
  </r>
  <r>
    <n v="8990"/>
    <x v="4483"/>
    <x v="1"/>
    <x v="100"/>
    <d v="2012-12-30T00:00:00"/>
    <x v="1"/>
    <s v="HM-14860"/>
    <s v="Harry Marie"/>
    <x v="1"/>
    <s v="United States"/>
    <s v="Springfield"/>
    <x v="25"/>
    <n v="65807"/>
    <x v="2"/>
    <s v="FUR-FU-10003026"/>
    <x v="0"/>
    <x v="5"/>
    <x v="1555"/>
    <n v="9.68"/>
    <n v="2"/>
    <x v="0"/>
    <n v="3.7751999999999999"/>
  </r>
  <r>
    <n v="8991"/>
    <x v="4483"/>
    <x v="1"/>
    <x v="100"/>
    <d v="2012-12-30T00:00:00"/>
    <x v="1"/>
    <s v="HM-14860"/>
    <s v="Harry Marie"/>
    <x v="1"/>
    <s v="United States"/>
    <s v="Springfield"/>
    <x v="25"/>
    <n v="65807"/>
    <x v="2"/>
    <s v="TEC-CO-10003763"/>
    <x v="2"/>
    <x v="16"/>
    <x v="1270"/>
    <n v="4899.93"/>
    <n v="7"/>
    <x v="0"/>
    <n v="2302.9670999999998"/>
  </r>
  <r>
    <n v="8992"/>
    <x v="4484"/>
    <x v="3"/>
    <x v="172"/>
    <d v="2014-10-07T00:00:00"/>
    <x v="1"/>
    <s v="TN-21040"/>
    <s v="Tanja Norvell"/>
    <x v="2"/>
    <s v="United States"/>
    <s v="San Francisco"/>
    <x v="1"/>
    <n v="94110"/>
    <x v="1"/>
    <s v="TEC-AC-10004708"/>
    <x v="2"/>
    <x v="11"/>
    <x v="337"/>
    <n v="104.75"/>
    <n v="5"/>
    <x v="0"/>
    <n v="21.997499999999999"/>
  </r>
  <r>
    <n v="8993"/>
    <x v="4485"/>
    <x v="3"/>
    <x v="524"/>
    <d v="2014-10-22T00:00:00"/>
    <x v="1"/>
    <s v="VP-21760"/>
    <s v="Victoria Pisteka"/>
    <x v="1"/>
    <s v="United States"/>
    <s v="Columbia"/>
    <x v="18"/>
    <n v="38401"/>
    <x v="0"/>
    <s v="TEC-AC-10003499"/>
    <x v="2"/>
    <x v="11"/>
    <x v="103"/>
    <n v="18.527999999999999"/>
    <n v="2"/>
    <x v="2"/>
    <n v="4.4004000000000003"/>
  </r>
  <r>
    <n v="8994"/>
    <x v="4485"/>
    <x v="3"/>
    <x v="524"/>
    <d v="2014-10-22T00:00:00"/>
    <x v="1"/>
    <s v="VP-21760"/>
    <s v="Victoria Pisteka"/>
    <x v="1"/>
    <s v="United States"/>
    <s v="Columbia"/>
    <x v="18"/>
    <n v="38401"/>
    <x v="0"/>
    <s v="FUR-TA-10001950"/>
    <x v="0"/>
    <x v="3"/>
    <x v="1275"/>
    <n v="1875.258"/>
    <n v="7"/>
    <x v="10"/>
    <n v="-968.88329999999996"/>
  </r>
  <r>
    <n v="8995"/>
    <x v="4486"/>
    <x v="2"/>
    <x v="860"/>
    <d v="2011-08-17T00:00:00"/>
    <x v="2"/>
    <s v="CS-12355"/>
    <s v="Christine Sundaresam"/>
    <x v="0"/>
    <s v="United States"/>
    <s v="Hollywood"/>
    <x v="2"/>
    <n v="33021"/>
    <x v="0"/>
    <s v="OFF-PA-10000312"/>
    <x v="1"/>
    <x v="10"/>
    <x v="1820"/>
    <n v="91.36"/>
    <n v="5"/>
    <x v="2"/>
    <n v="29.692"/>
  </r>
  <r>
    <n v="8996"/>
    <x v="4486"/>
    <x v="2"/>
    <x v="860"/>
    <d v="2011-08-17T00:00:00"/>
    <x v="2"/>
    <s v="CS-12355"/>
    <s v="Christine Sundaresam"/>
    <x v="0"/>
    <s v="United States"/>
    <s v="Hollywood"/>
    <x v="2"/>
    <n v="33021"/>
    <x v="0"/>
    <s v="OFF-AP-10004708"/>
    <x v="1"/>
    <x v="9"/>
    <x v="508"/>
    <n v="152.24"/>
    <n v="5"/>
    <x v="2"/>
    <n v="17.126999999999999"/>
  </r>
  <r>
    <n v="8997"/>
    <x v="4487"/>
    <x v="3"/>
    <x v="343"/>
    <d v="2014-11-14T00:00:00"/>
    <x v="2"/>
    <s v="PG-18820"/>
    <s v="Patrick Gardner"/>
    <x v="0"/>
    <s v="United States"/>
    <s v="Dallas"/>
    <x v="5"/>
    <n v="75081"/>
    <x v="2"/>
    <s v="TEC-PH-10004531"/>
    <x v="2"/>
    <x v="7"/>
    <x v="714"/>
    <n v="35.183999999999997"/>
    <n v="2"/>
    <x v="2"/>
    <n v="12.314399999999999"/>
  </r>
  <r>
    <n v="8998"/>
    <x v="4488"/>
    <x v="3"/>
    <x v="177"/>
    <d v="2014-03-21T00:00:00"/>
    <x v="3"/>
    <s v="HG-14845"/>
    <s v="Harry Greene"/>
    <x v="0"/>
    <s v="United States"/>
    <s v="Houston"/>
    <x v="5"/>
    <n v="77041"/>
    <x v="2"/>
    <s v="OFF-PA-10000474"/>
    <x v="1"/>
    <x v="10"/>
    <x v="33"/>
    <n v="56.704000000000001"/>
    <n v="2"/>
    <x v="2"/>
    <n v="19.137599999999999"/>
  </r>
  <r>
    <n v="8999"/>
    <x v="4488"/>
    <x v="3"/>
    <x v="177"/>
    <d v="2014-03-21T00:00:00"/>
    <x v="3"/>
    <s v="HG-14845"/>
    <s v="Harry Greene"/>
    <x v="0"/>
    <s v="United States"/>
    <s v="Houston"/>
    <x v="5"/>
    <n v="77041"/>
    <x v="2"/>
    <s v="OFF-PA-10002377"/>
    <x v="1"/>
    <x v="10"/>
    <x v="127"/>
    <n v="274.06400000000002"/>
    <n v="7"/>
    <x v="2"/>
    <n v="102.774"/>
  </r>
  <r>
    <n v="9000"/>
    <x v="4489"/>
    <x v="3"/>
    <x v="726"/>
    <d v="2014-05-18T00:00:00"/>
    <x v="1"/>
    <s v="MH-18115"/>
    <s v="Mick Hernandez"/>
    <x v="2"/>
    <s v="United States"/>
    <s v="Philadelphia"/>
    <x v="9"/>
    <n v="19140"/>
    <x v="3"/>
    <s v="FUR-CH-10001482"/>
    <x v="0"/>
    <x v="1"/>
    <x v="536"/>
    <n v="458.43"/>
    <n v="5"/>
    <x v="4"/>
    <n v="-124.431"/>
  </r>
  <r>
    <n v="9001"/>
    <x v="4490"/>
    <x v="2"/>
    <x v="169"/>
    <d v="2011-06-22T00:00:00"/>
    <x v="3"/>
    <s v="TB-21280"/>
    <s v="Toby Braunhardt"/>
    <x v="0"/>
    <s v="United States"/>
    <s v="Phoenix"/>
    <x v="16"/>
    <n v="85023"/>
    <x v="1"/>
    <s v="OFF-BI-10001553"/>
    <x v="1"/>
    <x v="8"/>
    <x v="1293"/>
    <n v="8.2260000000000009"/>
    <n v="3"/>
    <x v="6"/>
    <n v="-6.0324"/>
  </r>
  <r>
    <n v="9002"/>
    <x v="4491"/>
    <x v="2"/>
    <x v="266"/>
    <d v="2011-12-09T00:00:00"/>
    <x v="1"/>
    <s v="EM-13825"/>
    <s v="Elizabeth Moffitt"/>
    <x v="1"/>
    <s v="United States"/>
    <s v="Sandy Springs"/>
    <x v="32"/>
    <n v="30328"/>
    <x v="0"/>
    <s v="TEC-AC-10000199"/>
    <x v="2"/>
    <x v="11"/>
    <x v="1609"/>
    <n v="5.95"/>
    <n v="1"/>
    <x v="0"/>
    <n v="0.83299999999999996"/>
  </r>
  <r>
    <n v="9003"/>
    <x v="4491"/>
    <x v="2"/>
    <x v="266"/>
    <d v="2011-12-09T00:00:00"/>
    <x v="1"/>
    <s v="EM-13825"/>
    <s v="Elizabeth Moffitt"/>
    <x v="1"/>
    <s v="United States"/>
    <s v="Sandy Springs"/>
    <x v="32"/>
    <n v="30328"/>
    <x v="0"/>
    <s v="OFF-PA-10002195"/>
    <x v="1"/>
    <x v="10"/>
    <x v="719"/>
    <n v="15.24"/>
    <n v="3"/>
    <x v="0"/>
    <n v="7.1627999999999998"/>
  </r>
  <r>
    <n v="9004"/>
    <x v="4492"/>
    <x v="1"/>
    <x v="57"/>
    <d v="2012-04-06T00:00:00"/>
    <x v="3"/>
    <s v="JF-15415"/>
    <s v="Jennifer Ferguson"/>
    <x v="0"/>
    <s v="United States"/>
    <s v="Spokane"/>
    <x v="4"/>
    <n v="99207"/>
    <x v="1"/>
    <s v="TEC-AC-10001767"/>
    <x v="2"/>
    <x v="11"/>
    <x v="97"/>
    <n v="239.94"/>
    <n v="6"/>
    <x v="0"/>
    <n v="26.3934"/>
  </r>
  <r>
    <n v="9005"/>
    <x v="4492"/>
    <x v="1"/>
    <x v="57"/>
    <d v="2012-04-06T00:00:00"/>
    <x v="3"/>
    <s v="JF-15415"/>
    <s v="Jennifer Ferguson"/>
    <x v="0"/>
    <s v="United States"/>
    <s v="Spokane"/>
    <x v="4"/>
    <n v="99207"/>
    <x v="1"/>
    <s v="OFF-AR-10002467"/>
    <x v="1"/>
    <x v="6"/>
    <x v="1681"/>
    <n v="23.84"/>
    <n v="8"/>
    <x v="0"/>
    <n v="6.4367999999999999"/>
  </r>
  <r>
    <n v="9006"/>
    <x v="4493"/>
    <x v="3"/>
    <x v="551"/>
    <d v="2014-11-19T00:00:00"/>
    <x v="3"/>
    <s v="NB-18655"/>
    <s v="Nona Balk"/>
    <x v="1"/>
    <s v="United States"/>
    <s v="Milwaukee"/>
    <x v="6"/>
    <n v="53209"/>
    <x v="2"/>
    <s v="OFF-ST-10001321"/>
    <x v="1"/>
    <x v="4"/>
    <x v="416"/>
    <n v="92.52"/>
    <n v="6"/>
    <x v="0"/>
    <n v="24.980399999999999"/>
  </r>
  <r>
    <n v="9007"/>
    <x v="4493"/>
    <x v="3"/>
    <x v="551"/>
    <d v="2014-11-19T00:00:00"/>
    <x v="3"/>
    <s v="NB-18655"/>
    <s v="Nona Balk"/>
    <x v="1"/>
    <s v="United States"/>
    <s v="Milwaukee"/>
    <x v="6"/>
    <n v="53209"/>
    <x v="2"/>
    <s v="OFF-ST-10000777"/>
    <x v="1"/>
    <x v="4"/>
    <x v="117"/>
    <n v="37.76"/>
    <n v="1"/>
    <x v="0"/>
    <n v="10.572800000000001"/>
  </r>
  <r>
    <n v="9008"/>
    <x v="4493"/>
    <x v="3"/>
    <x v="551"/>
    <d v="2014-11-19T00:00:00"/>
    <x v="3"/>
    <s v="NB-18655"/>
    <s v="Nona Balk"/>
    <x v="1"/>
    <s v="United States"/>
    <s v="Milwaukee"/>
    <x v="6"/>
    <n v="53209"/>
    <x v="2"/>
    <s v="OFF-LA-10003720"/>
    <x v="1"/>
    <x v="2"/>
    <x v="1627"/>
    <n v="7.38"/>
    <n v="2"/>
    <x v="0"/>
    <n v="3.4685999999999999"/>
  </r>
  <r>
    <n v="9009"/>
    <x v="4493"/>
    <x v="3"/>
    <x v="551"/>
    <d v="2014-11-19T00:00:00"/>
    <x v="3"/>
    <s v="NB-18655"/>
    <s v="Nona Balk"/>
    <x v="1"/>
    <s v="United States"/>
    <s v="Milwaukee"/>
    <x v="6"/>
    <n v="53209"/>
    <x v="2"/>
    <s v="FUR-FU-10000206"/>
    <x v="0"/>
    <x v="5"/>
    <x v="392"/>
    <n v="5.82"/>
    <n v="2"/>
    <x v="0"/>
    <n v="2.7353999999999998"/>
  </r>
  <r>
    <n v="9010"/>
    <x v="4494"/>
    <x v="3"/>
    <x v="1210"/>
    <d v="2014-07-19T00:00:00"/>
    <x v="1"/>
    <s v="CS-11860"/>
    <s v="Cari Schnelling"/>
    <x v="0"/>
    <s v="United States"/>
    <s v="Fairfield"/>
    <x v="24"/>
    <n v="45014"/>
    <x v="3"/>
    <s v="OFF-PA-10000791"/>
    <x v="1"/>
    <x v="10"/>
    <x v="1424"/>
    <n v="3.8159999999999998"/>
    <n v="1"/>
    <x v="2"/>
    <n v="1.1924999999999999"/>
  </r>
  <r>
    <n v="9011"/>
    <x v="4495"/>
    <x v="3"/>
    <x v="240"/>
    <d v="2014-05-24T00:00:00"/>
    <x v="1"/>
    <s v="ND-18460"/>
    <s v="Neil Ducich"/>
    <x v="1"/>
    <s v="United States"/>
    <s v="Huntsville"/>
    <x v="19"/>
    <n v="35810"/>
    <x v="0"/>
    <s v="OFF-BI-10001787"/>
    <x v="1"/>
    <x v="8"/>
    <x v="1482"/>
    <n v="26.16"/>
    <n v="4"/>
    <x v="0"/>
    <n v="12.8184"/>
  </r>
  <r>
    <n v="9012"/>
    <x v="4496"/>
    <x v="1"/>
    <x v="139"/>
    <d v="2012-12-21T00:00:00"/>
    <x v="2"/>
    <s v="ED-13885"/>
    <s v="Emily Ducich"/>
    <x v="2"/>
    <s v="United States"/>
    <s v="Houston"/>
    <x v="5"/>
    <n v="77036"/>
    <x v="2"/>
    <s v="TEC-AC-10004353"/>
    <x v="2"/>
    <x v="11"/>
    <x v="717"/>
    <n v="100.8"/>
    <n v="2"/>
    <x v="2"/>
    <n v="21.42"/>
  </r>
  <r>
    <n v="9013"/>
    <x v="4497"/>
    <x v="0"/>
    <x v="823"/>
    <d v="2013-02-22T00:00:00"/>
    <x v="2"/>
    <s v="EA-14035"/>
    <s v="Erin Ashbrook"/>
    <x v="1"/>
    <s v="United States"/>
    <s v="New York City"/>
    <x v="15"/>
    <n v="10011"/>
    <x v="3"/>
    <s v="FUR-FU-10001861"/>
    <x v="0"/>
    <x v="5"/>
    <x v="272"/>
    <n v="135.80000000000001"/>
    <n v="7"/>
    <x v="0"/>
    <n v="66.542000000000002"/>
  </r>
  <r>
    <n v="9014"/>
    <x v="4498"/>
    <x v="3"/>
    <x v="257"/>
    <d v="2014-03-23T00:00:00"/>
    <x v="1"/>
    <s v="BP-11050"/>
    <s v="Barry Pond"/>
    <x v="1"/>
    <s v="United States"/>
    <s v="Los Angeles"/>
    <x v="1"/>
    <n v="90008"/>
    <x v="1"/>
    <s v="OFF-AR-10002766"/>
    <x v="1"/>
    <x v="6"/>
    <x v="1041"/>
    <n v="13.9"/>
    <n v="5"/>
    <x v="0"/>
    <n v="3.7530000000000001"/>
  </r>
  <r>
    <n v="9015"/>
    <x v="4498"/>
    <x v="3"/>
    <x v="257"/>
    <d v="2014-03-23T00:00:00"/>
    <x v="1"/>
    <s v="BP-11050"/>
    <s v="Barry Pond"/>
    <x v="1"/>
    <s v="United States"/>
    <s v="Los Angeles"/>
    <x v="1"/>
    <n v="90008"/>
    <x v="1"/>
    <s v="OFF-EN-10003072"/>
    <x v="1"/>
    <x v="12"/>
    <x v="767"/>
    <n v="19.399999999999999"/>
    <n v="5"/>
    <x v="0"/>
    <n v="9.3119999999999994"/>
  </r>
  <r>
    <n v="9016"/>
    <x v="4499"/>
    <x v="0"/>
    <x v="907"/>
    <d v="2013-12-24T00:00:00"/>
    <x v="1"/>
    <s v="NS-18640"/>
    <s v="Noel Staavos"/>
    <x v="1"/>
    <s v="United States"/>
    <s v="Carlsbad"/>
    <x v="27"/>
    <n v="88220"/>
    <x v="1"/>
    <s v="OFF-BI-10001636"/>
    <x v="1"/>
    <x v="8"/>
    <x v="668"/>
    <n v="13.488"/>
    <n v="2"/>
    <x v="2"/>
    <n v="4.3836000000000004"/>
  </r>
  <r>
    <n v="9017"/>
    <x v="4499"/>
    <x v="0"/>
    <x v="907"/>
    <d v="2013-12-24T00:00:00"/>
    <x v="1"/>
    <s v="NS-18640"/>
    <s v="Noel Staavos"/>
    <x v="1"/>
    <s v="United States"/>
    <s v="Carlsbad"/>
    <x v="27"/>
    <n v="88220"/>
    <x v="1"/>
    <s v="OFF-BI-10000948"/>
    <x v="1"/>
    <x v="8"/>
    <x v="1373"/>
    <n v="11.416"/>
    <n v="1"/>
    <x v="2"/>
    <n v="3.8529"/>
  </r>
  <r>
    <n v="9018"/>
    <x v="4500"/>
    <x v="0"/>
    <x v="253"/>
    <d v="2013-03-29T00:00:00"/>
    <x v="0"/>
    <s v="MV-17485"/>
    <s v="Mark Van Huff"/>
    <x v="0"/>
    <s v="United States"/>
    <s v="Pocatello"/>
    <x v="45"/>
    <n v="83201"/>
    <x v="1"/>
    <s v="OFF-PA-10001838"/>
    <x v="1"/>
    <x v="10"/>
    <x v="999"/>
    <n v="17.64"/>
    <n v="3"/>
    <x v="0"/>
    <n v="8.6435999999999993"/>
  </r>
  <r>
    <n v="9019"/>
    <x v="4500"/>
    <x v="0"/>
    <x v="253"/>
    <d v="2013-03-29T00:00:00"/>
    <x v="0"/>
    <s v="MV-17485"/>
    <s v="Mark Van Huff"/>
    <x v="0"/>
    <s v="United States"/>
    <s v="Pocatello"/>
    <x v="45"/>
    <n v="83201"/>
    <x v="1"/>
    <s v="OFF-BI-10002215"/>
    <x v="1"/>
    <x v="8"/>
    <x v="20"/>
    <n v="17.04"/>
    <n v="3"/>
    <x v="2"/>
    <n v="5.5380000000000003"/>
  </r>
  <r>
    <n v="9020"/>
    <x v="4501"/>
    <x v="2"/>
    <x v="757"/>
    <d v="2011-12-18T00:00:00"/>
    <x v="0"/>
    <s v="LE-16810"/>
    <s v="Laurel Elliston"/>
    <x v="0"/>
    <s v="United States"/>
    <s v="Springfield"/>
    <x v="17"/>
    <n v="22153"/>
    <x v="0"/>
    <s v="TEC-AC-10001314"/>
    <x v="2"/>
    <x v="11"/>
    <x v="943"/>
    <n v="99.98"/>
    <n v="2"/>
    <x v="0"/>
    <n v="7.9984000000000002"/>
  </r>
  <r>
    <n v="9021"/>
    <x v="4501"/>
    <x v="2"/>
    <x v="757"/>
    <d v="2011-12-18T00:00:00"/>
    <x v="0"/>
    <s v="LE-16810"/>
    <s v="Laurel Elliston"/>
    <x v="0"/>
    <s v="United States"/>
    <s v="Springfield"/>
    <x v="17"/>
    <n v="22153"/>
    <x v="0"/>
    <s v="FUR-FU-10002268"/>
    <x v="0"/>
    <x v="5"/>
    <x v="860"/>
    <n v="29.46"/>
    <n v="6"/>
    <x v="0"/>
    <n v="9.7218"/>
  </r>
  <r>
    <n v="9022"/>
    <x v="4502"/>
    <x v="1"/>
    <x v="219"/>
    <d v="2012-11-20T00:00:00"/>
    <x v="1"/>
    <s v="VP-21760"/>
    <s v="Victoria Pisteka"/>
    <x v="1"/>
    <s v="United States"/>
    <s v="Toledo"/>
    <x v="24"/>
    <n v="43615"/>
    <x v="3"/>
    <s v="OFF-BI-10002133"/>
    <x v="1"/>
    <x v="8"/>
    <x v="1138"/>
    <n v="166.92"/>
    <n v="13"/>
    <x v="6"/>
    <n v="-116.84399999999999"/>
  </r>
  <r>
    <n v="9023"/>
    <x v="4503"/>
    <x v="0"/>
    <x v="250"/>
    <d v="2013-08-24T00:00:00"/>
    <x v="2"/>
    <s v="TC-21475"/>
    <s v="Tony Chapman"/>
    <x v="2"/>
    <s v="United States"/>
    <s v="Fort Collins"/>
    <x v="22"/>
    <n v="80525"/>
    <x v="1"/>
    <s v="FUR-FU-10001979"/>
    <x v="0"/>
    <x v="5"/>
    <x v="509"/>
    <n v="98.328000000000003"/>
    <n v="3"/>
    <x v="2"/>
    <n v="9.8328000000000007"/>
  </r>
  <r>
    <n v="9024"/>
    <x v="4504"/>
    <x v="1"/>
    <x v="685"/>
    <d v="2012-07-02T00:00:00"/>
    <x v="2"/>
    <s v="SG-20470"/>
    <s v="Sheri Gordon"/>
    <x v="0"/>
    <s v="United States"/>
    <s v="New York City"/>
    <x v="15"/>
    <n v="10024"/>
    <x v="3"/>
    <s v="FUR-CH-10001482"/>
    <x v="0"/>
    <x v="1"/>
    <x v="536"/>
    <n v="117.88200000000001"/>
    <n v="1"/>
    <x v="9"/>
    <n v="1.3098000000000001"/>
  </r>
  <r>
    <n v="9025"/>
    <x v="4505"/>
    <x v="0"/>
    <x v="190"/>
    <d v="2013-07-03T00:00:00"/>
    <x v="1"/>
    <s v="VP-21760"/>
    <s v="Victoria Pisteka"/>
    <x v="1"/>
    <s v="United States"/>
    <s v="New York City"/>
    <x v="15"/>
    <n v="10035"/>
    <x v="3"/>
    <s v="TEC-AC-10002018"/>
    <x v="2"/>
    <x v="11"/>
    <x v="1674"/>
    <n v="20.97"/>
    <n v="3"/>
    <x v="0"/>
    <n v="9.0170999999999992"/>
  </r>
  <r>
    <n v="9026"/>
    <x v="4505"/>
    <x v="0"/>
    <x v="190"/>
    <d v="2013-07-03T00:00:00"/>
    <x v="1"/>
    <s v="VP-21760"/>
    <s v="Victoria Pisteka"/>
    <x v="1"/>
    <s v="United States"/>
    <s v="New York City"/>
    <x v="15"/>
    <n v="10035"/>
    <x v="3"/>
    <s v="TEC-AC-10000397"/>
    <x v="2"/>
    <x v="11"/>
    <x v="1459"/>
    <n v="139.96"/>
    <n v="4"/>
    <x v="0"/>
    <n v="9.7972000000000001"/>
  </r>
  <r>
    <n v="9027"/>
    <x v="4505"/>
    <x v="0"/>
    <x v="190"/>
    <d v="2013-07-03T00:00:00"/>
    <x v="1"/>
    <s v="VP-21760"/>
    <s v="Victoria Pisteka"/>
    <x v="1"/>
    <s v="United States"/>
    <s v="New York City"/>
    <x v="15"/>
    <n v="10035"/>
    <x v="3"/>
    <s v="FUR-FU-10003976"/>
    <x v="0"/>
    <x v="5"/>
    <x v="964"/>
    <n v="37.74"/>
    <n v="3"/>
    <x v="0"/>
    <n v="12.8316"/>
  </r>
  <r>
    <n v="9028"/>
    <x v="4506"/>
    <x v="0"/>
    <x v="42"/>
    <d v="2013-09-23T00:00:00"/>
    <x v="1"/>
    <s v="PO-18865"/>
    <s v="Patrick O'Donnell"/>
    <x v="0"/>
    <s v="United States"/>
    <s v="Marlborough"/>
    <x v="31"/>
    <n v="1752"/>
    <x v="3"/>
    <s v="FUR-FU-10002597"/>
    <x v="0"/>
    <x v="5"/>
    <x v="621"/>
    <n v="14.82"/>
    <n v="3"/>
    <x v="0"/>
    <n v="6.2244000000000002"/>
  </r>
  <r>
    <n v="9029"/>
    <x v="4506"/>
    <x v="0"/>
    <x v="42"/>
    <d v="2013-09-23T00:00:00"/>
    <x v="1"/>
    <s v="PO-18865"/>
    <s v="Patrick O'Donnell"/>
    <x v="0"/>
    <s v="United States"/>
    <s v="Marlborough"/>
    <x v="31"/>
    <n v="1752"/>
    <x v="3"/>
    <s v="FUR-FU-10004864"/>
    <x v="0"/>
    <x v="5"/>
    <x v="436"/>
    <n v="191.82"/>
    <n v="3"/>
    <x v="0"/>
    <n v="61.382399999999997"/>
  </r>
  <r>
    <n v="9030"/>
    <x v="4507"/>
    <x v="2"/>
    <x v="667"/>
    <d v="2011-07-23T00:00:00"/>
    <x v="1"/>
    <s v="JL-15130"/>
    <s v="Jack Lebron"/>
    <x v="0"/>
    <s v="United States"/>
    <s v="New Rochelle"/>
    <x v="15"/>
    <n v="10801"/>
    <x v="3"/>
    <s v="OFF-BI-10002103"/>
    <x v="1"/>
    <x v="8"/>
    <x v="525"/>
    <n v="13.904"/>
    <n v="2"/>
    <x v="2"/>
    <n v="4.5187999999999997"/>
  </r>
  <r>
    <n v="9031"/>
    <x v="4508"/>
    <x v="3"/>
    <x v="853"/>
    <d v="2014-09-02T00:00:00"/>
    <x v="3"/>
    <s v="RW-19540"/>
    <s v="Rick Wilson"/>
    <x v="1"/>
    <s v="United States"/>
    <s v="Seattle"/>
    <x v="4"/>
    <n v="98103"/>
    <x v="1"/>
    <s v="OFF-AP-10001005"/>
    <x v="1"/>
    <x v="9"/>
    <x v="1131"/>
    <n v="314.60000000000002"/>
    <n v="4"/>
    <x v="0"/>
    <n v="103.818"/>
  </r>
  <r>
    <n v="9032"/>
    <x v="4508"/>
    <x v="3"/>
    <x v="853"/>
    <d v="2014-09-02T00:00:00"/>
    <x v="3"/>
    <s v="RW-19540"/>
    <s v="Rick Wilson"/>
    <x v="1"/>
    <s v="United States"/>
    <s v="Seattle"/>
    <x v="4"/>
    <n v="98103"/>
    <x v="1"/>
    <s v="FUR-TA-10002607"/>
    <x v="0"/>
    <x v="3"/>
    <x v="221"/>
    <n v="283.56"/>
    <n v="4"/>
    <x v="0"/>
    <n v="45.369599999999998"/>
  </r>
  <r>
    <n v="9033"/>
    <x v="4509"/>
    <x v="3"/>
    <x v="738"/>
    <d v="2014-06-27T00:00:00"/>
    <x v="1"/>
    <s v="RB-19465"/>
    <s v="Rick Bensley"/>
    <x v="2"/>
    <s v="United States"/>
    <s v="Detroit"/>
    <x v="12"/>
    <n v="48227"/>
    <x v="2"/>
    <s v="FUR-CH-10000454"/>
    <x v="0"/>
    <x v="1"/>
    <x v="1"/>
    <n v="487.96"/>
    <n v="2"/>
    <x v="0"/>
    <n v="146.38800000000001"/>
  </r>
  <r>
    <n v="9034"/>
    <x v="4510"/>
    <x v="2"/>
    <x v="814"/>
    <d v="2011-09-07T00:00:00"/>
    <x v="1"/>
    <s v="SC-20095"/>
    <s v="Sanjit Chand"/>
    <x v="0"/>
    <s v="United States"/>
    <s v="Fayetteville"/>
    <x v="36"/>
    <n v="72701"/>
    <x v="0"/>
    <s v="OFF-BI-10001359"/>
    <x v="1"/>
    <x v="8"/>
    <x v="1153"/>
    <n v="1793.98"/>
    <n v="2"/>
    <x v="0"/>
    <n v="843.17060000000004"/>
  </r>
  <r>
    <n v="9035"/>
    <x v="4511"/>
    <x v="1"/>
    <x v="486"/>
    <d v="2012-10-05T00:00:00"/>
    <x v="1"/>
    <s v="EM-13960"/>
    <s v="Eric Murdock"/>
    <x v="0"/>
    <s v="United States"/>
    <s v="Quincy"/>
    <x v="10"/>
    <n v="62301"/>
    <x v="2"/>
    <s v="OFF-BI-10003196"/>
    <x v="1"/>
    <x v="8"/>
    <x v="1367"/>
    <n v="2.992"/>
    <n v="4"/>
    <x v="3"/>
    <n v="-4.4880000000000004"/>
  </r>
  <r>
    <n v="9036"/>
    <x v="4511"/>
    <x v="1"/>
    <x v="486"/>
    <d v="2012-10-05T00:00:00"/>
    <x v="1"/>
    <s v="EM-13960"/>
    <s v="Eric Murdock"/>
    <x v="0"/>
    <s v="United States"/>
    <s v="Quincy"/>
    <x v="10"/>
    <n v="62301"/>
    <x v="2"/>
    <s v="TEC-AC-10003657"/>
    <x v="2"/>
    <x v="11"/>
    <x v="151"/>
    <n v="108.768"/>
    <n v="4"/>
    <x v="2"/>
    <n v="2.7191999999999998"/>
  </r>
  <r>
    <n v="9037"/>
    <x v="4512"/>
    <x v="1"/>
    <x v="1003"/>
    <d v="2012-04-10T00:00:00"/>
    <x v="2"/>
    <s v="RP-19390"/>
    <s v="Resi Pölking"/>
    <x v="0"/>
    <s v="United States"/>
    <s v="New York City"/>
    <x v="15"/>
    <n v="10035"/>
    <x v="3"/>
    <s v="OFF-PA-10002262"/>
    <x v="1"/>
    <x v="10"/>
    <x v="992"/>
    <n v="25.92"/>
    <n v="4"/>
    <x v="0"/>
    <n v="12.441599999999999"/>
  </r>
  <r>
    <n v="9038"/>
    <x v="4512"/>
    <x v="1"/>
    <x v="1003"/>
    <d v="2012-04-10T00:00:00"/>
    <x v="2"/>
    <s v="RP-19390"/>
    <s v="Resi Pölking"/>
    <x v="0"/>
    <s v="United States"/>
    <s v="New York City"/>
    <x v="15"/>
    <n v="10035"/>
    <x v="3"/>
    <s v="OFF-ST-10002214"/>
    <x v="1"/>
    <x v="4"/>
    <x v="994"/>
    <n v="22.58"/>
    <n v="2"/>
    <x v="0"/>
    <n v="5.8708"/>
  </r>
  <r>
    <n v="9039"/>
    <x v="4513"/>
    <x v="3"/>
    <x v="610"/>
    <d v="2014-11-22T00:00:00"/>
    <x v="3"/>
    <s v="HZ-14950"/>
    <s v="Henia Zydlo"/>
    <x v="0"/>
    <s v="United States"/>
    <s v="Houston"/>
    <x v="5"/>
    <n v="77095"/>
    <x v="2"/>
    <s v="TEC-PH-10003555"/>
    <x v="2"/>
    <x v="7"/>
    <x v="457"/>
    <n v="55.176000000000002"/>
    <n v="3"/>
    <x v="2"/>
    <n v="-12.4146"/>
  </r>
  <r>
    <n v="9040"/>
    <x v="4514"/>
    <x v="0"/>
    <x v="907"/>
    <d v="2013-12-22T00:00:00"/>
    <x v="1"/>
    <s v="AB-10105"/>
    <s v="Adrian Barton"/>
    <x v="0"/>
    <s v="United States"/>
    <s v="Detroit"/>
    <x v="12"/>
    <n v="48205"/>
    <x v="2"/>
    <s v="OFF-BI-10000545"/>
    <x v="1"/>
    <x v="8"/>
    <x v="685"/>
    <n v="9892.74"/>
    <n v="13"/>
    <x v="0"/>
    <n v="4946.37"/>
  </r>
  <r>
    <n v="9041"/>
    <x v="4515"/>
    <x v="2"/>
    <x v="111"/>
    <d v="2011-09-24T00:00:00"/>
    <x v="1"/>
    <s v="ND-18460"/>
    <s v="Neil Ducich"/>
    <x v="1"/>
    <s v="United States"/>
    <s v="Chandler"/>
    <x v="16"/>
    <n v="85224"/>
    <x v="1"/>
    <s v="FUR-TA-10004607"/>
    <x v="0"/>
    <x v="3"/>
    <x v="1095"/>
    <n v="73.915000000000006"/>
    <n v="1"/>
    <x v="5"/>
    <n v="-45.827300000000001"/>
  </r>
  <r>
    <n v="9042"/>
    <x v="4516"/>
    <x v="2"/>
    <x v="450"/>
    <d v="2011-10-03T00:00:00"/>
    <x v="1"/>
    <s v="XP-21865"/>
    <s v="Xylona Preis"/>
    <x v="0"/>
    <s v="United States"/>
    <s v="Hollywood"/>
    <x v="2"/>
    <n v="33021"/>
    <x v="0"/>
    <s v="FUR-FU-10000277"/>
    <x v="0"/>
    <x v="5"/>
    <x v="1786"/>
    <n v="337.08800000000002"/>
    <n v="4"/>
    <x v="2"/>
    <n v="16.854399999999998"/>
  </r>
  <r>
    <n v="9043"/>
    <x v="4517"/>
    <x v="1"/>
    <x v="357"/>
    <d v="2012-09-26T00:00:00"/>
    <x v="0"/>
    <s v="MM-18280"/>
    <s v="Muhammed MacIntyre"/>
    <x v="1"/>
    <s v="United States"/>
    <s v="Los Angeles"/>
    <x v="1"/>
    <n v="90049"/>
    <x v="1"/>
    <s v="OFF-AP-10004532"/>
    <x v="1"/>
    <x v="9"/>
    <x v="559"/>
    <n v="61.44"/>
    <n v="3"/>
    <x v="0"/>
    <n v="16.588799999999999"/>
  </r>
  <r>
    <n v="9044"/>
    <x v="4518"/>
    <x v="0"/>
    <x v="77"/>
    <d v="2013-11-14T00:00:00"/>
    <x v="1"/>
    <s v="ML-17395"/>
    <s v="Marina Lichtenstein"/>
    <x v="1"/>
    <s v="United States"/>
    <s v="San Francisco"/>
    <x v="1"/>
    <n v="94122"/>
    <x v="1"/>
    <s v="TEC-AC-10003911"/>
    <x v="2"/>
    <x v="11"/>
    <x v="327"/>
    <n v="479.97"/>
    <n v="3"/>
    <x v="0"/>
    <n v="163.18979999999999"/>
  </r>
  <r>
    <n v="9045"/>
    <x v="4519"/>
    <x v="3"/>
    <x v="819"/>
    <d v="2014-12-21T00:00:00"/>
    <x v="0"/>
    <s v="KM-16225"/>
    <s v="Kalyca Meade"/>
    <x v="1"/>
    <s v="United States"/>
    <s v="Sunnyvale"/>
    <x v="1"/>
    <n v="94086"/>
    <x v="1"/>
    <s v="OFF-BI-10003196"/>
    <x v="1"/>
    <x v="8"/>
    <x v="1367"/>
    <n v="5.984"/>
    <n v="2"/>
    <x v="2"/>
    <n v="2.2440000000000002"/>
  </r>
  <r>
    <n v="9046"/>
    <x v="4519"/>
    <x v="3"/>
    <x v="819"/>
    <d v="2014-12-21T00:00:00"/>
    <x v="0"/>
    <s v="KM-16225"/>
    <s v="Kalyca Meade"/>
    <x v="1"/>
    <s v="United States"/>
    <s v="Sunnyvale"/>
    <x v="1"/>
    <n v="94086"/>
    <x v="1"/>
    <s v="TEC-AC-10000358"/>
    <x v="2"/>
    <x v="11"/>
    <x v="1278"/>
    <n v="189.95"/>
    <n v="5"/>
    <x v="0"/>
    <n v="45.588000000000001"/>
  </r>
  <r>
    <n v="9047"/>
    <x v="4519"/>
    <x v="3"/>
    <x v="819"/>
    <d v="2014-12-21T00:00:00"/>
    <x v="0"/>
    <s v="KM-16225"/>
    <s v="Kalyca Meade"/>
    <x v="1"/>
    <s v="United States"/>
    <s v="Sunnyvale"/>
    <x v="1"/>
    <n v="94086"/>
    <x v="1"/>
    <s v="TEC-AC-10000057"/>
    <x v="2"/>
    <x v="11"/>
    <x v="626"/>
    <n v="149.94999999999999"/>
    <n v="5"/>
    <x v="0"/>
    <n v="31.4895"/>
  </r>
  <r>
    <n v="9048"/>
    <x v="4519"/>
    <x v="3"/>
    <x v="819"/>
    <d v="2014-12-21T00:00:00"/>
    <x v="0"/>
    <s v="KM-16225"/>
    <s v="Kalyca Meade"/>
    <x v="1"/>
    <s v="United States"/>
    <s v="Sunnyvale"/>
    <x v="1"/>
    <n v="94086"/>
    <x v="1"/>
    <s v="OFF-AR-10001988"/>
    <x v="1"/>
    <x v="6"/>
    <x v="749"/>
    <n v="29.95"/>
    <n v="5"/>
    <x v="0"/>
    <n v="8.6854999999999993"/>
  </r>
  <r>
    <n v="9049"/>
    <x v="4519"/>
    <x v="3"/>
    <x v="819"/>
    <d v="2014-12-21T00:00:00"/>
    <x v="0"/>
    <s v="KM-16225"/>
    <s v="Kalyca Meade"/>
    <x v="1"/>
    <s v="United States"/>
    <s v="Sunnyvale"/>
    <x v="1"/>
    <n v="94086"/>
    <x v="1"/>
    <s v="OFF-LA-10003498"/>
    <x v="1"/>
    <x v="2"/>
    <x v="1740"/>
    <n v="44.4"/>
    <n v="3"/>
    <x v="0"/>
    <n v="22.2"/>
  </r>
  <r>
    <n v="9050"/>
    <x v="4520"/>
    <x v="2"/>
    <x v="158"/>
    <d v="2011-09-25T00:00:00"/>
    <x v="1"/>
    <s v="SL-20155"/>
    <s v="Sara Luxemburg"/>
    <x v="2"/>
    <s v="United States"/>
    <s v="New York City"/>
    <x v="15"/>
    <n v="10011"/>
    <x v="3"/>
    <s v="OFF-AR-10002956"/>
    <x v="1"/>
    <x v="6"/>
    <x v="660"/>
    <n v="66.03"/>
    <n v="3"/>
    <x v="0"/>
    <n v="17.1678"/>
  </r>
  <r>
    <n v="9051"/>
    <x v="4521"/>
    <x v="1"/>
    <x v="1211"/>
    <d v="2012-05-22T00:00:00"/>
    <x v="1"/>
    <s v="AJ-10780"/>
    <s v="Anthony Jacobs"/>
    <x v="1"/>
    <s v="United States"/>
    <s v="Los Angeles"/>
    <x v="1"/>
    <n v="90004"/>
    <x v="1"/>
    <s v="OFF-PA-10003724"/>
    <x v="1"/>
    <x v="10"/>
    <x v="357"/>
    <n v="10.86"/>
    <n v="2"/>
    <x v="0"/>
    <n v="5.3213999999999997"/>
  </r>
  <r>
    <n v="9052"/>
    <x v="4522"/>
    <x v="2"/>
    <x v="959"/>
    <d v="2011-03-31T00:00:00"/>
    <x v="0"/>
    <s v="DK-12835"/>
    <s v="Damala Kotsonis"/>
    <x v="1"/>
    <s v="United States"/>
    <s v="San Francisco"/>
    <x v="1"/>
    <n v="94122"/>
    <x v="1"/>
    <s v="OFF-AR-10004272"/>
    <x v="1"/>
    <x v="6"/>
    <x v="1220"/>
    <n v="3.36"/>
    <n v="2"/>
    <x v="0"/>
    <n v="0.84"/>
  </r>
  <r>
    <n v="9053"/>
    <x v="4522"/>
    <x v="2"/>
    <x v="959"/>
    <d v="2011-03-31T00:00:00"/>
    <x v="0"/>
    <s v="DK-12835"/>
    <s v="Damala Kotsonis"/>
    <x v="1"/>
    <s v="United States"/>
    <s v="San Francisco"/>
    <x v="1"/>
    <n v="94122"/>
    <x v="1"/>
    <s v="OFF-BI-10003291"/>
    <x v="1"/>
    <x v="8"/>
    <x v="44"/>
    <n v="27.936"/>
    <n v="4"/>
    <x v="2"/>
    <n v="9.4283999999999999"/>
  </r>
  <r>
    <n v="9054"/>
    <x v="4522"/>
    <x v="2"/>
    <x v="959"/>
    <d v="2011-03-31T00:00:00"/>
    <x v="0"/>
    <s v="DK-12835"/>
    <s v="Damala Kotsonis"/>
    <x v="1"/>
    <s v="United States"/>
    <s v="San Francisco"/>
    <x v="1"/>
    <n v="94122"/>
    <x v="1"/>
    <s v="TEC-PH-10004100"/>
    <x v="2"/>
    <x v="7"/>
    <x v="1743"/>
    <n v="28.783999999999999"/>
    <n v="2"/>
    <x v="2"/>
    <n v="2.8784000000000001"/>
  </r>
  <r>
    <n v="9055"/>
    <x v="4523"/>
    <x v="3"/>
    <x v="585"/>
    <d v="2014-09-29T00:00:00"/>
    <x v="1"/>
    <s v="BK-11260"/>
    <s v="Berenike Kampe"/>
    <x v="0"/>
    <s v="United States"/>
    <s v="Santa Ana"/>
    <x v="1"/>
    <n v="92704"/>
    <x v="1"/>
    <s v="OFF-SU-10001218"/>
    <x v="1"/>
    <x v="14"/>
    <x v="133"/>
    <n v="21.96"/>
    <n v="2"/>
    <x v="0"/>
    <n v="6.1487999999999996"/>
  </r>
  <r>
    <n v="9056"/>
    <x v="4524"/>
    <x v="1"/>
    <x v="811"/>
    <d v="2012-09-17T00:00:00"/>
    <x v="0"/>
    <s v="CC-12670"/>
    <s v="Craig Carreira"/>
    <x v="0"/>
    <s v="United States"/>
    <s v="Seattle"/>
    <x v="4"/>
    <n v="98103"/>
    <x v="1"/>
    <s v="TEC-AC-10004209"/>
    <x v="2"/>
    <x v="11"/>
    <x v="899"/>
    <n v="21.98"/>
    <n v="2"/>
    <x v="0"/>
    <n v="8.5722000000000005"/>
  </r>
  <r>
    <n v="9057"/>
    <x v="4525"/>
    <x v="1"/>
    <x v="121"/>
    <d v="2012-11-04T00:00:00"/>
    <x v="2"/>
    <s v="ED-13885"/>
    <s v="Emily Ducich"/>
    <x v="2"/>
    <s v="United States"/>
    <s v="New York City"/>
    <x v="15"/>
    <n v="10011"/>
    <x v="3"/>
    <s v="FUR-CH-10002073"/>
    <x v="0"/>
    <x v="1"/>
    <x v="1783"/>
    <n v="2621.3220000000001"/>
    <n v="11"/>
    <x v="9"/>
    <n v="553.39020000000005"/>
  </r>
  <r>
    <n v="9058"/>
    <x v="4526"/>
    <x v="1"/>
    <x v="1182"/>
    <d v="2012-10-24T00:00:00"/>
    <x v="1"/>
    <s v="SV-20785"/>
    <s v="Stewart Visinsky"/>
    <x v="0"/>
    <s v="United States"/>
    <s v="Los Angeles"/>
    <x v="1"/>
    <n v="90045"/>
    <x v="1"/>
    <s v="FUR-FU-10003424"/>
    <x v="0"/>
    <x v="5"/>
    <x v="1659"/>
    <n v="74.760000000000005"/>
    <n v="7"/>
    <x v="0"/>
    <n v="23.923200000000001"/>
  </r>
  <r>
    <n v="9059"/>
    <x v="4526"/>
    <x v="1"/>
    <x v="1182"/>
    <d v="2012-10-24T00:00:00"/>
    <x v="1"/>
    <s v="SV-20785"/>
    <s v="Stewart Visinsky"/>
    <x v="0"/>
    <s v="United States"/>
    <s v="Los Angeles"/>
    <x v="1"/>
    <n v="90045"/>
    <x v="1"/>
    <s v="FUR-TA-10001086"/>
    <x v="0"/>
    <x v="3"/>
    <x v="1727"/>
    <n v="364.77600000000001"/>
    <n v="3"/>
    <x v="2"/>
    <n v="27.3582"/>
  </r>
  <r>
    <n v="9060"/>
    <x v="4527"/>
    <x v="0"/>
    <x v="403"/>
    <d v="2013-06-19T00:00:00"/>
    <x v="1"/>
    <s v="AR-10825"/>
    <s v="Anthony Rawles"/>
    <x v="1"/>
    <s v="United States"/>
    <s v="Seattle"/>
    <x v="4"/>
    <n v="98103"/>
    <x v="1"/>
    <s v="FUR-TA-10004619"/>
    <x v="0"/>
    <x v="3"/>
    <x v="882"/>
    <n v="1115.17"/>
    <n v="7"/>
    <x v="0"/>
    <n v="334.55099999999999"/>
  </r>
  <r>
    <n v="9061"/>
    <x v="4528"/>
    <x v="1"/>
    <x v="312"/>
    <d v="2012-11-21T00:00:00"/>
    <x v="2"/>
    <s v="CS-12250"/>
    <s v="Chris Selesnick"/>
    <x v="1"/>
    <s v="United States"/>
    <s v="San Diego"/>
    <x v="1"/>
    <n v="92024"/>
    <x v="1"/>
    <s v="OFF-BI-10002854"/>
    <x v="1"/>
    <x v="8"/>
    <x v="895"/>
    <n v="89.695999999999998"/>
    <n v="4"/>
    <x v="2"/>
    <n v="33.636000000000003"/>
  </r>
  <r>
    <n v="9062"/>
    <x v="4528"/>
    <x v="1"/>
    <x v="312"/>
    <d v="2012-11-21T00:00:00"/>
    <x v="2"/>
    <s v="CS-12250"/>
    <s v="Chris Selesnick"/>
    <x v="1"/>
    <s v="United States"/>
    <s v="San Diego"/>
    <x v="1"/>
    <n v="92024"/>
    <x v="1"/>
    <s v="OFF-LA-10002762"/>
    <x v="1"/>
    <x v="2"/>
    <x v="49"/>
    <n v="50.12"/>
    <n v="4"/>
    <x v="0"/>
    <n v="23.5564"/>
  </r>
  <r>
    <n v="9063"/>
    <x v="4529"/>
    <x v="0"/>
    <x v="1212"/>
    <d v="2013-03-07T00:00:00"/>
    <x v="1"/>
    <s v="RR-19525"/>
    <s v="Rick Reed"/>
    <x v="1"/>
    <s v="United States"/>
    <s v="New York City"/>
    <x v="15"/>
    <n v="10035"/>
    <x v="3"/>
    <s v="OFF-FA-10003495"/>
    <x v="1"/>
    <x v="13"/>
    <x v="33"/>
    <n v="36.479999999999997"/>
    <n v="6"/>
    <x v="0"/>
    <n v="18.239999999999998"/>
  </r>
  <r>
    <n v="9064"/>
    <x v="4530"/>
    <x v="2"/>
    <x v="1005"/>
    <d v="2011-10-20T00:00:00"/>
    <x v="1"/>
    <s v="BD-11500"/>
    <s v="Bradley Drucker"/>
    <x v="0"/>
    <s v="United States"/>
    <s v="Chicago"/>
    <x v="10"/>
    <n v="60653"/>
    <x v="2"/>
    <s v="OFF-PA-10002581"/>
    <x v="1"/>
    <x v="10"/>
    <x v="1300"/>
    <n v="322.19200000000001"/>
    <n v="13"/>
    <x v="2"/>
    <n v="100.685"/>
  </r>
  <r>
    <n v="9065"/>
    <x v="4530"/>
    <x v="2"/>
    <x v="1005"/>
    <d v="2011-10-20T00:00:00"/>
    <x v="1"/>
    <s v="BD-11500"/>
    <s v="Bradley Drucker"/>
    <x v="0"/>
    <s v="United States"/>
    <s v="Chicago"/>
    <x v="10"/>
    <n v="60653"/>
    <x v="2"/>
    <s v="OFF-BI-10000343"/>
    <x v="1"/>
    <x v="8"/>
    <x v="184"/>
    <n v="2.9460000000000002"/>
    <n v="3"/>
    <x v="3"/>
    <n v="-4.8609"/>
  </r>
  <r>
    <n v="9066"/>
    <x v="4530"/>
    <x v="2"/>
    <x v="1005"/>
    <d v="2011-10-20T00:00:00"/>
    <x v="1"/>
    <s v="BD-11500"/>
    <s v="Bradley Drucker"/>
    <x v="0"/>
    <s v="United States"/>
    <s v="Chicago"/>
    <x v="10"/>
    <n v="60653"/>
    <x v="2"/>
    <s v="OFF-PA-10001184"/>
    <x v="1"/>
    <x v="10"/>
    <x v="1307"/>
    <n v="19.135999999999999"/>
    <n v="4"/>
    <x v="2"/>
    <n v="6.9367999999999999"/>
  </r>
  <r>
    <n v="9067"/>
    <x v="4531"/>
    <x v="3"/>
    <x v="1143"/>
    <d v="2014-05-31T00:00:00"/>
    <x v="1"/>
    <s v="BM-11785"/>
    <s v="Bryan Mills"/>
    <x v="0"/>
    <s v="United States"/>
    <s v="Harrisonburg"/>
    <x v="17"/>
    <n v="22801"/>
    <x v="0"/>
    <s v="TEC-AC-10000521"/>
    <x v="2"/>
    <x v="11"/>
    <x v="1557"/>
    <n v="23.08"/>
    <n v="2"/>
    <x v="0"/>
    <n v="6.9240000000000004"/>
  </r>
  <r>
    <n v="9068"/>
    <x v="4532"/>
    <x v="0"/>
    <x v="1084"/>
    <d v="2013-02-10T00:00:00"/>
    <x v="1"/>
    <s v="MS-17365"/>
    <s v="Maribeth Schnelling"/>
    <x v="0"/>
    <s v="United States"/>
    <s v="Rockville"/>
    <x v="39"/>
    <n v="20852"/>
    <x v="3"/>
    <s v="TEC-PH-10002890"/>
    <x v="2"/>
    <x v="7"/>
    <x v="1387"/>
    <n v="90.48"/>
    <n v="2"/>
    <x v="0"/>
    <n v="23.524799999999999"/>
  </r>
  <r>
    <n v="9069"/>
    <x v="4533"/>
    <x v="0"/>
    <x v="476"/>
    <d v="2013-09-06T00:00:00"/>
    <x v="0"/>
    <s v="BM-11140"/>
    <s v="Becky Martin"/>
    <x v="0"/>
    <s v="United States"/>
    <s v="Des Moines"/>
    <x v="4"/>
    <n v="98198"/>
    <x v="1"/>
    <s v="FUR-CH-10003061"/>
    <x v="0"/>
    <x v="1"/>
    <x v="51"/>
    <n v="215.976"/>
    <n v="3"/>
    <x v="2"/>
    <n v="-2.6997"/>
  </r>
  <r>
    <n v="9070"/>
    <x v="4533"/>
    <x v="0"/>
    <x v="476"/>
    <d v="2013-09-06T00:00:00"/>
    <x v="0"/>
    <s v="BM-11140"/>
    <s v="Becky Martin"/>
    <x v="0"/>
    <s v="United States"/>
    <s v="Des Moines"/>
    <x v="4"/>
    <n v="98198"/>
    <x v="1"/>
    <s v="OFF-EN-10003567"/>
    <x v="1"/>
    <x v="12"/>
    <x v="1643"/>
    <n v="65.94"/>
    <n v="3"/>
    <x v="0"/>
    <n v="30.991800000000001"/>
  </r>
  <r>
    <n v="9071"/>
    <x v="4534"/>
    <x v="3"/>
    <x v="769"/>
    <d v="2014-12-06T00:00:00"/>
    <x v="2"/>
    <s v="KE-16420"/>
    <s v="Katrina Edelman"/>
    <x v="1"/>
    <s v="United States"/>
    <s v="Philadelphia"/>
    <x v="9"/>
    <n v="19134"/>
    <x v="3"/>
    <s v="FUR-FU-10001918"/>
    <x v="0"/>
    <x v="5"/>
    <x v="280"/>
    <n v="11.352"/>
    <n v="3"/>
    <x v="2"/>
    <n v="2.6960999999999999"/>
  </r>
  <r>
    <n v="9072"/>
    <x v="4535"/>
    <x v="1"/>
    <x v="821"/>
    <d v="2012-06-16T00:00:00"/>
    <x v="1"/>
    <s v="SZ-20035"/>
    <s v="Sam Zeldin"/>
    <x v="2"/>
    <s v="United States"/>
    <s v="Columbus"/>
    <x v="14"/>
    <n v="47201"/>
    <x v="2"/>
    <s v="OFF-ST-10002444"/>
    <x v="1"/>
    <x v="4"/>
    <x v="571"/>
    <n v="24.56"/>
    <n v="2"/>
    <x v="0"/>
    <n v="6.8768000000000002"/>
  </r>
  <r>
    <n v="9073"/>
    <x v="4536"/>
    <x v="0"/>
    <x v="913"/>
    <d v="2013-09-09T00:00:00"/>
    <x v="1"/>
    <s v="MB-18085"/>
    <s v="Mick Brown"/>
    <x v="0"/>
    <s v="United States"/>
    <s v="Springfield"/>
    <x v="25"/>
    <n v="65807"/>
    <x v="2"/>
    <s v="OFF-EN-10003286"/>
    <x v="1"/>
    <x v="12"/>
    <x v="33"/>
    <n v="16.559999999999999"/>
    <n v="2"/>
    <x v="0"/>
    <n v="7.7831999999999999"/>
  </r>
  <r>
    <n v="9074"/>
    <x v="4536"/>
    <x v="0"/>
    <x v="913"/>
    <d v="2013-09-09T00:00:00"/>
    <x v="1"/>
    <s v="MB-18085"/>
    <s v="Mick Brown"/>
    <x v="0"/>
    <s v="United States"/>
    <s v="Springfield"/>
    <x v="25"/>
    <n v="65807"/>
    <x v="2"/>
    <s v="TEC-AC-10000109"/>
    <x v="2"/>
    <x v="11"/>
    <x v="200"/>
    <n v="279.95"/>
    <n v="5"/>
    <x v="0"/>
    <n v="67.188000000000002"/>
  </r>
  <r>
    <n v="9075"/>
    <x v="4537"/>
    <x v="2"/>
    <x v="419"/>
    <d v="2011-04-26T00:00:00"/>
    <x v="1"/>
    <s v="DB-13555"/>
    <s v="Dorothy Badders"/>
    <x v="1"/>
    <s v="United States"/>
    <s v="Henderson"/>
    <x v="0"/>
    <n v="42420"/>
    <x v="0"/>
    <s v="OFF-ST-10002574"/>
    <x v="1"/>
    <x v="4"/>
    <x v="926"/>
    <n v="828.84"/>
    <n v="6"/>
    <x v="0"/>
    <n v="0"/>
  </r>
  <r>
    <n v="9076"/>
    <x v="4538"/>
    <x v="1"/>
    <x v="599"/>
    <d v="2012-11-08T00:00:00"/>
    <x v="2"/>
    <s v="CB-12415"/>
    <s v="Christy Brittain"/>
    <x v="0"/>
    <s v="United States"/>
    <s v="Lakewood"/>
    <x v="24"/>
    <n v="44107"/>
    <x v="3"/>
    <s v="OFF-BI-10000773"/>
    <x v="1"/>
    <x v="8"/>
    <x v="381"/>
    <n v="7.218"/>
    <n v="3"/>
    <x v="6"/>
    <n v="-5.5338000000000003"/>
  </r>
  <r>
    <n v="9077"/>
    <x v="4538"/>
    <x v="1"/>
    <x v="599"/>
    <d v="2012-11-08T00:00:00"/>
    <x v="2"/>
    <s v="CB-12415"/>
    <s v="Christy Brittain"/>
    <x v="0"/>
    <s v="United States"/>
    <s v="Lakewood"/>
    <x v="24"/>
    <n v="44107"/>
    <x v="3"/>
    <s v="OFF-SU-10004661"/>
    <x v="1"/>
    <x v="14"/>
    <x v="1748"/>
    <n v="27.2"/>
    <n v="4"/>
    <x v="2"/>
    <n v="2.04"/>
  </r>
  <r>
    <n v="9078"/>
    <x v="4539"/>
    <x v="2"/>
    <x v="935"/>
    <d v="2011-11-07T00:00:00"/>
    <x v="1"/>
    <s v="SP-20650"/>
    <s v="Stephanie Phelps"/>
    <x v="1"/>
    <s v="United States"/>
    <s v="Omaha"/>
    <x v="8"/>
    <n v="68104"/>
    <x v="2"/>
    <s v="TEC-AC-10003280"/>
    <x v="2"/>
    <x v="11"/>
    <x v="1028"/>
    <n v="89.97"/>
    <n v="3"/>
    <x v="0"/>
    <n v="18.893699999999999"/>
  </r>
  <r>
    <n v="9079"/>
    <x v="4540"/>
    <x v="0"/>
    <x v="595"/>
    <d v="2013-02-23T00:00:00"/>
    <x v="1"/>
    <s v="GW-14605"/>
    <s v="Giulietta Weimer"/>
    <x v="0"/>
    <s v="United States"/>
    <s v="Henderson"/>
    <x v="0"/>
    <n v="42420"/>
    <x v="0"/>
    <s v="FUR-FU-10003773"/>
    <x v="0"/>
    <x v="5"/>
    <x v="125"/>
    <n v="318.08"/>
    <n v="4"/>
    <x v="0"/>
    <n v="34.988799999999998"/>
  </r>
  <r>
    <n v="9080"/>
    <x v="4540"/>
    <x v="0"/>
    <x v="595"/>
    <d v="2013-02-23T00:00:00"/>
    <x v="1"/>
    <s v="GW-14605"/>
    <s v="Giulietta Weimer"/>
    <x v="0"/>
    <s v="United States"/>
    <s v="Henderson"/>
    <x v="0"/>
    <n v="42420"/>
    <x v="0"/>
    <s v="OFF-BI-10002412"/>
    <x v="1"/>
    <x v="8"/>
    <x v="323"/>
    <n v="5.8"/>
    <n v="1"/>
    <x v="0"/>
    <n v="2.61"/>
  </r>
  <r>
    <n v="9081"/>
    <x v="4541"/>
    <x v="3"/>
    <x v="220"/>
    <d v="2014-09-14T00:00:00"/>
    <x v="0"/>
    <s v="KH-16630"/>
    <s v="Ken Heidel"/>
    <x v="1"/>
    <s v="United States"/>
    <s v="Santa Ana"/>
    <x v="1"/>
    <n v="92704"/>
    <x v="1"/>
    <s v="TEC-PH-10002564"/>
    <x v="2"/>
    <x v="7"/>
    <x v="976"/>
    <n v="143.952"/>
    <n v="6"/>
    <x v="2"/>
    <n v="17.994"/>
  </r>
  <r>
    <n v="9082"/>
    <x v="4541"/>
    <x v="3"/>
    <x v="220"/>
    <d v="2014-09-14T00:00:00"/>
    <x v="0"/>
    <s v="KH-16630"/>
    <s v="Ken Heidel"/>
    <x v="1"/>
    <s v="United States"/>
    <s v="Santa Ana"/>
    <x v="1"/>
    <n v="92704"/>
    <x v="1"/>
    <s v="OFF-PA-10002262"/>
    <x v="1"/>
    <x v="10"/>
    <x v="992"/>
    <n v="19.440000000000001"/>
    <n v="3"/>
    <x v="0"/>
    <n v="9.3312000000000008"/>
  </r>
  <r>
    <n v="9083"/>
    <x v="4542"/>
    <x v="3"/>
    <x v="808"/>
    <d v="2014-11-07T00:00:00"/>
    <x v="1"/>
    <s v="BG-11035"/>
    <s v="Barry Gonzalez"/>
    <x v="0"/>
    <s v="United States"/>
    <s v="Springfield"/>
    <x v="17"/>
    <n v="22153"/>
    <x v="0"/>
    <s v="OFF-AR-10000246"/>
    <x v="1"/>
    <x v="6"/>
    <x v="21"/>
    <n v="5.56"/>
    <n v="2"/>
    <x v="0"/>
    <n v="1.4456"/>
  </r>
  <r>
    <n v="9084"/>
    <x v="4543"/>
    <x v="1"/>
    <x v="525"/>
    <d v="2012-02-08T00:00:00"/>
    <x v="2"/>
    <s v="LO-17170"/>
    <s v="Lori Olson"/>
    <x v="1"/>
    <s v="United States"/>
    <s v="Suffolk"/>
    <x v="17"/>
    <n v="23434"/>
    <x v="0"/>
    <s v="OFF-ST-10002554"/>
    <x v="1"/>
    <x v="4"/>
    <x v="1144"/>
    <n v="146.72999999999999"/>
    <n v="3"/>
    <x v="0"/>
    <n v="2.9346000000000001"/>
  </r>
  <r>
    <n v="9085"/>
    <x v="4543"/>
    <x v="1"/>
    <x v="525"/>
    <d v="2012-02-08T00:00:00"/>
    <x v="2"/>
    <s v="LO-17170"/>
    <s v="Lori Olson"/>
    <x v="1"/>
    <s v="United States"/>
    <s v="Suffolk"/>
    <x v="17"/>
    <n v="23434"/>
    <x v="0"/>
    <s v="OFF-PA-10002751"/>
    <x v="1"/>
    <x v="10"/>
    <x v="150"/>
    <n v="29.9"/>
    <n v="5"/>
    <x v="0"/>
    <n v="13.455"/>
  </r>
  <r>
    <n v="9086"/>
    <x v="4544"/>
    <x v="0"/>
    <x v="545"/>
    <d v="2013-09-13T00:00:00"/>
    <x v="0"/>
    <s v="DV-13465"/>
    <s v="Dianna Vittorini"/>
    <x v="0"/>
    <s v="United States"/>
    <s v="Los Angeles"/>
    <x v="1"/>
    <n v="90049"/>
    <x v="1"/>
    <s v="OFF-BI-10004318"/>
    <x v="1"/>
    <x v="8"/>
    <x v="1574"/>
    <n v="276.78399999999999"/>
    <n v="2"/>
    <x v="2"/>
    <n v="89.954800000000006"/>
  </r>
  <r>
    <n v="9087"/>
    <x v="4545"/>
    <x v="0"/>
    <x v="182"/>
    <d v="2013-10-01T00:00:00"/>
    <x v="1"/>
    <s v="LR-17035"/>
    <s v="Lisa Ryan"/>
    <x v="1"/>
    <s v="United States"/>
    <s v="Houston"/>
    <x v="5"/>
    <n v="77041"/>
    <x v="2"/>
    <s v="OFF-AP-10001564"/>
    <x v="1"/>
    <x v="9"/>
    <x v="1759"/>
    <n v="93.031999999999996"/>
    <n v="2"/>
    <x v="3"/>
    <n v="-251.18639999999999"/>
  </r>
  <r>
    <n v="9088"/>
    <x v="4545"/>
    <x v="0"/>
    <x v="182"/>
    <d v="2013-10-01T00:00:00"/>
    <x v="1"/>
    <s v="LR-17035"/>
    <s v="Lisa Ryan"/>
    <x v="1"/>
    <s v="United States"/>
    <s v="Houston"/>
    <x v="5"/>
    <n v="77041"/>
    <x v="2"/>
    <s v="FUR-CH-10000513"/>
    <x v="0"/>
    <x v="1"/>
    <x v="70"/>
    <n v="454.96499999999997"/>
    <n v="5"/>
    <x v="4"/>
    <n v="-136.48949999999999"/>
  </r>
  <r>
    <n v="9089"/>
    <x v="4546"/>
    <x v="1"/>
    <x v="83"/>
    <d v="2012-12-20T00:00:00"/>
    <x v="1"/>
    <s v="RR-19525"/>
    <s v="Rick Reed"/>
    <x v="1"/>
    <s v="United States"/>
    <s v="Cary"/>
    <x v="3"/>
    <n v="27511"/>
    <x v="0"/>
    <s v="TEC-PH-10001433"/>
    <x v="2"/>
    <x v="7"/>
    <x v="237"/>
    <n v="246.16800000000001"/>
    <n v="3"/>
    <x v="2"/>
    <n v="21.5397"/>
  </r>
  <r>
    <n v="9090"/>
    <x v="4547"/>
    <x v="0"/>
    <x v="42"/>
    <d v="2013-09-21T00:00:00"/>
    <x v="0"/>
    <s v="TS-21610"/>
    <s v="Troy Staebel"/>
    <x v="0"/>
    <s v="United States"/>
    <s v="Springfield"/>
    <x v="24"/>
    <n v="45503"/>
    <x v="3"/>
    <s v="OFF-ST-10002790"/>
    <x v="1"/>
    <x v="4"/>
    <x v="233"/>
    <n v="295.39999999999998"/>
    <n v="5"/>
    <x v="2"/>
    <n v="-62.772500000000001"/>
  </r>
  <r>
    <n v="9091"/>
    <x v="4548"/>
    <x v="3"/>
    <x v="119"/>
    <d v="2014-10-16T00:00:00"/>
    <x v="2"/>
    <s v="AH-10210"/>
    <s v="Alan Hwang"/>
    <x v="0"/>
    <s v="United States"/>
    <s v="Louisville"/>
    <x v="0"/>
    <n v="40214"/>
    <x v="0"/>
    <s v="OFF-ST-10002974"/>
    <x v="1"/>
    <x v="4"/>
    <x v="123"/>
    <n v="348.56"/>
    <n v="8"/>
    <x v="0"/>
    <n v="104.568"/>
  </r>
  <r>
    <n v="9092"/>
    <x v="4549"/>
    <x v="1"/>
    <x v="1141"/>
    <d v="2012-07-03T00:00:00"/>
    <x v="0"/>
    <s v="DW-13585"/>
    <s v="Dorothy Wardle"/>
    <x v="1"/>
    <s v="United States"/>
    <s v="Troy"/>
    <x v="24"/>
    <n v="45373"/>
    <x v="3"/>
    <s v="OFF-PA-10003177"/>
    <x v="1"/>
    <x v="10"/>
    <x v="89"/>
    <n v="15.552"/>
    <n v="3"/>
    <x v="2"/>
    <n v="5.4432"/>
  </r>
  <r>
    <n v="9093"/>
    <x v="4549"/>
    <x v="1"/>
    <x v="1141"/>
    <d v="2012-07-03T00:00:00"/>
    <x v="0"/>
    <s v="DW-13585"/>
    <s v="Dorothy Wardle"/>
    <x v="1"/>
    <s v="United States"/>
    <s v="Troy"/>
    <x v="24"/>
    <n v="45373"/>
    <x v="3"/>
    <s v="FUR-BO-10001918"/>
    <x v="0"/>
    <x v="0"/>
    <x v="1140"/>
    <n v="482.94"/>
    <n v="6"/>
    <x v="5"/>
    <n v="-376.69319999999999"/>
  </r>
  <r>
    <n v="9094"/>
    <x v="4550"/>
    <x v="1"/>
    <x v="932"/>
    <d v="2012-06-05T00:00:00"/>
    <x v="1"/>
    <s v="AJ-10945"/>
    <s v="Ashley Jarboe"/>
    <x v="0"/>
    <s v="United States"/>
    <s v="Detroit"/>
    <x v="12"/>
    <n v="48227"/>
    <x v="2"/>
    <s v="TEC-PH-10001299"/>
    <x v="2"/>
    <x v="7"/>
    <x v="1480"/>
    <n v="299.98"/>
    <n v="2"/>
    <x v="0"/>
    <n v="83.994399999999999"/>
  </r>
  <r>
    <n v="9095"/>
    <x v="4550"/>
    <x v="1"/>
    <x v="932"/>
    <d v="2012-06-05T00:00:00"/>
    <x v="1"/>
    <s v="AJ-10945"/>
    <s v="Ashley Jarboe"/>
    <x v="0"/>
    <s v="United States"/>
    <s v="Detroit"/>
    <x v="12"/>
    <n v="48227"/>
    <x v="2"/>
    <s v="OFF-BI-10004224"/>
    <x v="1"/>
    <x v="8"/>
    <x v="1061"/>
    <n v="403.68"/>
    <n v="6"/>
    <x v="0"/>
    <n v="181.65600000000001"/>
  </r>
  <r>
    <n v="9096"/>
    <x v="4550"/>
    <x v="1"/>
    <x v="932"/>
    <d v="2012-06-05T00:00:00"/>
    <x v="1"/>
    <s v="AJ-10945"/>
    <s v="Ashley Jarboe"/>
    <x v="0"/>
    <s v="United States"/>
    <s v="Detroit"/>
    <x v="12"/>
    <n v="48227"/>
    <x v="2"/>
    <s v="TEC-PH-10001300"/>
    <x v="2"/>
    <x v="7"/>
    <x v="1002"/>
    <n v="41.9"/>
    <n v="2"/>
    <x v="0"/>
    <n v="11.731999999999999"/>
  </r>
  <r>
    <n v="9097"/>
    <x v="4550"/>
    <x v="1"/>
    <x v="932"/>
    <d v="2012-06-05T00:00:00"/>
    <x v="1"/>
    <s v="AJ-10945"/>
    <s v="Ashley Jarboe"/>
    <x v="0"/>
    <s v="United States"/>
    <s v="Detroit"/>
    <x v="12"/>
    <n v="48227"/>
    <x v="2"/>
    <s v="OFF-LA-10004178"/>
    <x v="1"/>
    <x v="2"/>
    <x v="1700"/>
    <n v="28.91"/>
    <n v="7"/>
    <x v="0"/>
    <n v="13.2986"/>
  </r>
  <r>
    <n v="9098"/>
    <x v="4551"/>
    <x v="2"/>
    <x v="791"/>
    <d v="2011-04-17T00:00:00"/>
    <x v="1"/>
    <s v="SV-20785"/>
    <s v="Stewart Visinsky"/>
    <x v="0"/>
    <s v="United States"/>
    <s v="Bloomington"/>
    <x v="14"/>
    <n v="47401"/>
    <x v="2"/>
    <s v="OFF-PA-10000289"/>
    <x v="1"/>
    <x v="10"/>
    <x v="722"/>
    <n v="32.4"/>
    <n v="5"/>
    <x v="0"/>
    <n v="15.552"/>
  </r>
  <r>
    <n v="9099"/>
    <x v="4552"/>
    <x v="3"/>
    <x v="386"/>
    <d v="2014-10-17T00:00:00"/>
    <x v="1"/>
    <s v="MG-17650"/>
    <s v="Matthew Grinstein"/>
    <x v="2"/>
    <s v="United States"/>
    <s v="Dallas"/>
    <x v="5"/>
    <n v="75081"/>
    <x v="2"/>
    <s v="TEC-PH-10002085"/>
    <x v="2"/>
    <x v="7"/>
    <x v="659"/>
    <n v="369.54399999999998"/>
    <n v="7"/>
    <x v="2"/>
    <n v="27.715800000000002"/>
  </r>
  <r>
    <n v="9100"/>
    <x v="4552"/>
    <x v="3"/>
    <x v="386"/>
    <d v="2014-10-17T00:00:00"/>
    <x v="1"/>
    <s v="MG-17650"/>
    <s v="Matthew Grinstein"/>
    <x v="2"/>
    <s v="United States"/>
    <s v="Dallas"/>
    <x v="5"/>
    <n v="75081"/>
    <x v="2"/>
    <s v="OFF-PA-10001934"/>
    <x v="1"/>
    <x v="10"/>
    <x v="543"/>
    <n v="10.368"/>
    <n v="2"/>
    <x v="2"/>
    <n v="3.7584"/>
  </r>
  <r>
    <n v="9101"/>
    <x v="4552"/>
    <x v="3"/>
    <x v="386"/>
    <d v="2014-10-17T00:00:00"/>
    <x v="1"/>
    <s v="MG-17650"/>
    <s v="Matthew Grinstein"/>
    <x v="2"/>
    <s v="United States"/>
    <s v="Dallas"/>
    <x v="5"/>
    <n v="75081"/>
    <x v="2"/>
    <s v="TEC-AC-10003033"/>
    <x v="2"/>
    <x v="11"/>
    <x v="756"/>
    <n v="791.88"/>
    <n v="3"/>
    <x v="2"/>
    <n v="128.68049999999999"/>
  </r>
  <r>
    <n v="9102"/>
    <x v="4553"/>
    <x v="1"/>
    <x v="209"/>
    <d v="2012-11-12T00:00:00"/>
    <x v="1"/>
    <s v="AB-10105"/>
    <s v="Adrian Barton"/>
    <x v="0"/>
    <s v="United States"/>
    <s v="Houston"/>
    <x v="5"/>
    <n v="77041"/>
    <x v="2"/>
    <s v="OFF-AR-10001683"/>
    <x v="1"/>
    <x v="6"/>
    <x v="32"/>
    <n v="23.64"/>
    <n v="3"/>
    <x v="2"/>
    <n v="5.319"/>
  </r>
  <r>
    <n v="9103"/>
    <x v="4553"/>
    <x v="1"/>
    <x v="209"/>
    <d v="2012-11-12T00:00:00"/>
    <x v="1"/>
    <s v="AB-10105"/>
    <s v="Adrian Barton"/>
    <x v="0"/>
    <s v="United States"/>
    <s v="Houston"/>
    <x v="5"/>
    <n v="77041"/>
    <x v="2"/>
    <s v="OFF-ST-10001713"/>
    <x v="1"/>
    <x v="4"/>
    <x v="45"/>
    <n v="84.784000000000006"/>
    <n v="2"/>
    <x v="2"/>
    <n v="-16.956800000000001"/>
  </r>
  <r>
    <n v="9104"/>
    <x v="4553"/>
    <x v="1"/>
    <x v="209"/>
    <d v="2012-11-12T00:00:00"/>
    <x v="1"/>
    <s v="AB-10105"/>
    <s v="Adrian Barton"/>
    <x v="0"/>
    <s v="United States"/>
    <s v="Houston"/>
    <x v="5"/>
    <n v="77041"/>
    <x v="2"/>
    <s v="FUR-FU-10000193"/>
    <x v="0"/>
    <x v="5"/>
    <x v="1503"/>
    <n v="64.959999999999994"/>
    <n v="5"/>
    <x v="7"/>
    <n v="-84.447999999999993"/>
  </r>
  <r>
    <n v="9105"/>
    <x v="4553"/>
    <x v="1"/>
    <x v="209"/>
    <d v="2012-11-12T00:00:00"/>
    <x v="1"/>
    <s v="AB-10105"/>
    <s v="Adrian Barton"/>
    <x v="0"/>
    <s v="United States"/>
    <s v="Houston"/>
    <x v="5"/>
    <n v="77041"/>
    <x v="2"/>
    <s v="OFF-BI-10000474"/>
    <x v="1"/>
    <x v="8"/>
    <x v="27"/>
    <n v="32.06"/>
    <n v="10"/>
    <x v="3"/>
    <n v="-51.295999999999999"/>
  </r>
  <r>
    <n v="9106"/>
    <x v="4553"/>
    <x v="1"/>
    <x v="209"/>
    <d v="2012-11-12T00:00:00"/>
    <x v="1"/>
    <s v="AB-10105"/>
    <s v="Adrian Barton"/>
    <x v="0"/>
    <s v="United States"/>
    <s v="Houston"/>
    <x v="5"/>
    <n v="77041"/>
    <x v="2"/>
    <s v="OFF-ST-10000129"/>
    <x v="1"/>
    <x v="4"/>
    <x v="1646"/>
    <n v="177.648"/>
    <n v="2"/>
    <x v="2"/>
    <n v="-28.867799999999999"/>
  </r>
  <r>
    <n v="9107"/>
    <x v="4553"/>
    <x v="1"/>
    <x v="209"/>
    <d v="2012-11-12T00:00:00"/>
    <x v="1"/>
    <s v="AB-10105"/>
    <s v="Adrian Barton"/>
    <x v="0"/>
    <s v="United States"/>
    <s v="Houston"/>
    <x v="5"/>
    <n v="77041"/>
    <x v="2"/>
    <s v="TEC-MA-10001016"/>
    <x v="2"/>
    <x v="15"/>
    <x v="1598"/>
    <n v="287.91000000000003"/>
    <n v="3"/>
    <x v="10"/>
    <n v="33.589500000000001"/>
  </r>
  <r>
    <n v="9108"/>
    <x v="4554"/>
    <x v="1"/>
    <x v="442"/>
    <d v="2012-05-28T00:00:00"/>
    <x v="2"/>
    <s v="MM-18280"/>
    <s v="Muhammed MacIntyre"/>
    <x v="1"/>
    <s v="United States"/>
    <s v="Haltom City"/>
    <x v="5"/>
    <n v="76117"/>
    <x v="2"/>
    <s v="OFF-SU-10002557"/>
    <x v="1"/>
    <x v="14"/>
    <x v="1329"/>
    <n v="22.367999999999999"/>
    <n v="2"/>
    <x v="2"/>
    <n v="1.6776"/>
  </r>
  <r>
    <n v="9109"/>
    <x v="4554"/>
    <x v="1"/>
    <x v="442"/>
    <d v="2012-05-28T00:00:00"/>
    <x v="2"/>
    <s v="MM-18280"/>
    <s v="Muhammed MacIntyre"/>
    <x v="1"/>
    <s v="United States"/>
    <s v="Haltom City"/>
    <x v="5"/>
    <n v="76117"/>
    <x v="2"/>
    <s v="OFF-PA-10002160"/>
    <x v="1"/>
    <x v="10"/>
    <x v="1190"/>
    <n v="32.368000000000002"/>
    <n v="7"/>
    <x v="2"/>
    <n v="11.7334"/>
  </r>
  <r>
    <n v="9110"/>
    <x v="4554"/>
    <x v="1"/>
    <x v="442"/>
    <d v="2012-05-28T00:00:00"/>
    <x v="2"/>
    <s v="MM-18280"/>
    <s v="Muhammed MacIntyre"/>
    <x v="1"/>
    <s v="United States"/>
    <s v="Haltom City"/>
    <x v="5"/>
    <n v="76117"/>
    <x v="2"/>
    <s v="TEC-AC-10003095"/>
    <x v="2"/>
    <x v="11"/>
    <x v="1277"/>
    <n v="207.98400000000001"/>
    <n v="2"/>
    <x v="2"/>
    <n v="36.397199999999998"/>
  </r>
  <r>
    <n v="9111"/>
    <x v="4555"/>
    <x v="2"/>
    <x v="303"/>
    <d v="2011-10-15T00:00:00"/>
    <x v="2"/>
    <s v="MA-17995"/>
    <s v="Michelle Arnett"/>
    <x v="2"/>
    <s v="United States"/>
    <s v="Richmond"/>
    <x v="17"/>
    <n v="23223"/>
    <x v="0"/>
    <s v="OFF-EN-10003160"/>
    <x v="1"/>
    <x v="12"/>
    <x v="1027"/>
    <n v="36.4"/>
    <n v="5"/>
    <x v="0"/>
    <n v="17.472000000000001"/>
  </r>
  <r>
    <n v="9112"/>
    <x v="4555"/>
    <x v="2"/>
    <x v="303"/>
    <d v="2011-10-15T00:00:00"/>
    <x v="2"/>
    <s v="MA-17995"/>
    <s v="Michelle Arnett"/>
    <x v="2"/>
    <s v="United States"/>
    <s v="Richmond"/>
    <x v="17"/>
    <n v="23223"/>
    <x v="0"/>
    <s v="TEC-AC-10001542"/>
    <x v="2"/>
    <x v="11"/>
    <x v="1669"/>
    <n v="22.96"/>
    <n v="2"/>
    <x v="0"/>
    <n v="4.3624000000000001"/>
  </r>
  <r>
    <n v="9113"/>
    <x v="4555"/>
    <x v="2"/>
    <x v="303"/>
    <d v="2011-10-15T00:00:00"/>
    <x v="2"/>
    <s v="MA-17995"/>
    <s v="Michelle Arnett"/>
    <x v="2"/>
    <s v="United States"/>
    <s v="Richmond"/>
    <x v="17"/>
    <n v="23223"/>
    <x v="0"/>
    <s v="OFF-ST-10003641"/>
    <x v="1"/>
    <x v="4"/>
    <x v="1799"/>
    <n v="315.2"/>
    <n v="4"/>
    <x v="0"/>
    <n v="6.3040000000000003"/>
  </r>
  <r>
    <n v="9114"/>
    <x v="4555"/>
    <x v="2"/>
    <x v="303"/>
    <d v="2011-10-15T00:00:00"/>
    <x v="2"/>
    <s v="MA-17995"/>
    <s v="Michelle Arnett"/>
    <x v="2"/>
    <s v="United States"/>
    <s v="Richmond"/>
    <x v="17"/>
    <n v="23223"/>
    <x v="0"/>
    <s v="OFF-BI-10002432"/>
    <x v="1"/>
    <x v="8"/>
    <x v="866"/>
    <n v="15.18"/>
    <n v="3"/>
    <x v="0"/>
    <n v="7.1345999999999998"/>
  </r>
  <r>
    <n v="9115"/>
    <x v="4556"/>
    <x v="0"/>
    <x v="569"/>
    <d v="2013-02-10T00:00:00"/>
    <x v="0"/>
    <s v="EB-13975"/>
    <s v="Erica Bern"/>
    <x v="1"/>
    <s v="United States"/>
    <s v="Los Angeles"/>
    <x v="1"/>
    <n v="90049"/>
    <x v="1"/>
    <s v="TEC-PH-10004094"/>
    <x v="2"/>
    <x v="7"/>
    <x v="1788"/>
    <n v="623.96"/>
    <n v="5"/>
    <x v="2"/>
    <n v="38.997500000000002"/>
  </r>
  <r>
    <n v="9116"/>
    <x v="4557"/>
    <x v="3"/>
    <x v="617"/>
    <d v="2014-01-25T00:00:00"/>
    <x v="0"/>
    <s v="NS-18505"/>
    <s v="Neola Schneider"/>
    <x v="0"/>
    <s v="United States"/>
    <s v="Philadelphia"/>
    <x v="9"/>
    <n v="19140"/>
    <x v="3"/>
    <s v="TEC-PH-10001817"/>
    <x v="2"/>
    <x v="7"/>
    <x v="1097"/>
    <n v="429.6"/>
    <n v="2"/>
    <x v="10"/>
    <n v="-93.08"/>
  </r>
  <r>
    <n v="9117"/>
    <x v="4557"/>
    <x v="3"/>
    <x v="617"/>
    <d v="2014-01-25T00:00:00"/>
    <x v="0"/>
    <s v="NS-18505"/>
    <s v="Neola Schneider"/>
    <x v="0"/>
    <s v="United States"/>
    <s v="Philadelphia"/>
    <x v="9"/>
    <n v="19140"/>
    <x v="3"/>
    <s v="FUR-FU-10002759"/>
    <x v="0"/>
    <x v="5"/>
    <x v="555"/>
    <n v="31.968"/>
    <n v="2"/>
    <x v="2"/>
    <n v="6.3936000000000002"/>
  </r>
  <r>
    <n v="9118"/>
    <x v="4557"/>
    <x v="3"/>
    <x v="617"/>
    <d v="2014-01-25T00:00:00"/>
    <x v="0"/>
    <s v="NS-18505"/>
    <s v="Neola Schneider"/>
    <x v="0"/>
    <s v="United States"/>
    <s v="Philadelphia"/>
    <x v="9"/>
    <n v="19140"/>
    <x v="3"/>
    <s v="FUR-CH-10000309"/>
    <x v="0"/>
    <x v="1"/>
    <x v="765"/>
    <n v="887.27099999999996"/>
    <n v="3"/>
    <x v="4"/>
    <n v="-63.3765"/>
  </r>
  <r>
    <n v="9119"/>
    <x v="4557"/>
    <x v="3"/>
    <x v="617"/>
    <d v="2014-01-25T00:00:00"/>
    <x v="0"/>
    <s v="NS-18505"/>
    <s v="Neola Schneider"/>
    <x v="0"/>
    <s v="United States"/>
    <s v="Philadelphia"/>
    <x v="9"/>
    <n v="19140"/>
    <x v="3"/>
    <s v="OFF-PA-10003673"/>
    <x v="1"/>
    <x v="10"/>
    <x v="971"/>
    <n v="21.696000000000002"/>
    <n v="4"/>
    <x v="2"/>
    <n v="7.0511999999999997"/>
  </r>
  <r>
    <n v="9120"/>
    <x v="4558"/>
    <x v="0"/>
    <x v="112"/>
    <d v="2013-06-13T00:00:00"/>
    <x v="1"/>
    <s v="RB-19795"/>
    <s v="Ross Baird"/>
    <x v="2"/>
    <s v="United States"/>
    <s v="Los Angeles"/>
    <x v="1"/>
    <n v="90036"/>
    <x v="1"/>
    <s v="OFF-LA-10000452"/>
    <x v="1"/>
    <x v="2"/>
    <x v="804"/>
    <n v="22.05"/>
    <n v="7"/>
    <x v="0"/>
    <n v="10.584"/>
  </r>
  <r>
    <n v="9121"/>
    <x v="4558"/>
    <x v="0"/>
    <x v="112"/>
    <d v="2013-06-13T00:00:00"/>
    <x v="1"/>
    <s v="RB-19795"/>
    <s v="Ross Baird"/>
    <x v="2"/>
    <s v="United States"/>
    <s v="Los Angeles"/>
    <x v="1"/>
    <n v="90036"/>
    <x v="1"/>
    <s v="OFF-PA-10000210"/>
    <x v="1"/>
    <x v="10"/>
    <x v="1828"/>
    <n v="99.9"/>
    <n v="5"/>
    <x v="0"/>
    <n v="46.953000000000003"/>
  </r>
  <r>
    <n v="9122"/>
    <x v="4559"/>
    <x v="3"/>
    <x v="257"/>
    <d v="2014-03-21T00:00:00"/>
    <x v="0"/>
    <s v="JK-15325"/>
    <s v="Jason Klamczynski"/>
    <x v="1"/>
    <s v="United States"/>
    <s v="Los Angeles"/>
    <x v="1"/>
    <n v="90032"/>
    <x v="1"/>
    <s v="OFF-AP-10000358"/>
    <x v="1"/>
    <x v="9"/>
    <x v="95"/>
    <n v="90.86"/>
    <n v="7"/>
    <x v="0"/>
    <n v="26.349399999999999"/>
  </r>
  <r>
    <n v="9123"/>
    <x v="4560"/>
    <x v="3"/>
    <x v="221"/>
    <d v="2014-11-25T00:00:00"/>
    <x v="3"/>
    <s v="PR-18880"/>
    <s v="Patrick Ryan"/>
    <x v="0"/>
    <s v="United States"/>
    <s v="San Francisco"/>
    <x v="1"/>
    <n v="94109"/>
    <x v="1"/>
    <s v="OFF-PA-10002137"/>
    <x v="1"/>
    <x v="10"/>
    <x v="560"/>
    <n v="7.78"/>
    <n v="1"/>
    <x v="0"/>
    <n v="3.5009999999999999"/>
  </r>
  <r>
    <n v="9124"/>
    <x v="4561"/>
    <x v="0"/>
    <x v="491"/>
    <d v="2013-11-29T00:00:00"/>
    <x v="0"/>
    <s v="EH-13945"/>
    <s v="Eric Hoffmann"/>
    <x v="0"/>
    <s v="United States"/>
    <s v="Philadelphia"/>
    <x v="9"/>
    <n v="19120"/>
    <x v="3"/>
    <s v="OFF-BI-10003364"/>
    <x v="1"/>
    <x v="8"/>
    <x v="698"/>
    <n v="78.759"/>
    <n v="9"/>
    <x v="6"/>
    <n v="-57.756599999999999"/>
  </r>
  <r>
    <n v="9125"/>
    <x v="4562"/>
    <x v="0"/>
    <x v="298"/>
    <d v="2013-08-21T00:00:00"/>
    <x v="0"/>
    <s v="MA-17560"/>
    <s v="Matt Abelman"/>
    <x v="2"/>
    <s v="United States"/>
    <s v="Houston"/>
    <x v="5"/>
    <n v="77070"/>
    <x v="2"/>
    <s v="FUR-FU-10001940"/>
    <x v="0"/>
    <x v="5"/>
    <x v="33"/>
    <n v="9.5519999999999996"/>
    <n v="3"/>
    <x v="7"/>
    <n v="-3.8208000000000002"/>
  </r>
  <r>
    <n v="9126"/>
    <x v="4562"/>
    <x v="0"/>
    <x v="298"/>
    <d v="2013-08-21T00:00:00"/>
    <x v="0"/>
    <s v="MA-17560"/>
    <s v="Matt Abelman"/>
    <x v="2"/>
    <s v="United States"/>
    <s v="Houston"/>
    <x v="5"/>
    <n v="77070"/>
    <x v="2"/>
    <s v="FUR-FU-10000320"/>
    <x v="0"/>
    <x v="5"/>
    <x v="1512"/>
    <n v="5.3440000000000003"/>
    <n v="4"/>
    <x v="7"/>
    <n v="-2.1375999999999999"/>
  </r>
  <r>
    <n v="9127"/>
    <x v="4563"/>
    <x v="1"/>
    <x v="109"/>
    <d v="2012-12-03T00:00:00"/>
    <x v="1"/>
    <s v="MA-17995"/>
    <s v="Michelle Arnett"/>
    <x v="2"/>
    <s v="United States"/>
    <s v="Las Cruces"/>
    <x v="27"/>
    <n v="88001"/>
    <x v="1"/>
    <s v="OFF-AR-10004441"/>
    <x v="1"/>
    <x v="6"/>
    <x v="153"/>
    <n v="8.2799999999999994"/>
    <n v="2"/>
    <x v="0"/>
    <n v="3.4775999999999998"/>
  </r>
  <r>
    <n v="9128"/>
    <x v="4564"/>
    <x v="3"/>
    <x v="1126"/>
    <d v="2014-06-02T00:00:00"/>
    <x v="1"/>
    <s v="JL-15505"/>
    <s v="Jeremy Lonsdale"/>
    <x v="0"/>
    <s v="United States"/>
    <s v="Houston"/>
    <x v="5"/>
    <n v="77070"/>
    <x v="2"/>
    <s v="OFF-ST-10002182"/>
    <x v="1"/>
    <x v="4"/>
    <x v="1732"/>
    <n v="50.136000000000003"/>
    <n v="3"/>
    <x v="2"/>
    <n v="-11.2806"/>
  </r>
  <r>
    <n v="9129"/>
    <x v="4565"/>
    <x v="3"/>
    <x v="507"/>
    <d v="2014-09-06T00:00:00"/>
    <x v="2"/>
    <s v="AS-10045"/>
    <s v="Aaron Smayling"/>
    <x v="1"/>
    <s v="United States"/>
    <s v="Redmond"/>
    <x v="21"/>
    <n v="97756"/>
    <x v="1"/>
    <s v="OFF-BI-10002931"/>
    <x v="1"/>
    <x v="8"/>
    <x v="727"/>
    <n v="88.073999999999998"/>
    <n v="7"/>
    <x v="6"/>
    <n v="-58.716000000000001"/>
  </r>
  <r>
    <n v="9130"/>
    <x v="4566"/>
    <x v="0"/>
    <x v="830"/>
    <d v="2013-03-27T00:00:00"/>
    <x v="0"/>
    <s v="DC-12850"/>
    <s v="Dan Campbell"/>
    <x v="0"/>
    <s v="United States"/>
    <s v="Cleveland"/>
    <x v="24"/>
    <n v="44105"/>
    <x v="3"/>
    <s v="FUR-BO-10004357"/>
    <x v="0"/>
    <x v="0"/>
    <x v="1349"/>
    <n v="301.47000000000003"/>
    <n v="3"/>
    <x v="5"/>
    <n v="-241.17599999999999"/>
  </r>
  <r>
    <n v="9131"/>
    <x v="4566"/>
    <x v="0"/>
    <x v="830"/>
    <d v="2013-03-27T00:00:00"/>
    <x v="0"/>
    <s v="DC-12850"/>
    <s v="Dan Campbell"/>
    <x v="0"/>
    <s v="United States"/>
    <s v="Cleveland"/>
    <x v="24"/>
    <n v="44105"/>
    <x v="3"/>
    <s v="OFF-AR-10000475"/>
    <x v="1"/>
    <x v="6"/>
    <x v="1111"/>
    <n v="18.655999999999999"/>
    <n v="2"/>
    <x v="2"/>
    <n v="1.6324000000000001"/>
  </r>
  <r>
    <n v="9132"/>
    <x v="4567"/>
    <x v="3"/>
    <x v="39"/>
    <d v="2014-06-02T00:00:00"/>
    <x v="1"/>
    <s v="MD-17860"/>
    <s v="Michael Dominguez"/>
    <x v="1"/>
    <s v="United States"/>
    <s v="Laurel"/>
    <x v="39"/>
    <n v="20707"/>
    <x v="3"/>
    <s v="FUR-FU-10001473"/>
    <x v="0"/>
    <x v="5"/>
    <x v="984"/>
    <n v="27.46"/>
    <n v="2"/>
    <x v="0"/>
    <n v="9.8856000000000002"/>
  </r>
  <r>
    <n v="9133"/>
    <x v="4567"/>
    <x v="3"/>
    <x v="39"/>
    <d v="2014-06-02T00:00:00"/>
    <x v="1"/>
    <s v="MD-17860"/>
    <s v="Michael Dominguez"/>
    <x v="1"/>
    <s v="United States"/>
    <s v="Laurel"/>
    <x v="39"/>
    <n v="20707"/>
    <x v="3"/>
    <s v="OFF-AP-10001469"/>
    <x v="1"/>
    <x v="9"/>
    <x v="581"/>
    <n v="125.13"/>
    <n v="3"/>
    <x v="0"/>
    <n v="36.287700000000001"/>
  </r>
  <r>
    <n v="9134"/>
    <x v="4568"/>
    <x v="1"/>
    <x v="284"/>
    <d v="2012-09-04T00:00:00"/>
    <x v="1"/>
    <s v="RH-19510"/>
    <s v="Rick Huthwaite"/>
    <x v="2"/>
    <s v="United States"/>
    <s v="San Diego"/>
    <x v="1"/>
    <n v="92037"/>
    <x v="1"/>
    <s v="TEC-PH-10004447"/>
    <x v="2"/>
    <x v="7"/>
    <x v="857"/>
    <n v="555.96"/>
    <n v="5"/>
    <x v="2"/>
    <n v="41.697000000000003"/>
  </r>
  <r>
    <n v="9135"/>
    <x v="4569"/>
    <x v="0"/>
    <x v="408"/>
    <d v="2013-04-18T00:00:00"/>
    <x v="1"/>
    <s v="TB-21175"/>
    <s v="Thomas Boland"/>
    <x v="1"/>
    <s v="United States"/>
    <s v="Wilson"/>
    <x v="3"/>
    <n v="27893"/>
    <x v="0"/>
    <s v="OFF-ST-10001469"/>
    <x v="1"/>
    <x v="4"/>
    <x v="394"/>
    <n v="129.55199999999999"/>
    <n v="3"/>
    <x v="2"/>
    <n v="-22.671600000000002"/>
  </r>
  <r>
    <n v="9136"/>
    <x v="4569"/>
    <x v="0"/>
    <x v="408"/>
    <d v="2013-04-18T00:00:00"/>
    <x v="1"/>
    <s v="TB-21175"/>
    <s v="Thomas Boland"/>
    <x v="1"/>
    <s v="United States"/>
    <s v="Wilson"/>
    <x v="3"/>
    <n v="27893"/>
    <x v="0"/>
    <s v="OFF-ST-10000060"/>
    <x v="1"/>
    <x v="4"/>
    <x v="387"/>
    <n v="51.984000000000002"/>
    <n v="1"/>
    <x v="2"/>
    <n v="-5.1984000000000004"/>
  </r>
  <r>
    <n v="9137"/>
    <x v="4569"/>
    <x v="0"/>
    <x v="408"/>
    <d v="2013-04-18T00:00:00"/>
    <x v="1"/>
    <s v="TB-21175"/>
    <s v="Thomas Boland"/>
    <x v="1"/>
    <s v="United States"/>
    <s v="Wilson"/>
    <x v="3"/>
    <n v="27893"/>
    <x v="0"/>
    <s v="OFF-PA-10000807"/>
    <x v="1"/>
    <x v="10"/>
    <x v="1650"/>
    <n v="10.272"/>
    <n v="3"/>
    <x v="2"/>
    <n v="3.4668000000000001"/>
  </r>
  <r>
    <n v="9138"/>
    <x v="4570"/>
    <x v="2"/>
    <x v="563"/>
    <d v="2011-02-10T00:00:00"/>
    <x v="1"/>
    <s v="EB-13930"/>
    <s v="Eric Barreto"/>
    <x v="0"/>
    <s v="United States"/>
    <s v="Saint Petersburg"/>
    <x v="2"/>
    <n v="33710"/>
    <x v="0"/>
    <s v="OFF-BI-10000666"/>
    <x v="1"/>
    <x v="8"/>
    <x v="980"/>
    <n v="18.335999999999999"/>
    <n v="2"/>
    <x v="6"/>
    <n v="-12.224"/>
  </r>
  <r>
    <n v="9139"/>
    <x v="4570"/>
    <x v="2"/>
    <x v="563"/>
    <d v="2011-02-10T00:00:00"/>
    <x v="1"/>
    <s v="EB-13930"/>
    <s v="Eric Barreto"/>
    <x v="0"/>
    <s v="United States"/>
    <s v="Saint Petersburg"/>
    <x v="2"/>
    <n v="33710"/>
    <x v="0"/>
    <s v="TEC-PH-10002890"/>
    <x v="2"/>
    <x v="7"/>
    <x v="1387"/>
    <n v="180.96"/>
    <n v="5"/>
    <x v="2"/>
    <n v="13.571999999999999"/>
  </r>
  <r>
    <n v="9140"/>
    <x v="4571"/>
    <x v="2"/>
    <x v="814"/>
    <d v="2011-09-08T00:00:00"/>
    <x v="1"/>
    <s v="BM-11785"/>
    <s v="Bryan Mills"/>
    <x v="0"/>
    <s v="United States"/>
    <s v="Buffalo Grove"/>
    <x v="10"/>
    <n v="60089"/>
    <x v="2"/>
    <s v="TEC-AC-10000844"/>
    <x v="2"/>
    <x v="11"/>
    <x v="106"/>
    <n v="475.94400000000002"/>
    <n v="7"/>
    <x v="2"/>
    <n v="95.188800000000001"/>
  </r>
  <r>
    <n v="9141"/>
    <x v="4572"/>
    <x v="3"/>
    <x v="1033"/>
    <d v="2014-10-03T00:00:00"/>
    <x v="0"/>
    <s v="BT-11530"/>
    <s v="Bradley Talbott"/>
    <x v="2"/>
    <s v="United States"/>
    <s v="Los Angeles"/>
    <x v="1"/>
    <n v="90049"/>
    <x v="1"/>
    <s v="TEC-AC-10002402"/>
    <x v="2"/>
    <x v="11"/>
    <x v="651"/>
    <n v="159.97999999999999"/>
    <n v="2"/>
    <x v="0"/>
    <n v="47.994"/>
  </r>
  <r>
    <n v="9142"/>
    <x v="4573"/>
    <x v="0"/>
    <x v="64"/>
    <d v="2013-09-08T00:00:00"/>
    <x v="2"/>
    <s v="FW-14395"/>
    <s v="Fred Wasserman"/>
    <x v="1"/>
    <s v="United States"/>
    <s v="New York City"/>
    <x v="15"/>
    <n v="10011"/>
    <x v="3"/>
    <s v="TEC-PH-10003988"/>
    <x v="2"/>
    <x v="7"/>
    <x v="47"/>
    <n v="43.6"/>
    <n v="4"/>
    <x v="0"/>
    <n v="12.208"/>
  </r>
  <r>
    <n v="9143"/>
    <x v="4574"/>
    <x v="3"/>
    <x v="968"/>
    <d v="2014-05-27T00:00:00"/>
    <x v="1"/>
    <s v="RD-19480"/>
    <s v="Rick Duston"/>
    <x v="0"/>
    <s v="United States"/>
    <s v="Las Vegas"/>
    <x v="33"/>
    <n v="89115"/>
    <x v="1"/>
    <s v="OFF-BI-10004040"/>
    <x v="1"/>
    <x v="8"/>
    <x v="1478"/>
    <n v="8.2880000000000003"/>
    <n v="2"/>
    <x v="2"/>
    <n v="3.0044"/>
  </r>
  <r>
    <n v="9144"/>
    <x v="4574"/>
    <x v="3"/>
    <x v="968"/>
    <d v="2014-05-27T00:00:00"/>
    <x v="1"/>
    <s v="RD-19480"/>
    <s v="Rick Duston"/>
    <x v="0"/>
    <s v="United States"/>
    <s v="Las Vegas"/>
    <x v="33"/>
    <n v="89115"/>
    <x v="1"/>
    <s v="TEC-PH-10004094"/>
    <x v="2"/>
    <x v="7"/>
    <x v="1788"/>
    <n v="1123.1279999999999"/>
    <n v="9"/>
    <x v="2"/>
    <n v="70.195499999999996"/>
  </r>
  <r>
    <n v="9145"/>
    <x v="4574"/>
    <x v="3"/>
    <x v="968"/>
    <d v="2014-05-27T00:00:00"/>
    <x v="1"/>
    <s v="RD-19480"/>
    <s v="Rick Duston"/>
    <x v="0"/>
    <s v="United States"/>
    <s v="Las Vegas"/>
    <x v="33"/>
    <n v="89115"/>
    <x v="1"/>
    <s v="OFF-AP-10000358"/>
    <x v="1"/>
    <x v="9"/>
    <x v="95"/>
    <n v="64.900000000000006"/>
    <n v="5"/>
    <x v="0"/>
    <n v="18.821000000000002"/>
  </r>
  <r>
    <n v="9146"/>
    <x v="4575"/>
    <x v="1"/>
    <x v="1181"/>
    <d v="2012-09-24T00:00:00"/>
    <x v="1"/>
    <s v="TP-21130"/>
    <s v="Theone Pippenger"/>
    <x v="0"/>
    <s v="United States"/>
    <s v="Naperville"/>
    <x v="10"/>
    <n v="60540"/>
    <x v="2"/>
    <s v="OFF-BI-10000138"/>
    <x v="1"/>
    <x v="8"/>
    <x v="600"/>
    <n v="2.8079999999999998"/>
    <n v="3"/>
    <x v="3"/>
    <n v="-4.4927999999999999"/>
  </r>
  <r>
    <n v="9147"/>
    <x v="4576"/>
    <x v="0"/>
    <x v="1156"/>
    <d v="2013-01-27T00:00:00"/>
    <x v="1"/>
    <s v="CB-12535"/>
    <s v="Claudia Bergmann"/>
    <x v="1"/>
    <s v="United States"/>
    <s v="Burlington"/>
    <x v="42"/>
    <n v="5408"/>
    <x v="3"/>
    <s v="TEC-AC-10002926"/>
    <x v="2"/>
    <x v="11"/>
    <x v="1114"/>
    <n v="99.98"/>
    <n v="2"/>
    <x v="0"/>
    <n v="42.991399999999999"/>
  </r>
  <r>
    <n v="9148"/>
    <x v="4576"/>
    <x v="0"/>
    <x v="1156"/>
    <d v="2013-01-27T00:00:00"/>
    <x v="1"/>
    <s v="CB-12535"/>
    <s v="Claudia Bergmann"/>
    <x v="1"/>
    <s v="United States"/>
    <s v="Burlington"/>
    <x v="42"/>
    <n v="5408"/>
    <x v="3"/>
    <s v="OFF-AR-10003477"/>
    <x v="1"/>
    <x v="6"/>
    <x v="1829"/>
    <n v="8.0399999999999991"/>
    <n v="6"/>
    <x v="0"/>
    <n v="2.7336"/>
  </r>
  <r>
    <n v="9149"/>
    <x v="4576"/>
    <x v="0"/>
    <x v="1156"/>
    <d v="2013-01-27T00:00:00"/>
    <x v="1"/>
    <s v="CB-12535"/>
    <s v="Claudia Bergmann"/>
    <x v="1"/>
    <s v="United States"/>
    <s v="Burlington"/>
    <x v="42"/>
    <n v="5408"/>
    <x v="3"/>
    <s v="OFF-ST-10001526"/>
    <x v="1"/>
    <x v="4"/>
    <x v="764"/>
    <n v="1564.29"/>
    <n v="13"/>
    <x v="0"/>
    <n v="406.71539999999999"/>
  </r>
  <r>
    <n v="9150"/>
    <x v="4577"/>
    <x v="2"/>
    <x v="106"/>
    <d v="2011-06-06T00:00:00"/>
    <x v="1"/>
    <s v="QJ-19255"/>
    <s v="Quincy Jones"/>
    <x v="1"/>
    <s v="United States"/>
    <s v="Detroit"/>
    <x v="12"/>
    <n v="48234"/>
    <x v="2"/>
    <s v="OFF-BI-10001765"/>
    <x v="1"/>
    <x v="8"/>
    <x v="985"/>
    <n v="138.56"/>
    <n v="4"/>
    <x v="0"/>
    <n v="66.508799999999994"/>
  </r>
  <r>
    <n v="9151"/>
    <x v="4577"/>
    <x v="2"/>
    <x v="106"/>
    <d v="2011-06-06T00:00:00"/>
    <x v="1"/>
    <s v="QJ-19255"/>
    <s v="Quincy Jones"/>
    <x v="1"/>
    <s v="United States"/>
    <s v="Detroit"/>
    <x v="12"/>
    <n v="48234"/>
    <x v="2"/>
    <s v="OFF-AP-10004859"/>
    <x v="1"/>
    <x v="9"/>
    <x v="921"/>
    <n v="65.52"/>
    <n v="5"/>
    <x v="9"/>
    <n v="12.375999999999999"/>
  </r>
  <r>
    <n v="9152"/>
    <x v="4578"/>
    <x v="1"/>
    <x v="496"/>
    <d v="2012-09-29T00:00:00"/>
    <x v="0"/>
    <s v="KM-16720"/>
    <s v="Kunst Miller"/>
    <x v="0"/>
    <s v="United States"/>
    <s v="Avondale"/>
    <x v="16"/>
    <n v="85323"/>
    <x v="1"/>
    <s v="OFF-AR-10003179"/>
    <x v="1"/>
    <x v="6"/>
    <x v="1565"/>
    <n v="14.576000000000001"/>
    <n v="2"/>
    <x v="2"/>
    <n v="2.3685999999999998"/>
  </r>
  <r>
    <n v="9153"/>
    <x v="4578"/>
    <x v="1"/>
    <x v="496"/>
    <d v="2012-09-29T00:00:00"/>
    <x v="0"/>
    <s v="KM-16720"/>
    <s v="Kunst Miller"/>
    <x v="0"/>
    <s v="United States"/>
    <s v="Avondale"/>
    <x v="16"/>
    <n v="85323"/>
    <x v="1"/>
    <s v="TEC-AC-10002345"/>
    <x v="2"/>
    <x v="11"/>
    <x v="173"/>
    <n v="23.2"/>
    <n v="2"/>
    <x v="2"/>
    <n v="1.45"/>
  </r>
  <r>
    <n v="9154"/>
    <x v="4578"/>
    <x v="1"/>
    <x v="496"/>
    <d v="2012-09-29T00:00:00"/>
    <x v="0"/>
    <s v="KM-16720"/>
    <s v="Kunst Miller"/>
    <x v="0"/>
    <s v="United States"/>
    <s v="Avondale"/>
    <x v="16"/>
    <n v="85323"/>
    <x v="1"/>
    <s v="OFF-AR-10001246"/>
    <x v="1"/>
    <x v="6"/>
    <x v="450"/>
    <n v="16.463999999999999"/>
    <n v="7"/>
    <x v="2"/>
    <n v="1.8522000000000001"/>
  </r>
  <r>
    <n v="9155"/>
    <x v="4579"/>
    <x v="0"/>
    <x v="1147"/>
    <d v="2013-08-04T00:00:00"/>
    <x v="0"/>
    <s v="KM-16660"/>
    <s v="Khloe Miller"/>
    <x v="0"/>
    <s v="United States"/>
    <s v="Philadelphia"/>
    <x v="9"/>
    <n v="19140"/>
    <x v="3"/>
    <s v="FUR-FU-10004864"/>
    <x v="0"/>
    <x v="5"/>
    <x v="1710"/>
    <n v="19.312000000000001"/>
    <n v="2"/>
    <x v="2"/>
    <n v="3.1381999999999999"/>
  </r>
  <r>
    <n v="9156"/>
    <x v="4580"/>
    <x v="2"/>
    <x v="1213"/>
    <d v="2011-01-29T00:00:00"/>
    <x v="1"/>
    <s v="IM-15055"/>
    <s v="Ionia McGrath"/>
    <x v="0"/>
    <s v="United States"/>
    <s v="Las Vegas"/>
    <x v="33"/>
    <n v="89115"/>
    <x v="1"/>
    <s v="OFF-PA-10001804"/>
    <x v="1"/>
    <x v="10"/>
    <x v="128"/>
    <n v="40.08"/>
    <n v="6"/>
    <x v="0"/>
    <n v="19.238399999999999"/>
  </r>
  <r>
    <n v="9157"/>
    <x v="4581"/>
    <x v="2"/>
    <x v="472"/>
    <d v="2011-08-08T00:00:00"/>
    <x v="1"/>
    <s v="ML-17395"/>
    <s v="Marina Lichtenstein"/>
    <x v="1"/>
    <s v="United States"/>
    <s v="Bangor"/>
    <x v="43"/>
    <n v="4401"/>
    <x v="3"/>
    <s v="OFF-AP-10001271"/>
    <x v="1"/>
    <x v="9"/>
    <x v="469"/>
    <n v="101.96"/>
    <n v="2"/>
    <x v="0"/>
    <n v="27.529199999999999"/>
  </r>
  <r>
    <n v="9158"/>
    <x v="4581"/>
    <x v="2"/>
    <x v="472"/>
    <d v="2011-08-08T00:00:00"/>
    <x v="1"/>
    <s v="ML-17395"/>
    <s v="Marina Lichtenstein"/>
    <x v="1"/>
    <s v="United States"/>
    <s v="Bangor"/>
    <x v="43"/>
    <n v="4401"/>
    <x v="3"/>
    <s v="OFF-PA-10004353"/>
    <x v="1"/>
    <x v="10"/>
    <x v="1652"/>
    <n v="259.74"/>
    <n v="13"/>
    <x v="0"/>
    <n v="124.6752"/>
  </r>
  <r>
    <n v="9159"/>
    <x v="4581"/>
    <x v="2"/>
    <x v="472"/>
    <d v="2011-08-08T00:00:00"/>
    <x v="1"/>
    <s v="ML-17395"/>
    <s v="Marina Lichtenstein"/>
    <x v="1"/>
    <s v="United States"/>
    <s v="Bangor"/>
    <x v="43"/>
    <n v="4401"/>
    <x v="3"/>
    <s v="TEC-AC-10002473"/>
    <x v="2"/>
    <x v="11"/>
    <x v="713"/>
    <n v="255.42"/>
    <n v="9"/>
    <x v="0"/>
    <n v="104.7222"/>
  </r>
  <r>
    <n v="9160"/>
    <x v="4582"/>
    <x v="0"/>
    <x v="888"/>
    <d v="2013-08-15T00:00:00"/>
    <x v="1"/>
    <s v="GH-14410"/>
    <s v="Gary Hansen"/>
    <x v="2"/>
    <s v="United States"/>
    <s v="Hendersonville"/>
    <x v="18"/>
    <n v="37075"/>
    <x v="0"/>
    <s v="OFF-BI-10003314"/>
    <x v="1"/>
    <x v="8"/>
    <x v="305"/>
    <n v="4.3380000000000001"/>
    <n v="3"/>
    <x v="6"/>
    <n v="-3.0366"/>
  </r>
  <r>
    <n v="9161"/>
    <x v="4582"/>
    <x v="0"/>
    <x v="888"/>
    <d v="2013-08-15T00:00:00"/>
    <x v="1"/>
    <s v="GH-14410"/>
    <s v="Gary Hansen"/>
    <x v="2"/>
    <s v="United States"/>
    <s v="Hendersonville"/>
    <x v="18"/>
    <n v="37075"/>
    <x v="0"/>
    <s v="OFF-BI-10004465"/>
    <x v="1"/>
    <x v="8"/>
    <x v="732"/>
    <n v="11.88"/>
    <n v="5"/>
    <x v="6"/>
    <n v="-7.92"/>
  </r>
  <r>
    <n v="9162"/>
    <x v="4583"/>
    <x v="0"/>
    <x v="16"/>
    <d v="2013-12-13T00:00:00"/>
    <x v="1"/>
    <s v="AG-10900"/>
    <s v="Arthur Gainer"/>
    <x v="0"/>
    <s v="United States"/>
    <s v="Eau Claire"/>
    <x v="6"/>
    <n v="54703"/>
    <x v="2"/>
    <s v="FUR-BO-10003450"/>
    <x v="0"/>
    <x v="0"/>
    <x v="1344"/>
    <n v="405.86"/>
    <n v="7"/>
    <x v="0"/>
    <n v="32.468800000000002"/>
  </r>
  <r>
    <n v="9163"/>
    <x v="4583"/>
    <x v="0"/>
    <x v="16"/>
    <d v="2013-12-13T00:00:00"/>
    <x v="1"/>
    <s v="AG-10900"/>
    <s v="Arthur Gainer"/>
    <x v="0"/>
    <s v="United States"/>
    <s v="Eau Claire"/>
    <x v="6"/>
    <n v="54703"/>
    <x v="2"/>
    <s v="FUR-CH-10002335"/>
    <x v="0"/>
    <x v="1"/>
    <x v="623"/>
    <n v="680.01"/>
    <n v="3"/>
    <x v="0"/>
    <n v="176.80260000000001"/>
  </r>
  <r>
    <n v="9164"/>
    <x v="4584"/>
    <x v="1"/>
    <x v="1214"/>
    <d v="2012-06-12T00:00:00"/>
    <x v="1"/>
    <s v="MG-17695"/>
    <s v="Maureen Gnade"/>
    <x v="0"/>
    <s v="United States"/>
    <s v="Chicago"/>
    <x v="10"/>
    <n v="60610"/>
    <x v="2"/>
    <s v="TEC-AC-10003433"/>
    <x v="2"/>
    <x v="11"/>
    <x v="1409"/>
    <n v="2.3759999999999999"/>
    <n v="3"/>
    <x v="2"/>
    <n v="0.74250000000000005"/>
  </r>
  <r>
    <n v="9165"/>
    <x v="4584"/>
    <x v="1"/>
    <x v="1214"/>
    <d v="2012-06-12T00:00:00"/>
    <x v="1"/>
    <s v="MG-17695"/>
    <s v="Maureen Gnade"/>
    <x v="0"/>
    <s v="United States"/>
    <s v="Chicago"/>
    <x v="10"/>
    <n v="60610"/>
    <x v="2"/>
    <s v="OFF-AP-10003849"/>
    <x v="1"/>
    <x v="9"/>
    <x v="833"/>
    <n v="143.12799999999999"/>
    <n v="2"/>
    <x v="3"/>
    <n v="-393.60199999999998"/>
  </r>
  <r>
    <n v="9166"/>
    <x v="4585"/>
    <x v="0"/>
    <x v="890"/>
    <d v="2013-06-27T00:00:00"/>
    <x v="0"/>
    <s v="MJ-17740"/>
    <s v="Max Jones"/>
    <x v="0"/>
    <s v="United States"/>
    <s v="San Diego"/>
    <x v="1"/>
    <n v="92037"/>
    <x v="1"/>
    <s v="TEC-MA-10000984"/>
    <x v="2"/>
    <x v="15"/>
    <x v="1811"/>
    <n v="4476.8"/>
    <n v="4"/>
    <x v="2"/>
    <n v="503.64"/>
  </r>
  <r>
    <n v="9167"/>
    <x v="4585"/>
    <x v="0"/>
    <x v="890"/>
    <d v="2013-06-27T00:00:00"/>
    <x v="0"/>
    <s v="MJ-17740"/>
    <s v="Max Jones"/>
    <x v="0"/>
    <s v="United States"/>
    <s v="San Diego"/>
    <x v="1"/>
    <n v="92037"/>
    <x v="1"/>
    <s v="OFF-PA-10000418"/>
    <x v="1"/>
    <x v="10"/>
    <x v="961"/>
    <n v="104.85"/>
    <n v="1"/>
    <x v="0"/>
    <n v="50.328000000000003"/>
  </r>
  <r>
    <n v="9168"/>
    <x v="4585"/>
    <x v="0"/>
    <x v="890"/>
    <d v="2013-06-27T00:00:00"/>
    <x v="0"/>
    <s v="MJ-17740"/>
    <s v="Max Jones"/>
    <x v="0"/>
    <s v="United States"/>
    <s v="San Diego"/>
    <x v="1"/>
    <n v="92037"/>
    <x v="1"/>
    <s v="OFF-AP-10001242"/>
    <x v="1"/>
    <x v="9"/>
    <x v="1408"/>
    <n v="241.44"/>
    <n v="3"/>
    <x v="0"/>
    <n v="72.432000000000002"/>
  </r>
  <r>
    <n v="9169"/>
    <x v="4586"/>
    <x v="0"/>
    <x v="543"/>
    <d v="2013-03-20T00:00:00"/>
    <x v="1"/>
    <s v="SJ-20125"/>
    <s v="Sanjit Jacobs"/>
    <x v="2"/>
    <s v="United States"/>
    <s v="Jackson"/>
    <x v="35"/>
    <n v="39212"/>
    <x v="0"/>
    <s v="OFF-PA-10001954"/>
    <x v="1"/>
    <x v="10"/>
    <x v="595"/>
    <n v="319.76"/>
    <n v="14"/>
    <x v="0"/>
    <n v="147.08959999999999"/>
  </r>
  <r>
    <n v="9170"/>
    <x v="4586"/>
    <x v="0"/>
    <x v="543"/>
    <d v="2013-03-20T00:00:00"/>
    <x v="1"/>
    <s v="SJ-20125"/>
    <s v="Sanjit Jacobs"/>
    <x v="2"/>
    <s v="United States"/>
    <s v="Jackson"/>
    <x v="35"/>
    <n v="39212"/>
    <x v="0"/>
    <s v="OFF-PA-10001954"/>
    <x v="1"/>
    <x v="10"/>
    <x v="595"/>
    <n v="45.68"/>
    <n v="2"/>
    <x v="0"/>
    <n v="21.012799999999999"/>
  </r>
  <r>
    <n v="9171"/>
    <x v="4587"/>
    <x v="0"/>
    <x v="49"/>
    <d v="2013-12-02T00:00:00"/>
    <x v="3"/>
    <s v="LB-16795"/>
    <s v="Laurel Beltran"/>
    <x v="2"/>
    <s v="United States"/>
    <s v="Oxnard"/>
    <x v="1"/>
    <n v="93030"/>
    <x v="1"/>
    <s v="FUR-FU-10000448"/>
    <x v="0"/>
    <x v="5"/>
    <x v="464"/>
    <n v="31.96"/>
    <n v="2"/>
    <x v="0"/>
    <n v="1.5980000000000001"/>
  </r>
  <r>
    <n v="9172"/>
    <x v="4587"/>
    <x v="0"/>
    <x v="49"/>
    <d v="2013-12-02T00:00:00"/>
    <x v="3"/>
    <s v="LB-16795"/>
    <s v="Laurel Beltran"/>
    <x v="2"/>
    <s v="United States"/>
    <s v="Oxnard"/>
    <x v="1"/>
    <n v="93030"/>
    <x v="1"/>
    <s v="OFF-PA-10001357"/>
    <x v="1"/>
    <x v="10"/>
    <x v="1032"/>
    <n v="47.9"/>
    <n v="1"/>
    <x v="0"/>
    <n v="22.992000000000001"/>
  </r>
  <r>
    <n v="9173"/>
    <x v="4587"/>
    <x v="0"/>
    <x v="49"/>
    <d v="2013-12-02T00:00:00"/>
    <x v="3"/>
    <s v="LB-16795"/>
    <s v="Laurel Beltran"/>
    <x v="2"/>
    <s v="United States"/>
    <s v="Oxnard"/>
    <x v="1"/>
    <n v="93030"/>
    <x v="1"/>
    <s v="OFF-ST-10002292"/>
    <x v="1"/>
    <x v="4"/>
    <x v="863"/>
    <n v="1112.94"/>
    <n v="3"/>
    <x v="0"/>
    <n v="222.58799999999999"/>
  </r>
  <r>
    <n v="9174"/>
    <x v="4587"/>
    <x v="0"/>
    <x v="49"/>
    <d v="2013-12-02T00:00:00"/>
    <x v="3"/>
    <s v="LB-16795"/>
    <s v="Laurel Beltran"/>
    <x v="2"/>
    <s v="United States"/>
    <s v="Oxnard"/>
    <x v="1"/>
    <n v="93030"/>
    <x v="1"/>
    <s v="OFF-EN-10001219"/>
    <x v="1"/>
    <x v="12"/>
    <x v="583"/>
    <n v="22.92"/>
    <n v="3"/>
    <x v="0"/>
    <n v="11.2308"/>
  </r>
  <r>
    <n v="9175"/>
    <x v="4588"/>
    <x v="3"/>
    <x v="492"/>
    <d v="2014-06-15T00:00:00"/>
    <x v="0"/>
    <s v="SB-20185"/>
    <s v="Sarah Brown"/>
    <x v="0"/>
    <s v="United States"/>
    <s v="Kent"/>
    <x v="4"/>
    <n v="98031"/>
    <x v="1"/>
    <s v="TEC-PH-10002564"/>
    <x v="2"/>
    <x v="7"/>
    <x v="976"/>
    <n v="71.975999999999999"/>
    <n v="3"/>
    <x v="2"/>
    <n v="8.9969999999999999"/>
  </r>
  <r>
    <n v="9176"/>
    <x v="4588"/>
    <x v="3"/>
    <x v="492"/>
    <d v="2014-06-15T00:00:00"/>
    <x v="0"/>
    <s v="SB-20185"/>
    <s v="Sarah Brown"/>
    <x v="0"/>
    <s v="United States"/>
    <s v="Kent"/>
    <x v="4"/>
    <n v="98031"/>
    <x v="1"/>
    <s v="OFF-PA-10001639"/>
    <x v="1"/>
    <x v="10"/>
    <x v="972"/>
    <n v="19.440000000000001"/>
    <n v="3"/>
    <x v="0"/>
    <n v="9.3312000000000008"/>
  </r>
  <r>
    <n v="9177"/>
    <x v="4589"/>
    <x v="0"/>
    <x v="690"/>
    <d v="2013-03-25T00:00:00"/>
    <x v="1"/>
    <s v="CC-12610"/>
    <s v="Corey Catlett"/>
    <x v="1"/>
    <s v="United States"/>
    <s v="Nashville"/>
    <x v="18"/>
    <n v="37211"/>
    <x v="0"/>
    <s v="OFF-BI-10001153"/>
    <x v="1"/>
    <x v="8"/>
    <x v="300"/>
    <n v="31.085999999999999"/>
    <n v="3"/>
    <x v="6"/>
    <n v="-20.724"/>
  </r>
  <r>
    <n v="9178"/>
    <x v="4590"/>
    <x v="0"/>
    <x v="696"/>
    <d v="2013-11-19T00:00:00"/>
    <x v="1"/>
    <s v="DP-13000"/>
    <s v="Darren Powers"/>
    <x v="0"/>
    <s v="United States"/>
    <s v="New York City"/>
    <x v="15"/>
    <n v="10035"/>
    <x v="3"/>
    <s v="TEC-PH-10003356"/>
    <x v="2"/>
    <x v="7"/>
    <x v="1689"/>
    <n v="13.98"/>
    <n v="2"/>
    <x v="0"/>
    <n v="3.9144000000000001"/>
  </r>
  <r>
    <n v="9179"/>
    <x v="4590"/>
    <x v="0"/>
    <x v="696"/>
    <d v="2013-11-19T00:00:00"/>
    <x v="1"/>
    <s v="DP-13000"/>
    <s v="Darren Powers"/>
    <x v="0"/>
    <s v="United States"/>
    <s v="New York City"/>
    <x v="15"/>
    <n v="10035"/>
    <x v="3"/>
    <s v="OFF-AR-10001725"/>
    <x v="1"/>
    <x v="6"/>
    <x v="1540"/>
    <n v="23.65"/>
    <n v="1"/>
    <x v="0"/>
    <n v="6.149"/>
  </r>
  <r>
    <n v="9180"/>
    <x v="4591"/>
    <x v="3"/>
    <x v="783"/>
    <d v="2014-08-12T00:00:00"/>
    <x v="1"/>
    <s v="JL-15505"/>
    <s v="Jeremy Lonsdale"/>
    <x v="0"/>
    <s v="United States"/>
    <s v="Westminster"/>
    <x v="1"/>
    <n v="92683"/>
    <x v="1"/>
    <s v="TEC-PH-10002415"/>
    <x v="2"/>
    <x v="7"/>
    <x v="1517"/>
    <n v="707.88"/>
    <n v="3"/>
    <x v="2"/>
    <n v="44.2425"/>
  </r>
  <r>
    <n v="9181"/>
    <x v="4591"/>
    <x v="3"/>
    <x v="783"/>
    <d v="2014-08-12T00:00:00"/>
    <x v="1"/>
    <s v="JL-15505"/>
    <s v="Jeremy Lonsdale"/>
    <x v="0"/>
    <s v="United States"/>
    <s v="Westminster"/>
    <x v="1"/>
    <n v="92683"/>
    <x v="1"/>
    <s v="OFF-BI-10003355"/>
    <x v="1"/>
    <x v="8"/>
    <x v="586"/>
    <n v="11.952"/>
    <n v="3"/>
    <x v="2"/>
    <n v="4.1832000000000003"/>
  </r>
  <r>
    <n v="9182"/>
    <x v="4591"/>
    <x v="3"/>
    <x v="783"/>
    <d v="2014-08-12T00:00:00"/>
    <x v="1"/>
    <s v="JL-15505"/>
    <s v="Jeremy Lonsdale"/>
    <x v="0"/>
    <s v="United States"/>
    <s v="Westminster"/>
    <x v="1"/>
    <n v="92683"/>
    <x v="1"/>
    <s v="OFF-BI-10000216"/>
    <x v="1"/>
    <x v="8"/>
    <x v="1625"/>
    <n v="31.128"/>
    <n v="3"/>
    <x v="2"/>
    <n v="11.673"/>
  </r>
  <r>
    <n v="9183"/>
    <x v="4591"/>
    <x v="3"/>
    <x v="783"/>
    <d v="2014-08-12T00:00:00"/>
    <x v="1"/>
    <s v="JL-15505"/>
    <s v="Jeremy Lonsdale"/>
    <x v="0"/>
    <s v="United States"/>
    <s v="Westminster"/>
    <x v="1"/>
    <n v="92683"/>
    <x v="1"/>
    <s v="TEC-AC-10004803"/>
    <x v="2"/>
    <x v="11"/>
    <x v="1756"/>
    <n v="55.76"/>
    <n v="4"/>
    <x v="0"/>
    <n v="7.8064"/>
  </r>
  <r>
    <n v="9184"/>
    <x v="4591"/>
    <x v="3"/>
    <x v="783"/>
    <d v="2014-08-12T00:00:00"/>
    <x v="1"/>
    <s v="JL-15505"/>
    <s v="Jeremy Lonsdale"/>
    <x v="0"/>
    <s v="United States"/>
    <s v="Westminster"/>
    <x v="1"/>
    <n v="92683"/>
    <x v="1"/>
    <s v="OFF-PA-10001970"/>
    <x v="1"/>
    <x v="10"/>
    <x v="311"/>
    <n v="24.56"/>
    <n v="2"/>
    <x v="0"/>
    <n v="11.543200000000001"/>
  </r>
  <r>
    <n v="9185"/>
    <x v="4591"/>
    <x v="3"/>
    <x v="783"/>
    <d v="2014-08-12T00:00:00"/>
    <x v="1"/>
    <s v="JL-15505"/>
    <s v="Jeremy Lonsdale"/>
    <x v="0"/>
    <s v="United States"/>
    <s v="Westminster"/>
    <x v="1"/>
    <n v="92683"/>
    <x v="1"/>
    <s v="FUR-FU-10004848"/>
    <x v="0"/>
    <x v="5"/>
    <x v="28"/>
    <n v="51.75"/>
    <n v="1"/>
    <x v="0"/>
    <n v="15.525"/>
  </r>
  <r>
    <n v="9186"/>
    <x v="4591"/>
    <x v="3"/>
    <x v="783"/>
    <d v="2014-08-12T00:00:00"/>
    <x v="1"/>
    <s v="JL-15505"/>
    <s v="Jeremy Lonsdale"/>
    <x v="0"/>
    <s v="United States"/>
    <s v="Westminster"/>
    <x v="1"/>
    <n v="92683"/>
    <x v="1"/>
    <s v="FUR-CH-10002317"/>
    <x v="0"/>
    <x v="1"/>
    <x v="1830"/>
    <n v="207.184"/>
    <n v="1"/>
    <x v="2"/>
    <n v="25.898"/>
  </r>
  <r>
    <n v="9187"/>
    <x v="4591"/>
    <x v="3"/>
    <x v="783"/>
    <d v="2014-08-12T00:00:00"/>
    <x v="1"/>
    <s v="JL-15505"/>
    <s v="Jeremy Lonsdale"/>
    <x v="0"/>
    <s v="United States"/>
    <s v="Westminster"/>
    <x v="1"/>
    <n v="92683"/>
    <x v="1"/>
    <s v="OFF-AP-10002534"/>
    <x v="1"/>
    <x v="9"/>
    <x v="1193"/>
    <n v="1473.1"/>
    <n v="5"/>
    <x v="0"/>
    <n v="412.46800000000002"/>
  </r>
  <r>
    <n v="9188"/>
    <x v="4592"/>
    <x v="1"/>
    <x v="291"/>
    <d v="2012-08-25T00:00:00"/>
    <x v="1"/>
    <s v="SM-20320"/>
    <s v="Sean Miller"/>
    <x v="2"/>
    <s v="United States"/>
    <s v="Allentown"/>
    <x v="9"/>
    <n v="18103"/>
    <x v="3"/>
    <s v="OFF-SU-10001935"/>
    <x v="1"/>
    <x v="14"/>
    <x v="33"/>
    <n v="3.488"/>
    <n v="2"/>
    <x v="2"/>
    <n v="-0.6976"/>
  </r>
  <r>
    <n v="9189"/>
    <x v="4592"/>
    <x v="1"/>
    <x v="291"/>
    <d v="2012-08-25T00:00:00"/>
    <x v="1"/>
    <s v="SM-20320"/>
    <s v="Sean Miller"/>
    <x v="2"/>
    <s v="United States"/>
    <s v="Allentown"/>
    <x v="9"/>
    <n v="18103"/>
    <x v="3"/>
    <s v="TEC-AC-10000290"/>
    <x v="2"/>
    <x v="11"/>
    <x v="232"/>
    <n v="21.728000000000002"/>
    <n v="4"/>
    <x v="2"/>
    <n v="3.8024"/>
  </r>
  <r>
    <n v="9190"/>
    <x v="4592"/>
    <x v="1"/>
    <x v="291"/>
    <d v="2012-08-25T00:00:00"/>
    <x v="1"/>
    <s v="SM-20320"/>
    <s v="Sean Miller"/>
    <x v="2"/>
    <s v="United States"/>
    <s v="Allentown"/>
    <x v="9"/>
    <n v="18103"/>
    <x v="3"/>
    <s v="OFF-ST-10002574"/>
    <x v="1"/>
    <x v="4"/>
    <x v="926"/>
    <n v="663.072"/>
    <n v="6"/>
    <x v="2"/>
    <n v="-165.768"/>
  </r>
  <r>
    <n v="9191"/>
    <x v="4592"/>
    <x v="1"/>
    <x v="291"/>
    <d v="2012-08-25T00:00:00"/>
    <x v="1"/>
    <s v="SM-20320"/>
    <s v="Sean Miller"/>
    <x v="2"/>
    <s v="United States"/>
    <s v="Allentown"/>
    <x v="9"/>
    <n v="18103"/>
    <x v="3"/>
    <s v="OFF-BI-10004519"/>
    <x v="1"/>
    <x v="8"/>
    <x v="880"/>
    <n v="99.587999999999994"/>
    <n v="2"/>
    <x v="6"/>
    <n v="-82.99"/>
  </r>
  <r>
    <n v="9192"/>
    <x v="4592"/>
    <x v="1"/>
    <x v="291"/>
    <d v="2012-08-25T00:00:00"/>
    <x v="1"/>
    <s v="SM-20320"/>
    <s v="Sean Miller"/>
    <x v="2"/>
    <s v="United States"/>
    <s v="Allentown"/>
    <x v="9"/>
    <n v="18103"/>
    <x v="3"/>
    <s v="OFF-PA-10003625"/>
    <x v="1"/>
    <x v="10"/>
    <x v="750"/>
    <n v="49.567999999999998"/>
    <n v="2"/>
    <x v="2"/>
    <n v="15.49"/>
  </r>
  <r>
    <n v="9193"/>
    <x v="4593"/>
    <x v="1"/>
    <x v="121"/>
    <d v="2012-11-07T00:00:00"/>
    <x v="1"/>
    <s v="BB-10990"/>
    <s v="Barry Blumstein"/>
    <x v="1"/>
    <s v="United States"/>
    <s v="San Antonio"/>
    <x v="5"/>
    <n v="78207"/>
    <x v="2"/>
    <s v="OFF-BI-10001524"/>
    <x v="1"/>
    <x v="8"/>
    <x v="298"/>
    <n v="29.372"/>
    <n v="7"/>
    <x v="3"/>
    <n v="-46.995199999999997"/>
  </r>
  <r>
    <n v="9194"/>
    <x v="4593"/>
    <x v="1"/>
    <x v="121"/>
    <d v="2012-11-07T00:00:00"/>
    <x v="1"/>
    <s v="BB-10990"/>
    <s v="Barry Blumstein"/>
    <x v="1"/>
    <s v="United States"/>
    <s v="San Antonio"/>
    <x v="5"/>
    <n v="78207"/>
    <x v="2"/>
    <s v="TEC-PH-10002200"/>
    <x v="2"/>
    <x v="7"/>
    <x v="1471"/>
    <n v="344.70400000000001"/>
    <n v="2"/>
    <x v="2"/>
    <n v="38.779200000000003"/>
  </r>
  <r>
    <n v="9195"/>
    <x v="4594"/>
    <x v="2"/>
    <x v="953"/>
    <d v="2011-12-06T00:00:00"/>
    <x v="1"/>
    <s v="PB-19150"/>
    <s v="Philip Brown"/>
    <x v="0"/>
    <s v="United States"/>
    <s v="Avondale"/>
    <x v="16"/>
    <n v="85323"/>
    <x v="1"/>
    <s v="OFF-SU-10001664"/>
    <x v="1"/>
    <x v="14"/>
    <x v="1232"/>
    <n v="47.991999999999997"/>
    <n v="7"/>
    <x v="2"/>
    <n v="3.5994000000000002"/>
  </r>
  <r>
    <n v="9196"/>
    <x v="4594"/>
    <x v="2"/>
    <x v="953"/>
    <d v="2011-12-06T00:00:00"/>
    <x v="1"/>
    <s v="PB-19150"/>
    <s v="Philip Brown"/>
    <x v="0"/>
    <s v="United States"/>
    <s v="Avondale"/>
    <x v="16"/>
    <n v="85323"/>
    <x v="1"/>
    <s v="TEC-AC-10002550"/>
    <x v="2"/>
    <x v="11"/>
    <x v="1539"/>
    <n v="102.24"/>
    <n v="4"/>
    <x v="2"/>
    <n v="-16.614000000000001"/>
  </r>
  <r>
    <n v="9197"/>
    <x v="4595"/>
    <x v="2"/>
    <x v="1025"/>
    <d v="2011-05-15T00:00:00"/>
    <x v="1"/>
    <s v="GM-14680"/>
    <s v="Greg Matthias"/>
    <x v="0"/>
    <s v="United States"/>
    <s v="San Jose"/>
    <x v="1"/>
    <n v="95123"/>
    <x v="1"/>
    <s v="OFF-PA-10004353"/>
    <x v="1"/>
    <x v="10"/>
    <x v="1652"/>
    <n v="39.96"/>
    <n v="2"/>
    <x v="0"/>
    <n v="19.180800000000001"/>
  </r>
  <r>
    <n v="9198"/>
    <x v="4595"/>
    <x v="2"/>
    <x v="1025"/>
    <d v="2011-05-15T00:00:00"/>
    <x v="1"/>
    <s v="GM-14680"/>
    <s v="Greg Matthias"/>
    <x v="0"/>
    <s v="United States"/>
    <s v="San Jose"/>
    <x v="1"/>
    <n v="95123"/>
    <x v="1"/>
    <s v="TEC-PH-10001817"/>
    <x v="2"/>
    <x v="7"/>
    <x v="1097"/>
    <n v="1432"/>
    <n v="5"/>
    <x v="2"/>
    <n v="125.3"/>
  </r>
  <r>
    <n v="9199"/>
    <x v="4595"/>
    <x v="2"/>
    <x v="1025"/>
    <d v="2011-05-15T00:00:00"/>
    <x v="1"/>
    <s v="GM-14680"/>
    <s v="Greg Matthias"/>
    <x v="0"/>
    <s v="United States"/>
    <s v="San Jose"/>
    <x v="1"/>
    <n v="95123"/>
    <x v="1"/>
    <s v="OFF-SU-10004737"/>
    <x v="1"/>
    <x v="14"/>
    <x v="1704"/>
    <n v="41.04"/>
    <n v="6"/>
    <x v="0"/>
    <n v="11.0808"/>
  </r>
  <r>
    <n v="9200"/>
    <x v="4595"/>
    <x v="2"/>
    <x v="1025"/>
    <d v="2011-05-15T00:00:00"/>
    <x v="1"/>
    <s v="GM-14680"/>
    <s v="Greg Matthias"/>
    <x v="0"/>
    <s v="United States"/>
    <s v="San Jose"/>
    <x v="1"/>
    <n v="95123"/>
    <x v="1"/>
    <s v="FUR-CH-10002320"/>
    <x v="0"/>
    <x v="1"/>
    <x v="1454"/>
    <n v="256.78399999999999"/>
    <n v="1"/>
    <x v="2"/>
    <n v="32.097999999999999"/>
  </r>
  <r>
    <n v="9201"/>
    <x v="4596"/>
    <x v="0"/>
    <x v="508"/>
    <d v="2013-10-21T00:00:00"/>
    <x v="2"/>
    <s v="NR-18550"/>
    <s v="Nick Radford"/>
    <x v="0"/>
    <s v="United States"/>
    <s v="Perth Amboy"/>
    <x v="30"/>
    <n v="8861"/>
    <x v="3"/>
    <s v="FUR-BO-10001337"/>
    <x v="0"/>
    <x v="0"/>
    <x v="425"/>
    <n v="120.98"/>
    <n v="1"/>
    <x v="0"/>
    <n v="12.098000000000001"/>
  </r>
  <r>
    <n v="9202"/>
    <x v="4596"/>
    <x v="0"/>
    <x v="508"/>
    <d v="2013-10-21T00:00:00"/>
    <x v="2"/>
    <s v="NR-18550"/>
    <s v="Nick Radford"/>
    <x v="0"/>
    <s v="United States"/>
    <s v="Perth Amboy"/>
    <x v="30"/>
    <n v="8861"/>
    <x v="3"/>
    <s v="OFF-BI-10004584"/>
    <x v="1"/>
    <x v="8"/>
    <x v="378"/>
    <n v="315.98"/>
    <n v="1"/>
    <x v="0"/>
    <n v="148.51060000000001"/>
  </r>
  <r>
    <n v="9203"/>
    <x v="4597"/>
    <x v="0"/>
    <x v="859"/>
    <d v="2013-11-04T00:00:00"/>
    <x v="1"/>
    <s v="EH-13765"/>
    <s v="Edward Hooks"/>
    <x v="1"/>
    <s v="United States"/>
    <s v="New York City"/>
    <x v="15"/>
    <n v="10011"/>
    <x v="3"/>
    <s v="OFF-BI-10004817"/>
    <x v="1"/>
    <x v="8"/>
    <x v="1199"/>
    <n v="28.751999999999999"/>
    <n v="3"/>
    <x v="2"/>
    <n v="10.0632"/>
  </r>
  <r>
    <n v="9204"/>
    <x v="4597"/>
    <x v="0"/>
    <x v="859"/>
    <d v="2013-11-04T00:00:00"/>
    <x v="1"/>
    <s v="EH-13765"/>
    <s v="Edward Hooks"/>
    <x v="1"/>
    <s v="United States"/>
    <s v="New York City"/>
    <x v="15"/>
    <n v="10011"/>
    <x v="3"/>
    <s v="OFF-AR-10004602"/>
    <x v="1"/>
    <x v="6"/>
    <x v="1217"/>
    <n v="114.95"/>
    <n v="5"/>
    <x v="0"/>
    <n v="32.186"/>
  </r>
  <r>
    <n v="9205"/>
    <x v="4598"/>
    <x v="0"/>
    <x v="49"/>
    <d v="2013-12-06T00:00:00"/>
    <x v="1"/>
    <s v="FH-14365"/>
    <s v="Fred Hopkins"/>
    <x v="1"/>
    <s v="United States"/>
    <s v="Los Angeles"/>
    <x v="1"/>
    <n v="90004"/>
    <x v="1"/>
    <s v="OFF-AR-10001149"/>
    <x v="1"/>
    <x v="6"/>
    <x v="130"/>
    <n v="23.04"/>
    <n v="8"/>
    <x v="0"/>
    <n v="6.9119999999999999"/>
  </r>
  <r>
    <n v="9206"/>
    <x v="4599"/>
    <x v="0"/>
    <x v="438"/>
    <d v="2013-04-22T00:00:00"/>
    <x v="3"/>
    <s v="BT-11680"/>
    <s v="Brian Thompson"/>
    <x v="0"/>
    <s v="United States"/>
    <s v="Milford"/>
    <x v="29"/>
    <n v="6460"/>
    <x v="3"/>
    <s v="OFF-AR-10004817"/>
    <x v="1"/>
    <x v="6"/>
    <x v="906"/>
    <n v="15.48"/>
    <n v="3"/>
    <x v="0"/>
    <n v="4.4892000000000003"/>
  </r>
  <r>
    <n v="9207"/>
    <x v="4599"/>
    <x v="0"/>
    <x v="438"/>
    <d v="2013-04-22T00:00:00"/>
    <x v="3"/>
    <s v="BT-11680"/>
    <s v="Brian Thompson"/>
    <x v="0"/>
    <s v="United States"/>
    <s v="Milford"/>
    <x v="29"/>
    <n v="6460"/>
    <x v="3"/>
    <s v="OFF-PA-10003797"/>
    <x v="1"/>
    <x v="10"/>
    <x v="1701"/>
    <n v="51.84"/>
    <n v="8"/>
    <x v="0"/>
    <n v="24.883199999999999"/>
  </r>
  <r>
    <n v="9208"/>
    <x v="4600"/>
    <x v="3"/>
    <x v="646"/>
    <d v="2014-08-08T00:00:00"/>
    <x v="1"/>
    <s v="AB-10105"/>
    <s v="Adrian Barton"/>
    <x v="0"/>
    <s v="United States"/>
    <s v="Bloomington"/>
    <x v="10"/>
    <n v="61701"/>
    <x v="2"/>
    <s v="TEC-AC-10000682"/>
    <x v="2"/>
    <x v="11"/>
    <x v="1327"/>
    <n v="39.816000000000003"/>
    <n v="3"/>
    <x v="2"/>
    <n v="7.4654999999999996"/>
  </r>
  <r>
    <n v="9209"/>
    <x v="4601"/>
    <x v="3"/>
    <x v="646"/>
    <d v="2014-08-09T00:00:00"/>
    <x v="0"/>
    <s v="SC-20230"/>
    <s v="Scot Coram"/>
    <x v="1"/>
    <s v="United States"/>
    <s v="Seattle"/>
    <x v="4"/>
    <n v="98105"/>
    <x v="1"/>
    <s v="OFF-ST-10003996"/>
    <x v="1"/>
    <x v="4"/>
    <x v="1203"/>
    <n v="16.059999999999999"/>
    <n v="1"/>
    <x v="0"/>
    <n v="4.1756000000000002"/>
  </r>
  <r>
    <n v="9210"/>
    <x v="4602"/>
    <x v="3"/>
    <x v="157"/>
    <d v="2014-12-15T00:00:00"/>
    <x v="0"/>
    <s v="RS-19870"/>
    <s v="Roy Skaria"/>
    <x v="2"/>
    <s v="United States"/>
    <s v="Burlington"/>
    <x v="23"/>
    <n v="52601"/>
    <x v="2"/>
    <s v="OFF-EN-10003160"/>
    <x v="1"/>
    <x v="12"/>
    <x v="1027"/>
    <n v="7.28"/>
    <n v="1"/>
    <x v="0"/>
    <n v="3.4944000000000002"/>
  </r>
  <r>
    <n v="9211"/>
    <x v="4602"/>
    <x v="3"/>
    <x v="157"/>
    <d v="2014-12-15T00:00:00"/>
    <x v="0"/>
    <s v="RS-19870"/>
    <s v="Roy Skaria"/>
    <x v="2"/>
    <s v="United States"/>
    <s v="Burlington"/>
    <x v="23"/>
    <n v="52601"/>
    <x v="2"/>
    <s v="OFF-BI-10002012"/>
    <x v="1"/>
    <x v="8"/>
    <x v="742"/>
    <n v="5.4"/>
    <n v="3"/>
    <x v="0"/>
    <n v="2.5920000000000001"/>
  </r>
  <r>
    <n v="9212"/>
    <x v="4603"/>
    <x v="1"/>
    <x v="948"/>
    <d v="2012-03-19T00:00:00"/>
    <x v="1"/>
    <s v="AI-10855"/>
    <s v="Arianne Irving"/>
    <x v="0"/>
    <s v="United States"/>
    <s v="Roseville"/>
    <x v="1"/>
    <n v="95661"/>
    <x v="1"/>
    <s v="OFF-PA-10002105"/>
    <x v="1"/>
    <x v="10"/>
    <x v="269"/>
    <n v="19.440000000000001"/>
    <n v="3"/>
    <x v="0"/>
    <n v="9.3312000000000008"/>
  </r>
  <r>
    <n v="9213"/>
    <x v="4604"/>
    <x v="2"/>
    <x v="589"/>
    <d v="2011-12-15T00:00:00"/>
    <x v="1"/>
    <s v="DJ-13420"/>
    <s v="Denny Joy"/>
    <x v="1"/>
    <s v="United States"/>
    <s v="San Francisco"/>
    <x v="1"/>
    <n v="94110"/>
    <x v="1"/>
    <s v="FUR-FU-10000397"/>
    <x v="0"/>
    <x v="5"/>
    <x v="63"/>
    <n v="39.880000000000003"/>
    <n v="2"/>
    <x v="0"/>
    <n v="11.166399999999999"/>
  </r>
  <r>
    <n v="9214"/>
    <x v="4604"/>
    <x v="2"/>
    <x v="589"/>
    <d v="2011-12-15T00:00:00"/>
    <x v="1"/>
    <s v="DJ-13420"/>
    <s v="Denny Joy"/>
    <x v="1"/>
    <s v="United States"/>
    <s v="San Francisco"/>
    <x v="1"/>
    <n v="94110"/>
    <x v="1"/>
    <s v="FUR-FU-10000758"/>
    <x v="0"/>
    <x v="5"/>
    <x v="1073"/>
    <n v="79.44"/>
    <n v="3"/>
    <x v="0"/>
    <n v="28.598400000000002"/>
  </r>
  <r>
    <n v="9215"/>
    <x v="4605"/>
    <x v="3"/>
    <x v="1033"/>
    <d v="2014-10-03T00:00:00"/>
    <x v="2"/>
    <s v="BF-10975"/>
    <s v="Barbara Fisher"/>
    <x v="1"/>
    <s v="United States"/>
    <s v="Philadelphia"/>
    <x v="9"/>
    <n v="19120"/>
    <x v="3"/>
    <s v="OFF-LA-10004677"/>
    <x v="1"/>
    <x v="2"/>
    <x v="1831"/>
    <n v="20.664000000000001"/>
    <n v="7"/>
    <x v="2"/>
    <n v="6.9741"/>
  </r>
  <r>
    <n v="9216"/>
    <x v="4606"/>
    <x v="0"/>
    <x v="831"/>
    <d v="2013-11-27T00:00:00"/>
    <x v="1"/>
    <s v="TH-21235"/>
    <s v="Tiffany House"/>
    <x v="1"/>
    <s v="United States"/>
    <s v="Los Angeles"/>
    <x v="1"/>
    <n v="90049"/>
    <x v="1"/>
    <s v="OFF-PA-10004451"/>
    <x v="1"/>
    <x v="10"/>
    <x v="493"/>
    <n v="32.4"/>
    <n v="5"/>
    <x v="0"/>
    <n v="15.552"/>
  </r>
  <r>
    <n v="9217"/>
    <x v="4607"/>
    <x v="3"/>
    <x v="221"/>
    <d v="2014-12-01T00:00:00"/>
    <x v="1"/>
    <s v="JG-15310"/>
    <s v="Jason Gross"/>
    <x v="1"/>
    <s v="United States"/>
    <s v="Odessa"/>
    <x v="5"/>
    <n v="79762"/>
    <x v="2"/>
    <s v="OFF-AP-10002311"/>
    <x v="1"/>
    <x v="9"/>
    <x v="14"/>
    <n v="13.762"/>
    <n v="1"/>
    <x v="3"/>
    <n v="-24.771599999999999"/>
  </r>
  <r>
    <n v="9218"/>
    <x v="4608"/>
    <x v="3"/>
    <x v="237"/>
    <d v="2014-11-18T00:00:00"/>
    <x v="2"/>
    <s v="AW-10930"/>
    <s v="Arthur Wiediger"/>
    <x v="2"/>
    <s v="United States"/>
    <s v="Minneapolis"/>
    <x v="11"/>
    <n v="55407"/>
    <x v="2"/>
    <s v="OFF-EN-10004459"/>
    <x v="1"/>
    <x v="12"/>
    <x v="655"/>
    <n v="15.28"/>
    <n v="2"/>
    <x v="0"/>
    <n v="7.4871999999999996"/>
  </r>
  <r>
    <n v="9219"/>
    <x v="4609"/>
    <x v="1"/>
    <x v="748"/>
    <d v="2012-08-20T00:00:00"/>
    <x v="1"/>
    <s v="JW-15955"/>
    <s v="Joni Wasserman"/>
    <x v="0"/>
    <s v="United States"/>
    <s v="Philadelphia"/>
    <x v="9"/>
    <n v="19120"/>
    <x v="3"/>
    <s v="OFF-ST-10002352"/>
    <x v="1"/>
    <x v="4"/>
    <x v="847"/>
    <n v="44.688000000000002"/>
    <n v="7"/>
    <x v="2"/>
    <n v="3.3515999999999999"/>
  </r>
  <r>
    <n v="9220"/>
    <x v="4609"/>
    <x v="1"/>
    <x v="748"/>
    <d v="2012-08-20T00:00:00"/>
    <x v="1"/>
    <s v="JW-15955"/>
    <s v="Joni Wasserman"/>
    <x v="0"/>
    <s v="United States"/>
    <s v="Philadelphia"/>
    <x v="9"/>
    <n v="19120"/>
    <x v="3"/>
    <s v="FUR-BO-10000780"/>
    <x v="0"/>
    <x v="0"/>
    <x v="1309"/>
    <n v="301.47000000000003"/>
    <n v="3"/>
    <x v="5"/>
    <n v="-204.99959999999999"/>
  </r>
  <r>
    <n v="9221"/>
    <x v="4610"/>
    <x v="3"/>
    <x v="119"/>
    <d v="2014-10-15T00:00:00"/>
    <x v="2"/>
    <s v="MH-18025"/>
    <s v="Michelle Huthwaite"/>
    <x v="0"/>
    <s v="United States"/>
    <s v="Lafayette"/>
    <x v="28"/>
    <n v="70506"/>
    <x v="0"/>
    <s v="OFF-LA-10000248"/>
    <x v="1"/>
    <x v="2"/>
    <x v="1212"/>
    <n v="11.07"/>
    <n v="3"/>
    <x v="0"/>
    <n v="5.2028999999999996"/>
  </r>
  <r>
    <n v="9222"/>
    <x v="4610"/>
    <x v="3"/>
    <x v="119"/>
    <d v="2014-10-15T00:00:00"/>
    <x v="2"/>
    <s v="MH-18025"/>
    <s v="Michelle Huthwaite"/>
    <x v="0"/>
    <s v="United States"/>
    <s v="Lafayette"/>
    <x v="28"/>
    <n v="70506"/>
    <x v="0"/>
    <s v="FUR-TA-10003473"/>
    <x v="0"/>
    <x v="3"/>
    <x v="214"/>
    <n v="1504.52"/>
    <n v="4"/>
    <x v="0"/>
    <n v="346.03960000000001"/>
  </r>
  <r>
    <n v="9223"/>
    <x v="4610"/>
    <x v="3"/>
    <x v="119"/>
    <d v="2014-10-15T00:00:00"/>
    <x v="2"/>
    <s v="MH-18025"/>
    <s v="Michelle Huthwaite"/>
    <x v="0"/>
    <s v="United States"/>
    <s v="Lafayette"/>
    <x v="28"/>
    <n v="70506"/>
    <x v="0"/>
    <s v="OFF-PA-10004355"/>
    <x v="1"/>
    <x v="10"/>
    <x v="1094"/>
    <n v="25.92"/>
    <n v="4"/>
    <x v="0"/>
    <n v="12.441599999999999"/>
  </r>
  <r>
    <n v="9224"/>
    <x v="4611"/>
    <x v="3"/>
    <x v="259"/>
    <d v="2014-11-05T00:00:00"/>
    <x v="3"/>
    <s v="FM-14290"/>
    <s v="Frank Merwin"/>
    <x v="2"/>
    <s v="United States"/>
    <s v="Bryan"/>
    <x v="5"/>
    <n v="77803"/>
    <x v="2"/>
    <s v="OFF-BI-10001308"/>
    <x v="1"/>
    <x v="8"/>
    <x v="1351"/>
    <n v="7.5359999999999996"/>
    <n v="6"/>
    <x v="3"/>
    <n v="-13.188000000000001"/>
  </r>
  <r>
    <n v="9225"/>
    <x v="4611"/>
    <x v="3"/>
    <x v="259"/>
    <d v="2014-11-05T00:00:00"/>
    <x v="3"/>
    <s v="FM-14290"/>
    <s v="Frank Merwin"/>
    <x v="2"/>
    <s v="United States"/>
    <s v="Bryan"/>
    <x v="5"/>
    <n v="77803"/>
    <x v="2"/>
    <s v="OFF-BI-10003094"/>
    <x v="1"/>
    <x v="8"/>
    <x v="647"/>
    <n v="1.4079999999999999"/>
    <n v="2"/>
    <x v="3"/>
    <n v="-2.3231999999999999"/>
  </r>
  <r>
    <n v="9226"/>
    <x v="4611"/>
    <x v="3"/>
    <x v="259"/>
    <d v="2014-11-05T00:00:00"/>
    <x v="3"/>
    <s v="FM-14290"/>
    <s v="Frank Merwin"/>
    <x v="2"/>
    <s v="United States"/>
    <s v="Bryan"/>
    <x v="5"/>
    <n v="77803"/>
    <x v="2"/>
    <s v="OFF-BI-10004040"/>
    <x v="1"/>
    <x v="8"/>
    <x v="1478"/>
    <n v="4.1440000000000001"/>
    <n v="4"/>
    <x v="3"/>
    <n v="-6.4231999999999996"/>
  </r>
  <r>
    <n v="9227"/>
    <x v="4611"/>
    <x v="3"/>
    <x v="259"/>
    <d v="2014-11-05T00:00:00"/>
    <x v="3"/>
    <s v="FM-14290"/>
    <s v="Frank Merwin"/>
    <x v="2"/>
    <s v="United States"/>
    <s v="Bryan"/>
    <x v="5"/>
    <n v="77803"/>
    <x v="2"/>
    <s v="OFF-ST-10002485"/>
    <x v="1"/>
    <x v="4"/>
    <x v="209"/>
    <n v="52.752000000000002"/>
    <n v="3"/>
    <x v="2"/>
    <n v="-12.528600000000001"/>
  </r>
  <r>
    <n v="9228"/>
    <x v="4612"/>
    <x v="3"/>
    <x v="498"/>
    <d v="2014-03-25T00:00:00"/>
    <x v="1"/>
    <s v="GZ-14545"/>
    <s v="George Zrebassa"/>
    <x v="1"/>
    <s v="United States"/>
    <s v="Los Angeles"/>
    <x v="1"/>
    <n v="90008"/>
    <x v="1"/>
    <s v="OFF-AP-10001205"/>
    <x v="1"/>
    <x v="9"/>
    <x v="1285"/>
    <n v="381.36"/>
    <n v="7"/>
    <x v="0"/>
    <n v="106.7808"/>
  </r>
  <r>
    <n v="9229"/>
    <x v="4613"/>
    <x v="2"/>
    <x v="935"/>
    <d v="2011-11-03T00:00:00"/>
    <x v="3"/>
    <s v="TC-21535"/>
    <s v="Tracy Collins"/>
    <x v="2"/>
    <s v="United States"/>
    <s v="Los Angeles"/>
    <x v="1"/>
    <n v="90049"/>
    <x v="1"/>
    <s v="OFF-AR-10001868"/>
    <x v="1"/>
    <x v="6"/>
    <x v="59"/>
    <n v="6.72"/>
    <n v="4"/>
    <x v="0"/>
    <n v="3.36"/>
  </r>
  <r>
    <n v="9230"/>
    <x v="4614"/>
    <x v="3"/>
    <x v="283"/>
    <d v="2014-07-27T00:00:00"/>
    <x v="2"/>
    <s v="TB-21520"/>
    <s v="Tracy Blumstein"/>
    <x v="0"/>
    <s v="United States"/>
    <s v="Los Angeles"/>
    <x v="1"/>
    <n v="90045"/>
    <x v="1"/>
    <s v="OFF-BI-10003429"/>
    <x v="1"/>
    <x v="8"/>
    <x v="844"/>
    <n v="15.192"/>
    <n v="3"/>
    <x v="2"/>
    <n v="5.5071000000000003"/>
  </r>
  <r>
    <n v="9231"/>
    <x v="4614"/>
    <x v="3"/>
    <x v="283"/>
    <d v="2014-07-27T00:00:00"/>
    <x v="2"/>
    <s v="TB-21520"/>
    <s v="Tracy Blumstein"/>
    <x v="0"/>
    <s v="United States"/>
    <s v="Los Angeles"/>
    <x v="1"/>
    <n v="90045"/>
    <x v="1"/>
    <s v="OFF-PA-10002689"/>
    <x v="1"/>
    <x v="10"/>
    <x v="1057"/>
    <n v="58.32"/>
    <n v="9"/>
    <x v="0"/>
    <n v="27.993600000000001"/>
  </r>
  <r>
    <n v="9232"/>
    <x v="4615"/>
    <x v="2"/>
    <x v="422"/>
    <d v="2011-12-31T00:00:00"/>
    <x v="1"/>
    <s v="RP-19390"/>
    <s v="Resi Pölking"/>
    <x v="0"/>
    <s v="United States"/>
    <s v="Phoenix"/>
    <x v="16"/>
    <n v="85023"/>
    <x v="1"/>
    <s v="OFF-BI-10003650"/>
    <x v="1"/>
    <x v="8"/>
    <x v="115"/>
    <n v="946.76400000000001"/>
    <n v="6"/>
    <x v="6"/>
    <n v="-694.29359999999997"/>
  </r>
  <r>
    <n v="9233"/>
    <x v="4616"/>
    <x v="0"/>
    <x v="476"/>
    <d v="2013-09-07T00:00:00"/>
    <x v="1"/>
    <s v="LR-16915"/>
    <s v="Lena Radford"/>
    <x v="0"/>
    <s v="United States"/>
    <s v="Los Angeles"/>
    <x v="1"/>
    <n v="90036"/>
    <x v="1"/>
    <s v="FUR-FU-10001889"/>
    <x v="0"/>
    <x v="5"/>
    <x v="1149"/>
    <n v="94.68"/>
    <n v="9"/>
    <x v="0"/>
    <n v="31.244399999999999"/>
  </r>
  <r>
    <n v="9234"/>
    <x v="4616"/>
    <x v="0"/>
    <x v="476"/>
    <d v="2013-09-07T00:00:00"/>
    <x v="1"/>
    <s v="LR-16915"/>
    <s v="Lena Radford"/>
    <x v="0"/>
    <s v="United States"/>
    <s v="Los Angeles"/>
    <x v="1"/>
    <n v="90036"/>
    <x v="1"/>
    <s v="OFF-ST-10000321"/>
    <x v="1"/>
    <x v="4"/>
    <x v="1534"/>
    <n v="23.67"/>
    <n v="3"/>
    <x v="0"/>
    <n v="0.94679999999999997"/>
  </r>
  <r>
    <n v="9235"/>
    <x v="4616"/>
    <x v="0"/>
    <x v="476"/>
    <d v="2013-09-07T00:00:00"/>
    <x v="1"/>
    <s v="LR-16915"/>
    <s v="Lena Radford"/>
    <x v="0"/>
    <s v="United States"/>
    <s v="Los Angeles"/>
    <x v="1"/>
    <n v="90036"/>
    <x v="1"/>
    <s v="TEC-PH-10001530"/>
    <x v="2"/>
    <x v="7"/>
    <x v="632"/>
    <n v="1091.1679999999999"/>
    <n v="4"/>
    <x v="2"/>
    <n v="68.197999999999993"/>
  </r>
  <r>
    <n v="9236"/>
    <x v="4616"/>
    <x v="0"/>
    <x v="476"/>
    <d v="2013-09-07T00:00:00"/>
    <x v="1"/>
    <s v="LR-16915"/>
    <s v="Lena Radford"/>
    <x v="0"/>
    <s v="United States"/>
    <s v="Los Angeles"/>
    <x v="1"/>
    <n v="90036"/>
    <x v="1"/>
    <s v="OFF-AR-10004752"/>
    <x v="1"/>
    <x v="6"/>
    <x v="1105"/>
    <n v="18.690000000000001"/>
    <n v="7"/>
    <x v="0"/>
    <n v="5.2332000000000001"/>
  </r>
  <r>
    <n v="9237"/>
    <x v="4616"/>
    <x v="0"/>
    <x v="476"/>
    <d v="2013-09-07T00:00:00"/>
    <x v="1"/>
    <s v="LR-16915"/>
    <s v="Lena Radford"/>
    <x v="0"/>
    <s v="United States"/>
    <s v="Los Angeles"/>
    <x v="1"/>
    <n v="90036"/>
    <x v="1"/>
    <s v="FUR-TA-10001539"/>
    <x v="0"/>
    <x v="3"/>
    <x v="10"/>
    <n v="568.72799999999995"/>
    <n v="3"/>
    <x v="2"/>
    <n v="28.436399999999999"/>
  </r>
  <r>
    <n v="9238"/>
    <x v="4616"/>
    <x v="0"/>
    <x v="476"/>
    <d v="2013-09-07T00:00:00"/>
    <x v="1"/>
    <s v="LR-16915"/>
    <s v="Lena Radford"/>
    <x v="0"/>
    <s v="United States"/>
    <s v="Los Angeles"/>
    <x v="1"/>
    <n v="90036"/>
    <x v="1"/>
    <s v="OFF-BI-10001553"/>
    <x v="1"/>
    <x v="8"/>
    <x v="1293"/>
    <n v="7.3120000000000003"/>
    <n v="1"/>
    <x v="2"/>
    <n v="2.5592000000000001"/>
  </r>
  <r>
    <n v="9239"/>
    <x v="4617"/>
    <x v="3"/>
    <x v="512"/>
    <d v="2014-02-15T00:00:00"/>
    <x v="2"/>
    <s v="MM-17260"/>
    <s v="Magdelene Morse"/>
    <x v="0"/>
    <s v="United States"/>
    <s v="Columbus"/>
    <x v="24"/>
    <n v="43229"/>
    <x v="3"/>
    <s v="FUR-FU-10003601"/>
    <x v="0"/>
    <x v="5"/>
    <x v="729"/>
    <n v="147.56800000000001"/>
    <n v="2"/>
    <x v="2"/>
    <n v="-3.6892"/>
  </r>
  <r>
    <n v="9240"/>
    <x v="4618"/>
    <x v="3"/>
    <x v="855"/>
    <d v="2014-11-03T00:00:00"/>
    <x v="1"/>
    <s v="NB-18655"/>
    <s v="Nona Balk"/>
    <x v="1"/>
    <s v="United States"/>
    <s v="Tallahassee"/>
    <x v="2"/>
    <n v="32303"/>
    <x v="0"/>
    <s v="OFF-PA-10001685"/>
    <x v="1"/>
    <x v="10"/>
    <x v="33"/>
    <n v="56.783999999999999"/>
    <n v="7"/>
    <x v="2"/>
    <n v="20.584199999999999"/>
  </r>
  <r>
    <n v="9241"/>
    <x v="4618"/>
    <x v="3"/>
    <x v="855"/>
    <d v="2014-11-03T00:00:00"/>
    <x v="1"/>
    <s v="NB-18655"/>
    <s v="Nona Balk"/>
    <x v="1"/>
    <s v="United States"/>
    <s v="Tallahassee"/>
    <x v="2"/>
    <n v="32303"/>
    <x v="0"/>
    <s v="OFF-BI-10001097"/>
    <x v="1"/>
    <x v="8"/>
    <x v="789"/>
    <n v="5.6070000000000002"/>
    <n v="3"/>
    <x v="6"/>
    <n v="-3.9249000000000001"/>
  </r>
  <r>
    <n v="9242"/>
    <x v="4618"/>
    <x v="3"/>
    <x v="855"/>
    <d v="2014-11-03T00:00:00"/>
    <x v="1"/>
    <s v="NB-18655"/>
    <s v="Nona Balk"/>
    <x v="1"/>
    <s v="United States"/>
    <s v="Tallahassee"/>
    <x v="2"/>
    <n v="32303"/>
    <x v="0"/>
    <s v="OFF-AR-10001662"/>
    <x v="1"/>
    <x v="6"/>
    <x v="443"/>
    <n v="6.5759999999999996"/>
    <n v="3"/>
    <x v="2"/>
    <n v="0.57540000000000002"/>
  </r>
  <r>
    <n v="9243"/>
    <x v="4619"/>
    <x v="2"/>
    <x v="868"/>
    <d v="2011-07-14T00:00:00"/>
    <x v="1"/>
    <s v="DS-13030"/>
    <s v="Darrin Sayre"/>
    <x v="2"/>
    <s v="United States"/>
    <s v="San Francisco"/>
    <x v="1"/>
    <n v="94122"/>
    <x v="1"/>
    <s v="OFF-BI-10002609"/>
    <x v="1"/>
    <x v="8"/>
    <x v="98"/>
    <n v="14.304"/>
    <n v="6"/>
    <x v="2"/>
    <n v="4.6487999999999996"/>
  </r>
  <r>
    <n v="9244"/>
    <x v="4619"/>
    <x v="2"/>
    <x v="868"/>
    <d v="2011-07-14T00:00:00"/>
    <x v="1"/>
    <s v="DS-13030"/>
    <s v="Darrin Sayre"/>
    <x v="2"/>
    <s v="United States"/>
    <s v="San Francisco"/>
    <x v="1"/>
    <n v="94122"/>
    <x v="1"/>
    <s v="FUR-BO-10004218"/>
    <x v="0"/>
    <x v="0"/>
    <x v="1584"/>
    <n v="119.833"/>
    <n v="1"/>
    <x v="11"/>
    <n v="7.0490000000000004"/>
  </r>
  <r>
    <n v="9245"/>
    <x v="4619"/>
    <x v="2"/>
    <x v="868"/>
    <d v="2011-07-14T00:00:00"/>
    <x v="1"/>
    <s v="DS-13030"/>
    <s v="Darrin Sayre"/>
    <x v="2"/>
    <s v="United States"/>
    <s v="San Francisco"/>
    <x v="1"/>
    <n v="94122"/>
    <x v="1"/>
    <s v="OFF-AR-10003251"/>
    <x v="1"/>
    <x v="6"/>
    <x v="1041"/>
    <n v="5.56"/>
    <n v="2"/>
    <x v="0"/>
    <n v="2.2240000000000002"/>
  </r>
  <r>
    <n v="9246"/>
    <x v="4619"/>
    <x v="2"/>
    <x v="868"/>
    <d v="2011-07-14T00:00:00"/>
    <x v="1"/>
    <s v="DS-13030"/>
    <s v="Darrin Sayre"/>
    <x v="2"/>
    <s v="United States"/>
    <s v="San Francisco"/>
    <x v="1"/>
    <n v="94122"/>
    <x v="1"/>
    <s v="OFF-PA-10002365"/>
    <x v="1"/>
    <x v="10"/>
    <x v="12"/>
    <n v="32.4"/>
    <n v="5"/>
    <x v="0"/>
    <n v="15.552"/>
  </r>
  <r>
    <n v="9247"/>
    <x v="4620"/>
    <x v="3"/>
    <x v="1053"/>
    <d v="2014-05-27T00:00:00"/>
    <x v="1"/>
    <s v="VF-21715"/>
    <s v="Vicky Freymann"/>
    <x v="2"/>
    <s v="United States"/>
    <s v="San Francisco"/>
    <x v="1"/>
    <n v="94109"/>
    <x v="1"/>
    <s v="OFF-AR-10003651"/>
    <x v="1"/>
    <x v="6"/>
    <x v="276"/>
    <n v="9.84"/>
    <n v="3"/>
    <x v="0"/>
    <n v="2.8536000000000001"/>
  </r>
  <r>
    <n v="9248"/>
    <x v="4620"/>
    <x v="3"/>
    <x v="1053"/>
    <d v="2014-05-27T00:00:00"/>
    <x v="1"/>
    <s v="VF-21715"/>
    <s v="Vicky Freymann"/>
    <x v="2"/>
    <s v="United States"/>
    <s v="San Francisco"/>
    <x v="1"/>
    <n v="94109"/>
    <x v="1"/>
    <s v="OFF-AR-10003732"/>
    <x v="1"/>
    <x v="6"/>
    <x v="321"/>
    <n v="2.78"/>
    <n v="1"/>
    <x v="0"/>
    <n v="0.7228"/>
  </r>
  <r>
    <n v="9249"/>
    <x v="4621"/>
    <x v="0"/>
    <x v="338"/>
    <d v="2013-11-15T00:00:00"/>
    <x v="1"/>
    <s v="SW-20275"/>
    <s v="Scott Williamson"/>
    <x v="0"/>
    <s v="United States"/>
    <s v="New York City"/>
    <x v="15"/>
    <n v="10009"/>
    <x v="3"/>
    <s v="OFF-BI-10002557"/>
    <x v="1"/>
    <x v="8"/>
    <x v="246"/>
    <n v="3.64"/>
    <n v="1"/>
    <x v="2"/>
    <n v="1.365"/>
  </r>
  <r>
    <n v="9250"/>
    <x v="4621"/>
    <x v="0"/>
    <x v="338"/>
    <d v="2013-11-15T00:00:00"/>
    <x v="1"/>
    <s v="SW-20275"/>
    <s v="Scott Williamson"/>
    <x v="0"/>
    <s v="United States"/>
    <s v="New York City"/>
    <x v="15"/>
    <n v="10009"/>
    <x v="3"/>
    <s v="TEC-PH-10003691"/>
    <x v="2"/>
    <x v="7"/>
    <x v="1398"/>
    <n v="881.93"/>
    <n v="7"/>
    <x v="0"/>
    <n v="220.48249999999999"/>
  </r>
  <r>
    <n v="9251"/>
    <x v="4622"/>
    <x v="0"/>
    <x v="499"/>
    <d v="2013-12-07T00:00:00"/>
    <x v="1"/>
    <s v="PW-19030"/>
    <s v="Pauline Webber"/>
    <x v="1"/>
    <s v="United States"/>
    <s v="Marion"/>
    <x v="23"/>
    <n v="52302"/>
    <x v="2"/>
    <s v="OFF-BI-10001107"/>
    <x v="1"/>
    <x v="8"/>
    <x v="492"/>
    <n v="115.84"/>
    <n v="8"/>
    <x v="0"/>
    <n v="54.444800000000001"/>
  </r>
  <r>
    <n v="9252"/>
    <x v="4623"/>
    <x v="3"/>
    <x v="580"/>
    <d v="2014-03-09T00:00:00"/>
    <x v="1"/>
    <s v="KD-16615"/>
    <s v="Ken Dana"/>
    <x v="1"/>
    <s v="United States"/>
    <s v="Los Angeles"/>
    <x v="1"/>
    <n v="90008"/>
    <x v="1"/>
    <s v="OFF-BI-10004224"/>
    <x v="1"/>
    <x v="8"/>
    <x v="1061"/>
    <n v="107.648"/>
    <n v="2"/>
    <x v="2"/>
    <n v="33.64"/>
  </r>
  <r>
    <n v="9253"/>
    <x v="4624"/>
    <x v="3"/>
    <x v="397"/>
    <d v="2014-09-26T00:00:00"/>
    <x v="0"/>
    <s v="DO-13645"/>
    <s v="Doug O'Connell"/>
    <x v="0"/>
    <s v="United States"/>
    <s v="Pine Bluff"/>
    <x v="36"/>
    <n v="71603"/>
    <x v="0"/>
    <s v="TEC-AC-10001114"/>
    <x v="2"/>
    <x v="11"/>
    <x v="1202"/>
    <n v="199.95"/>
    <n v="5"/>
    <x v="0"/>
    <n v="63.984000000000002"/>
  </r>
  <r>
    <n v="9254"/>
    <x v="4624"/>
    <x v="3"/>
    <x v="397"/>
    <d v="2014-09-26T00:00:00"/>
    <x v="0"/>
    <s v="DO-13645"/>
    <s v="Doug O'Connell"/>
    <x v="0"/>
    <s v="United States"/>
    <s v="Pine Bluff"/>
    <x v="36"/>
    <n v="71603"/>
    <x v="0"/>
    <s v="OFF-PA-10002005"/>
    <x v="1"/>
    <x v="10"/>
    <x v="505"/>
    <n v="12.96"/>
    <n v="2"/>
    <x v="0"/>
    <n v="6.2207999999999997"/>
  </r>
  <r>
    <n v="9255"/>
    <x v="4625"/>
    <x v="2"/>
    <x v="1058"/>
    <d v="2011-02-16T00:00:00"/>
    <x v="0"/>
    <s v="GA-14725"/>
    <s v="Guy Armstrong"/>
    <x v="0"/>
    <s v="United States"/>
    <s v="Columbia"/>
    <x v="25"/>
    <n v="65203"/>
    <x v="2"/>
    <s v="FUR-CH-10001146"/>
    <x v="0"/>
    <x v="1"/>
    <x v="64"/>
    <n v="60.89"/>
    <n v="1"/>
    <x v="0"/>
    <n v="15.2225"/>
  </r>
  <r>
    <n v="9256"/>
    <x v="4625"/>
    <x v="2"/>
    <x v="1058"/>
    <d v="2011-02-16T00:00:00"/>
    <x v="0"/>
    <s v="GA-14725"/>
    <s v="Guy Armstrong"/>
    <x v="0"/>
    <s v="United States"/>
    <s v="Columbia"/>
    <x v="25"/>
    <n v="65203"/>
    <x v="2"/>
    <s v="OFF-LA-10004853"/>
    <x v="1"/>
    <x v="2"/>
    <x v="683"/>
    <n v="14.94"/>
    <n v="3"/>
    <x v="0"/>
    <n v="6.8723999999999998"/>
  </r>
  <r>
    <n v="9257"/>
    <x v="4625"/>
    <x v="2"/>
    <x v="1058"/>
    <d v="2011-02-16T00:00:00"/>
    <x v="0"/>
    <s v="GA-14725"/>
    <s v="Guy Armstrong"/>
    <x v="0"/>
    <s v="United States"/>
    <s v="Columbia"/>
    <x v="25"/>
    <n v="65203"/>
    <x v="2"/>
    <s v="OFF-BI-10004728"/>
    <x v="1"/>
    <x v="8"/>
    <x v="539"/>
    <n v="9.64"/>
    <n v="2"/>
    <x v="0"/>
    <n v="4.4344000000000001"/>
  </r>
  <r>
    <n v="9258"/>
    <x v="4625"/>
    <x v="2"/>
    <x v="1058"/>
    <d v="2011-02-16T00:00:00"/>
    <x v="0"/>
    <s v="GA-14725"/>
    <s v="Guy Armstrong"/>
    <x v="0"/>
    <s v="United States"/>
    <s v="Columbia"/>
    <x v="25"/>
    <n v="65203"/>
    <x v="2"/>
    <s v="FUR-FU-10002298"/>
    <x v="0"/>
    <x v="5"/>
    <x v="1296"/>
    <n v="332.94"/>
    <n v="3"/>
    <x v="0"/>
    <n v="53.270400000000002"/>
  </r>
  <r>
    <n v="9259"/>
    <x v="4625"/>
    <x v="2"/>
    <x v="1058"/>
    <d v="2011-02-16T00:00:00"/>
    <x v="0"/>
    <s v="GA-14725"/>
    <s v="Guy Armstrong"/>
    <x v="0"/>
    <s v="United States"/>
    <s v="Columbia"/>
    <x v="25"/>
    <n v="65203"/>
    <x v="2"/>
    <s v="OFF-BI-10004654"/>
    <x v="1"/>
    <x v="8"/>
    <x v="1444"/>
    <n v="51.9"/>
    <n v="3"/>
    <x v="0"/>
    <n v="24.393000000000001"/>
  </r>
  <r>
    <n v="9260"/>
    <x v="4625"/>
    <x v="2"/>
    <x v="1058"/>
    <d v="2011-02-16T00:00:00"/>
    <x v="0"/>
    <s v="GA-14725"/>
    <s v="Guy Armstrong"/>
    <x v="0"/>
    <s v="United States"/>
    <s v="Columbia"/>
    <x v="25"/>
    <n v="65203"/>
    <x v="2"/>
    <s v="OFF-ST-10002583"/>
    <x v="1"/>
    <x v="4"/>
    <x v="566"/>
    <n v="64.959999999999994"/>
    <n v="2"/>
    <x v="0"/>
    <n v="2.5983999999999998"/>
  </r>
  <r>
    <n v="9261"/>
    <x v="4626"/>
    <x v="3"/>
    <x v="343"/>
    <d v="2014-11-15T00:00:00"/>
    <x v="0"/>
    <s v="JL-15505"/>
    <s v="Jeremy Lonsdale"/>
    <x v="0"/>
    <s v="United States"/>
    <s v="Aberdeen"/>
    <x v="44"/>
    <n v="57401"/>
    <x v="2"/>
    <s v="OFF-SU-10004661"/>
    <x v="1"/>
    <x v="14"/>
    <x v="1748"/>
    <n v="25.5"/>
    <n v="3"/>
    <x v="0"/>
    <n v="6.63"/>
  </r>
  <r>
    <n v="9262"/>
    <x v="4627"/>
    <x v="3"/>
    <x v="264"/>
    <d v="2014-09-03T00:00:00"/>
    <x v="3"/>
    <s v="SU-20665"/>
    <s v="Stephanie Ulpright"/>
    <x v="2"/>
    <s v="United States"/>
    <s v="Seattle"/>
    <x v="4"/>
    <n v="98103"/>
    <x v="1"/>
    <s v="FUR-CH-10003061"/>
    <x v="0"/>
    <x v="1"/>
    <x v="51"/>
    <n v="215.976"/>
    <n v="3"/>
    <x v="2"/>
    <n v="-2.6997"/>
  </r>
  <r>
    <n v="9263"/>
    <x v="4628"/>
    <x v="1"/>
    <x v="330"/>
    <d v="2012-10-13T00:00:00"/>
    <x v="1"/>
    <s v="FM-14380"/>
    <s v="Fred McMath"/>
    <x v="0"/>
    <s v="United States"/>
    <s v="Detroit"/>
    <x v="12"/>
    <n v="48227"/>
    <x v="2"/>
    <s v="FUR-CH-10000513"/>
    <x v="0"/>
    <x v="1"/>
    <x v="70"/>
    <n v="389.97"/>
    <n v="3"/>
    <x v="0"/>
    <n v="35.097299999999997"/>
  </r>
  <r>
    <n v="9264"/>
    <x v="4628"/>
    <x v="1"/>
    <x v="330"/>
    <d v="2012-10-13T00:00:00"/>
    <x v="1"/>
    <s v="FM-14380"/>
    <s v="Fred McMath"/>
    <x v="0"/>
    <s v="United States"/>
    <s v="Detroit"/>
    <x v="12"/>
    <n v="48227"/>
    <x v="2"/>
    <s v="OFF-AP-10002191"/>
    <x v="1"/>
    <x v="9"/>
    <x v="800"/>
    <n v="269.91000000000003"/>
    <n v="5"/>
    <x v="9"/>
    <n v="53.981999999999999"/>
  </r>
  <r>
    <n v="9265"/>
    <x v="4629"/>
    <x v="3"/>
    <x v="221"/>
    <d v="2014-12-02T00:00:00"/>
    <x v="1"/>
    <s v="MY-17380"/>
    <s v="Maribeth Yedwab"/>
    <x v="1"/>
    <s v="United States"/>
    <s v="Memphis"/>
    <x v="18"/>
    <n v="38109"/>
    <x v="0"/>
    <s v="OFF-BI-10000216"/>
    <x v="1"/>
    <x v="8"/>
    <x v="1625"/>
    <n v="11.673"/>
    <n v="3"/>
    <x v="6"/>
    <n v="-7.782"/>
  </r>
  <r>
    <n v="9266"/>
    <x v="4629"/>
    <x v="3"/>
    <x v="221"/>
    <d v="2014-12-02T00:00:00"/>
    <x v="1"/>
    <s v="MY-17380"/>
    <s v="Maribeth Yedwab"/>
    <x v="1"/>
    <s v="United States"/>
    <s v="Memphis"/>
    <x v="18"/>
    <n v="38109"/>
    <x v="0"/>
    <s v="OFF-EN-10003448"/>
    <x v="1"/>
    <x v="12"/>
    <x v="1702"/>
    <n v="64.847999999999999"/>
    <n v="7"/>
    <x v="2"/>
    <n v="24.318000000000001"/>
  </r>
  <r>
    <n v="9267"/>
    <x v="4630"/>
    <x v="2"/>
    <x v="1215"/>
    <d v="2011-02-10T00:00:00"/>
    <x v="2"/>
    <s v="NM-18445"/>
    <s v="Nathan Mautz"/>
    <x v="2"/>
    <s v="United States"/>
    <s v="North Las Vegas"/>
    <x v="33"/>
    <n v="89031"/>
    <x v="1"/>
    <s v="FUR-FU-10002111"/>
    <x v="0"/>
    <x v="5"/>
    <x v="1656"/>
    <n v="14.56"/>
    <n v="2"/>
    <x v="0"/>
    <n v="5.5327999999999999"/>
  </r>
  <r>
    <n v="9268"/>
    <x v="4631"/>
    <x v="1"/>
    <x v="12"/>
    <d v="2012-09-25T00:00:00"/>
    <x v="3"/>
    <s v="CS-11950"/>
    <s v="Carlos Soltero"/>
    <x v="0"/>
    <s v="United States"/>
    <s v="Freeport"/>
    <x v="15"/>
    <n v="11520"/>
    <x v="3"/>
    <s v="FUR-CH-10001545"/>
    <x v="0"/>
    <x v="1"/>
    <x v="1737"/>
    <n v="102.58199999999999"/>
    <n v="1"/>
    <x v="9"/>
    <n v="6.8388"/>
  </r>
  <r>
    <n v="9269"/>
    <x v="4631"/>
    <x v="1"/>
    <x v="12"/>
    <d v="2012-09-25T00:00:00"/>
    <x v="3"/>
    <s v="CS-11950"/>
    <s v="Carlos Soltero"/>
    <x v="0"/>
    <s v="United States"/>
    <s v="Freeport"/>
    <x v="15"/>
    <n v="11520"/>
    <x v="3"/>
    <s v="OFF-PA-10002947"/>
    <x v="1"/>
    <x v="10"/>
    <x v="703"/>
    <n v="20.04"/>
    <n v="3"/>
    <x v="0"/>
    <n v="9.6191999999999993"/>
  </r>
  <r>
    <n v="9270"/>
    <x v="4632"/>
    <x v="3"/>
    <x v="170"/>
    <d v="2014-08-29T00:00:00"/>
    <x v="1"/>
    <s v="PK-19075"/>
    <s v="Pete Kriz"/>
    <x v="0"/>
    <s v="United States"/>
    <s v="New York City"/>
    <x v="15"/>
    <n v="10035"/>
    <x v="3"/>
    <s v="OFF-BI-10003476"/>
    <x v="1"/>
    <x v="8"/>
    <x v="1526"/>
    <n v="32.088000000000001"/>
    <n v="7"/>
    <x v="2"/>
    <n v="11.2308"/>
  </r>
  <r>
    <n v="9271"/>
    <x v="4632"/>
    <x v="3"/>
    <x v="170"/>
    <d v="2014-08-29T00:00:00"/>
    <x v="1"/>
    <s v="PK-19075"/>
    <s v="Pete Kriz"/>
    <x v="0"/>
    <s v="United States"/>
    <s v="New York City"/>
    <x v="15"/>
    <n v="10035"/>
    <x v="3"/>
    <s v="OFF-BI-10001359"/>
    <x v="1"/>
    <x v="8"/>
    <x v="1153"/>
    <n v="4305.5519999999997"/>
    <n v="6"/>
    <x v="2"/>
    <n v="1453.1238000000001"/>
  </r>
  <r>
    <n v="9272"/>
    <x v="4633"/>
    <x v="0"/>
    <x v="536"/>
    <d v="2013-05-18T00:00:00"/>
    <x v="1"/>
    <s v="HM-14860"/>
    <s v="Harry Marie"/>
    <x v="1"/>
    <s v="United States"/>
    <s v="New York City"/>
    <x v="15"/>
    <n v="10024"/>
    <x v="3"/>
    <s v="FUR-FU-10000320"/>
    <x v="0"/>
    <x v="5"/>
    <x v="1512"/>
    <n v="10.02"/>
    <n v="3"/>
    <x v="0"/>
    <n v="4.4088000000000003"/>
  </r>
  <r>
    <n v="9273"/>
    <x v="4633"/>
    <x v="0"/>
    <x v="536"/>
    <d v="2013-05-18T00:00:00"/>
    <x v="1"/>
    <s v="HM-14860"/>
    <s v="Harry Marie"/>
    <x v="1"/>
    <s v="United States"/>
    <s v="New York City"/>
    <x v="15"/>
    <n v="10024"/>
    <x v="3"/>
    <s v="TEC-PH-10001835"/>
    <x v="2"/>
    <x v="7"/>
    <x v="1333"/>
    <n v="631.96"/>
    <n v="4"/>
    <x v="0"/>
    <n v="303.3408"/>
  </r>
  <r>
    <n v="9274"/>
    <x v="4634"/>
    <x v="3"/>
    <x v="264"/>
    <d v="2014-09-07T00:00:00"/>
    <x v="1"/>
    <s v="AH-10210"/>
    <s v="Alan Hwang"/>
    <x v="0"/>
    <s v="United States"/>
    <s v="Henderson"/>
    <x v="0"/>
    <n v="42420"/>
    <x v="0"/>
    <s v="OFF-BI-10003650"/>
    <x v="1"/>
    <x v="8"/>
    <x v="115"/>
    <n v="1577.94"/>
    <n v="3"/>
    <x v="0"/>
    <n v="757.41120000000001"/>
  </r>
  <r>
    <n v="9275"/>
    <x v="4635"/>
    <x v="2"/>
    <x v="982"/>
    <d v="2011-10-10T00:00:00"/>
    <x v="3"/>
    <s v="FC-14335"/>
    <s v="Fred Chung"/>
    <x v="1"/>
    <s v="United States"/>
    <s v="Albuquerque"/>
    <x v="27"/>
    <n v="87105"/>
    <x v="1"/>
    <s v="OFF-AR-10000937"/>
    <x v="1"/>
    <x v="6"/>
    <x v="1812"/>
    <n v="255.85"/>
    <n v="7"/>
    <x v="0"/>
    <n v="112.574"/>
  </r>
  <r>
    <n v="9276"/>
    <x v="4636"/>
    <x v="0"/>
    <x v="439"/>
    <d v="2013-05-30T00:00:00"/>
    <x v="0"/>
    <s v="CP-12085"/>
    <s v="Cathy Prescott"/>
    <x v="1"/>
    <s v="United States"/>
    <s v="Delray Beach"/>
    <x v="2"/>
    <n v="33445"/>
    <x v="0"/>
    <s v="OFF-ST-10000532"/>
    <x v="1"/>
    <x v="4"/>
    <x v="1403"/>
    <n v="184.70400000000001"/>
    <n v="6"/>
    <x v="2"/>
    <n v="13.8528"/>
  </r>
  <r>
    <n v="9277"/>
    <x v="4636"/>
    <x v="0"/>
    <x v="439"/>
    <d v="2013-05-30T00:00:00"/>
    <x v="0"/>
    <s v="CP-12085"/>
    <s v="Cathy Prescott"/>
    <x v="1"/>
    <s v="United States"/>
    <s v="Delray Beach"/>
    <x v="2"/>
    <n v="33445"/>
    <x v="0"/>
    <s v="TEC-AC-10001267"/>
    <x v="2"/>
    <x v="11"/>
    <x v="533"/>
    <n v="47.92"/>
    <n v="2"/>
    <x v="2"/>
    <n v="11.98"/>
  </r>
  <r>
    <n v="9278"/>
    <x v="4637"/>
    <x v="3"/>
    <x v="96"/>
    <d v="2014-12-06T00:00:00"/>
    <x v="1"/>
    <s v="SC-20305"/>
    <s v="Sean Christensen"/>
    <x v="0"/>
    <s v="United States"/>
    <s v="Philadelphia"/>
    <x v="9"/>
    <n v="19140"/>
    <x v="3"/>
    <s v="OFF-LA-10004853"/>
    <x v="1"/>
    <x v="2"/>
    <x v="683"/>
    <n v="15.936"/>
    <n v="4"/>
    <x v="2"/>
    <n v="5.1791999999999998"/>
  </r>
  <r>
    <n v="9279"/>
    <x v="4637"/>
    <x v="3"/>
    <x v="96"/>
    <d v="2014-12-06T00:00:00"/>
    <x v="1"/>
    <s v="SC-20305"/>
    <s v="Sean Christensen"/>
    <x v="0"/>
    <s v="United States"/>
    <s v="Philadelphia"/>
    <x v="9"/>
    <n v="19140"/>
    <x v="3"/>
    <s v="OFF-BI-10001759"/>
    <x v="1"/>
    <x v="8"/>
    <x v="725"/>
    <n v="8.0009999999999994"/>
    <n v="7"/>
    <x v="6"/>
    <n v="-5.6006999999999998"/>
  </r>
  <r>
    <n v="9280"/>
    <x v="4637"/>
    <x v="3"/>
    <x v="96"/>
    <d v="2014-12-06T00:00:00"/>
    <x v="1"/>
    <s v="SC-20305"/>
    <s v="Sean Christensen"/>
    <x v="0"/>
    <s v="United States"/>
    <s v="Philadelphia"/>
    <x v="9"/>
    <n v="19140"/>
    <x v="3"/>
    <s v="FUR-CH-10003379"/>
    <x v="0"/>
    <x v="1"/>
    <x v="459"/>
    <n v="398.97199999999998"/>
    <n v="2"/>
    <x v="4"/>
    <n v="-28.498000000000001"/>
  </r>
  <r>
    <n v="9281"/>
    <x v="4638"/>
    <x v="0"/>
    <x v="873"/>
    <d v="2013-09-25T00:00:00"/>
    <x v="1"/>
    <s v="HJ-14875"/>
    <s v="Heather Jas"/>
    <x v="2"/>
    <s v="United States"/>
    <s v="Seattle"/>
    <x v="4"/>
    <n v="98105"/>
    <x v="1"/>
    <s v="FUR-BO-10002853"/>
    <x v="0"/>
    <x v="0"/>
    <x v="1613"/>
    <n v="163.88"/>
    <n v="2"/>
    <x v="0"/>
    <n v="40.97"/>
  </r>
  <r>
    <n v="9282"/>
    <x v="4639"/>
    <x v="3"/>
    <x v="220"/>
    <d v="2014-09-16T00:00:00"/>
    <x v="1"/>
    <s v="CB-12025"/>
    <s v="Cassandra Brandow"/>
    <x v="0"/>
    <s v="United States"/>
    <s v="Richmond"/>
    <x v="17"/>
    <n v="23223"/>
    <x v="0"/>
    <s v="OFF-AP-10000027"/>
    <x v="1"/>
    <x v="9"/>
    <x v="1804"/>
    <n v="67.900000000000006"/>
    <n v="5"/>
    <x v="0"/>
    <n v="20.37"/>
  </r>
  <r>
    <n v="9283"/>
    <x v="4640"/>
    <x v="0"/>
    <x v="945"/>
    <d v="2014-01-05T00:00:00"/>
    <x v="1"/>
    <s v="EH-14185"/>
    <s v="Evan Henry"/>
    <x v="0"/>
    <s v="United States"/>
    <s v="West Palm Beach"/>
    <x v="2"/>
    <n v="33407"/>
    <x v="0"/>
    <s v="OFF-PA-10002421"/>
    <x v="1"/>
    <x v="10"/>
    <x v="1416"/>
    <n v="72.224000000000004"/>
    <n v="4"/>
    <x v="2"/>
    <n v="25.278400000000001"/>
  </r>
  <r>
    <n v="9284"/>
    <x v="4641"/>
    <x v="3"/>
    <x v="264"/>
    <d v="2014-09-05T00:00:00"/>
    <x v="0"/>
    <s v="LW-17215"/>
    <s v="Luke Weiss"/>
    <x v="0"/>
    <s v="United States"/>
    <s v="Fort Collins"/>
    <x v="22"/>
    <n v="80525"/>
    <x v="1"/>
    <s v="OFF-LA-10002475"/>
    <x v="1"/>
    <x v="2"/>
    <x v="148"/>
    <n v="11.696"/>
    <n v="2"/>
    <x v="2"/>
    <n v="3.9474"/>
  </r>
  <r>
    <n v="9285"/>
    <x v="4642"/>
    <x v="2"/>
    <x v="728"/>
    <d v="2011-11-23T00:00:00"/>
    <x v="1"/>
    <s v="MK-17905"/>
    <s v="Michael Kennedy"/>
    <x v="1"/>
    <s v="United States"/>
    <s v="Franklin"/>
    <x v="6"/>
    <n v="53132"/>
    <x v="2"/>
    <s v="FUR-CH-10001482"/>
    <x v="0"/>
    <x v="1"/>
    <x v="536"/>
    <n v="392.94"/>
    <n v="3"/>
    <x v="0"/>
    <n v="43.223399999999998"/>
  </r>
  <r>
    <n v="9286"/>
    <x v="4643"/>
    <x v="1"/>
    <x v="82"/>
    <d v="2012-11-24T00:00:00"/>
    <x v="2"/>
    <s v="JH-15820"/>
    <s v="John Huston"/>
    <x v="0"/>
    <s v="United States"/>
    <s v="Monroe"/>
    <x v="3"/>
    <n v="28110"/>
    <x v="0"/>
    <s v="FUR-FU-10000087"/>
    <x v="0"/>
    <x v="5"/>
    <x v="204"/>
    <n v="18.175999999999998"/>
    <n v="1"/>
    <x v="2"/>
    <n v="4.7712000000000003"/>
  </r>
  <r>
    <n v="9287"/>
    <x v="4644"/>
    <x v="3"/>
    <x v="249"/>
    <d v="2014-06-27T00:00:00"/>
    <x v="1"/>
    <s v="DB-13270"/>
    <s v="Deborah Brumfield"/>
    <x v="2"/>
    <s v="United States"/>
    <s v="Dallas"/>
    <x v="5"/>
    <n v="75081"/>
    <x v="2"/>
    <s v="OFF-BI-10003166"/>
    <x v="1"/>
    <x v="8"/>
    <x v="1405"/>
    <n v="6.8879999999999999"/>
    <n v="3"/>
    <x v="3"/>
    <n v="-11.020799999999999"/>
  </r>
  <r>
    <n v="9288"/>
    <x v="4644"/>
    <x v="3"/>
    <x v="249"/>
    <d v="2014-06-27T00:00:00"/>
    <x v="1"/>
    <s v="DB-13270"/>
    <s v="Deborah Brumfield"/>
    <x v="2"/>
    <s v="United States"/>
    <s v="Dallas"/>
    <x v="5"/>
    <n v="75081"/>
    <x v="2"/>
    <s v="FUR-TA-10000688"/>
    <x v="0"/>
    <x v="3"/>
    <x v="556"/>
    <n v="457.48500000000001"/>
    <n v="3"/>
    <x v="4"/>
    <n v="-84.961500000000001"/>
  </r>
  <r>
    <n v="9289"/>
    <x v="4645"/>
    <x v="3"/>
    <x v="329"/>
    <d v="2014-12-04T00:00:00"/>
    <x v="2"/>
    <s v="TB-21625"/>
    <s v="Trudy Brown"/>
    <x v="0"/>
    <s v="United States"/>
    <s v="Philadelphia"/>
    <x v="9"/>
    <n v="19134"/>
    <x v="3"/>
    <s v="FUR-CH-10003981"/>
    <x v="0"/>
    <x v="1"/>
    <x v="1166"/>
    <n v="1079.316"/>
    <n v="6"/>
    <x v="4"/>
    <n v="-15.418799999999999"/>
  </r>
  <r>
    <n v="9290"/>
    <x v="4646"/>
    <x v="2"/>
    <x v="488"/>
    <d v="2011-04-26T00:00:00"/>
    <x v="0"/>
    <s v="NM-18445"/>
    <s v="Nathan Mautz"/>
    <x v="2"/>
    <s v="United States"/>
    <s v="San Francisco"/>
    <x v="1"/>
    <n v="94109"/>
    <x v="1"/>
    <s v="OFF-PA-10001878"/>
    <x v="1"/>
    <x v="10"/>
    <x v="1161"/>
    <n v="48.91"/>
    <n v="1"/>
    <x v="0"/>
    <n v="22.9877"/>
  </r>
  <r>
    <n v="9291"/>
    <x v="4647"/>
    <x v="2"/>
    <x v="865"/>
    <d v="2011-09-25T00:00:00"/>
    <x v="2"/>
    <s v="TT-21220"/>
    <s v="Thomas Thornton"/>
    <x v="0"/>
    <s v="United States"/>
    <s v="Dover"/>
    <x v="13"/>
    <n v="19901"/>
    <x v="3"/>
    <s v="OFF-AR-10002375"/>
    <x v="1"/>
    <x v="6"/>
    <x v="823"/>
    <n v="9.84"/>
    <n v="3"/>
    <x v="0"/>
    <n v="2.8536000000000001"/>
  </r>
  <r>
    <n v="9292"/>
    <x v="4647"/>
    <x v="2"/>
    <x v="865"/>
    <d v="2011-09-25T00:00:00"/>
    <x v="2"/>
    <s v="TT-21220"/>
    <s v="Thomas Thornton"/>
    <x v="0"/>
    <s v="United States"/>
    <s v="Dover"/>
    <x v="13"/>
    <n v="19901"/>
    <x v="3"/>
    <s v="OFF-BI-10004965"/>
    <x v="1"/>
    <x v="8"/>
    <x v="1005"/>
    <n v="34.5"/>
    <n v="3"/>
    <x v="0"/>
    <n v="15.525"/>
  </r>
  <r>
    <n v="9293"/>
    <x v="4648"/>
    <x v="3"/>
    <x v="580"/>
    <d v="2014-03-03T00:00:00"/>
    <x v="3"/>
    <s v="RS-19765"/>
    <s v="Roland Schwarz"/>
    <x v="1"/>
    <s v="United States"/>
    <s v="Waco"/>
    <x v="5"/>
    <n v="76706"/>
    <x v="2"/>
    <s v="OFF-BI-10004022"/>
    <x v="1"/>
    <x v="8"/>
    <x v="748"/>
    <n v="0.55600000000000005"/>
    <n v="1"/>
    <x v="3"/>
    <n v="-0.94520000000000004"/>
  </r>
  <r>
    <n v="9294"/>
    <x v="4649"/>
    <x v="3"/>
    <x v="701"/>
    <d v="2014-11-22T00:00:00"/>
    <x v="0"/>
    <s v="TB-21625"/>
    <s v="Trudy Brown"/>
    <x v="0"/>
    <s v="United States"/>
    <s v="Hagerstown"/>
    <x v="39"/>
    <n v="21740"/>
    <x v="3"/>
    <s v="OFF-BI-10000050"/>
    <x v="1"/>
    <x v="8"/>
    <x v="343"/>
    <n v="43.8"/>
    <n v="6"/>
    <x v="0"/>
    <n v="20.585999999999999"/>
  </r>
  <r>
    <n v="9295"/>
    <x v="4650"/>
    <x v="3"/>
    <x v="39"/>
    <d v="2014-06-02T00:00:00"/>
    <x v="1"/>
    <s v="AM-10360"/>
    <s v="Alice McCarthy"/>
    <x v="1"/>
    <s v="United States"/>
    <s v="Cleveland"/>
    <x v="24"/>
    <n v="44105"/>
    <x v="3"/>
    <s v="OFF-PA-10002464"/>
    <x v="1"/>
    <x v="10"/>
    <x v="993"/>
    <n v="13.872"/>
    <n v="3"/>
    <x v="2"/>
    <n v="5.0286"/>
  </r>
  <r>
    <n v="9296"/>
    <x v="4650"/>
    <x v="3"/>
    <x v="39"/>
    <d v="2014-06-02T00:00:00"/>
    <x v="1"/>
    <s v="AM-10360"/>
    <s v="Alice McCarthy"/>
    <x v="1"/>
    <s v="United States"/>
    <s v="Cleveland"/>
    <x v="24"/>
    <n v="44105"/>
    <x v="3"/>
    <s v="FUR-BO-10004709"/>
    <x v="0"/>
    <x v="0"/>
    <x v="263"/>
    <n v="115.96"/>
    <n v="4"/>
    <x v="5"/>
    <n v="-64.937600000000003"/>
  </r>
  <r>
    <n v="9297"/>
    <x v="4651"/>
    <x v="1"/>
    <x v="24"/>
    <d v="2012-04-22T00:00:00"/>
    <x v="0"/>
    <s v="MP-17965"/>
    <s v="Michael Paige"/>
    <x v="1"/>
    <s v="United States"/>
    <s v="Mcallen"/>
    <x v="5"/>
    <n v="78501"/>
    <x v="2"/>
    <s v="TEC-AC-10003590"/>
    <x v="2"/>
    <x v="11"/>
    <x v="1093"/>
    <n v="41.423999999999999"/>
    <n v="2"/>
    <x v="2"/>
    <n v="8.2848000000000006"/>
  </r>
  <r>
    <n v="9298"/>
    <x v="4651"/>
    <x v="1"/>
    <x v="24"/>
    <d v="2012-04-22T00:00:00"/>
    <x v="0"/>
    <s v="MP-17965"/>
    <s v="Michael Paige"/>
    <x v="1"/>
    <s v="United States"/>
    <s v="Mcallen"/>
    <x v="5"/>
    <n v="78501"/>
    <x v="2"/>
    <s v="TEC-PH-10003357"/>
    <x v="2"/>
    <x v="7"/>
    <x v="1062"/>
    <n v="244.768"/>
    <n v="4"/>
    <x v="2"/>
    <n v="24.476800000000001"/>
  </r>
  <r>
    <n v="9299"/>
    <x v="4651"/>
    <x v="1"/>
    <x v="24"/>
    <d v="2012-04-22T00:00:00"/>
    <x v="0"/>
    <s v="MP-17965"/>
    <s v="Michael Paige"/>
    <x v="1"/>
    <s v="United States"/>
    <s v="Mcallen"/>
    <x v="5"/>
    <n v="78501"/>
    <x v="2"/>
    <s v="OFF-AR-10003373"/>
    <x v="1"/>
    <x v="6"/>
    <x v="287"/>
    <n v="74.352000000000004"/>
    <n v="3"/>
    <x v="2"/>
    <n v="6.5057999999999998"/>
  </r>
  <r>
    <n v="9300"/>
    <x v="4651"/>
    <x v="1"/>
    <x v="24"/>
    <d v="2012-04-22T00:00:00"/>
    <x v="0"/>
    <s v="MP-17965"/>
    <s v="Michael Paige"/>
    <x v="1"/>
    <s v="United States"/>
    <s v="Mcallen"/>
    <x v="5"/>
    <n v="78501"/>
    <x v="2"/>
    <s v="OFF-BI-10003676"/>
    <x v="1"/>
    <x v="8"/>
    <x v="816"/>
    <n v="4.3120000000000003"/>
    <n v="2"/>
    <x v="3"/>
    <n v="-6.8992000000000004"/>
  </r>
  <r>
    <n v="9301"/>
    <x v="4651"/>
    <x v="1"/>
    <x v="24"/>
    <d v="2012-04-22T00:00:00"/>
    <x v="0"/>
    <s v="MP-17965"/>
    <s v="Michael Paige"/>
    <x v="1"/>
    <s v="United States"/>
    <s v="Mcallen"/>
    <x v="5"/>
    <n v="78501"/>
    <x v="2"/>
    <s v="FUR-CH-10000225"/>
    <x v="0"/>
    <x v="1"/>
    <x v="401"/>
    <n v="56.686"/>
    <n v="1"/>
    <x v="4"/>
    <n v="-20.245000000000001"/>
  </r>
  <r>
    <n v="9302"/>
    <x v="4651"/>
    <x v="1"/>
    <x v="24"/>
    <d v="2012-04-22T00:00:00"/>
    <x v="0"/>
    <s v="MP-17965"/>
    <s v="Michael Paige"/>
    <x v="1"/>
    <s v="United States"/>
    <s v="Mcallen"/>
    <x v="5"/>
    <n v="78501"/>
    <x v="2"/>
    <s v="TEC-PH-10001870"/>
    <x v="2"/>
    <x v="7"/>
    <x v="1731"/>
    <n v="97.968000000000004"/>
    <n v="2"/>
    <x v="2"/>
    <n v="6.1230000000000002"/>
  </r>
  <r>
    <n v="9303"/>
    <x v="4651"/>
    <x v="1"/>
    <x v="24"/>
    <d v="2012-04-22T00:00:00"/>
    <x v="0"/>
    <s v="MP-17965"/>
    <s v="Michael Paige"/>
    <x v="1"/>
    <s v="United States"/>
    <s v="Mcallen"/>
    <x v="5"/>
    <n v="78501"/>
    <x v="2"/>
    <s v="OFF-AR-10003481"/>
    <x v="1"/>
    <x v="6"/>
    <x v="1591"/>
    <n v="7.8719999999999999"/>
    <n v="3"/>
    <x v="2"/>
    <n v="0.88560000000000005"/>
  </r>
  <r>
    <n v="9304"/>
    <x v="4651"/>
    <x v="1"/>
    <x v="24"/>
    <d v="2012-04-22T00:00:00"/>
    <x v="0"/>
    <s v="MP-17965"/>
    <s v="Michael Paige"/>
    <x v="1"/>
    <s v="United States"/>
    <s v="Mcallen"/>
    <x v="5"/>
    <n v="78501"/>
    <x v="2"/>
    <s v="OFF-PA-10003936"/>
    <x v="1"/>
    <x v="10"/>
    <x v="1283"/>
    <n v="15.552"/>
    <n v="3"/>
    <x v="2"/>
    <n v="5.4432"/>
  </r>
  <r>
    <n v="9305"/>
    <x v="4651"/>
    <x v="1"/>
    <x v="24"/>
    <d v="2012-04-22T00:00:00"/>
    <x v="0"/>
    <s v="MP-17965"/>
    <s v="Michael Paige"/>
    <x v="1"/>
    <s v="United States"/>
    <s v="Mcallen"/>
    <x v="5"/>
    <n v="78501"/>
    <x v="2"/>
    <s v="OFF-BI-10000320"/>
    <x v="1"/>
    <x v="8"/>
    <x v="768"/>
    <n v="1.476"/>
    <n v="1"/>
    <x v="3"/>
    <n v="-2.2877999999999998"/>
  </r>
  <r>
    <n v="9306"/>
    <x v="4652"/>
    <x v="1"/>
    <x v="444"/>
    <d v="2012-09-24T00:00:00"/>
    <x v="1"/>
    <s v="MH-17290"/>
    <s v="Marc Harrigan"/>
    <x v="2"/>
    <s v="United States"/>
    <s v="Santa Fe"/>
    <x v="27"/>
    <n v="87505"/>
    <x v="1"/>
    <s v="OFF-AR-10001972"/>
    <x v="1"/>
    <x v="6"/>
    <x v="1623"/>
    <n v="8.4"/>
    <n v="5"/>
    <x v="0"/>
    <n v="2.1840000000000002"/>
  </r>
  <r>
    <n v="9307"/>
    <x v="4653"/>
    <x v="2"/>
    <x v="727"/>
    <d v="2011-03-30T00:00:00"/>
    <x v="1"/>
    <s v="CA-12265"/>
    <s v="Christina Anderson"/>
    <x v="0"/>
    <s v="United States"/>
    <s v="San Francisco"/>
    <x v="1"/>
    <n v="94110"/>
    <x v="1"/>
    <s v="OFF-AR-10003829"/>
    <x v="1"/>
    <x v="6"/>
    <x v="934"/>
    <n v="6.56"/>
    <n v="2"/>
    <x v="0"/>
    <n v="1.9024000000000001"/>
  </r>
  <r>
    <n v="9308"/>
    <x v="4653"/>
    <x v="2"/>
    <x v="727"/>
    <d v="2011-03-30T00:00:00"/>
    <x v="1"/>
    <s v="CA-12265"/>
    <s v="Christina Anderson"/>
    <x v="0"/>
    <s v="United States"/>
    <s v="San Francisco"/>
    <x v="1"/>
    <n v="94110"/>
    <x v="1"/>
    <s v="OFF-AR-10003338"/>
    <x v="1"/>
    <x v="6"/>
    <x v="1430"/>
    <n v="14.88"/>
    <n v="2"/>
    <x v="0"/>
    <n v="3.72"/>
  </r>
  <r>
    <n v="9309"/>
    <x v="4653"/>
    <x v="2"/>
    <x v="727"/>
    <d v="2011-03-30T00:00:00"/>
    <x v="1"/>
    <s v="CA-12265"/>
    <s v="Christina Anderson"/>
    <x v="0"/>
    <s v="United States"/>
    <s v="San Francisco"/>
    <x v="1"/>
    <n v="94110"/>
    <x v="1"/>
    <s v="TEC-AC-10002558"/>
    <x v="2"/>
    <x v="11"/>
    <x v="1546"/>
    <n v="45.48"/>
    <n v="4"/>
    <x v="0"/>
    <n v="15.917999999999999"/>
  </r>
  <r>
    <n v="9310"/>
    <x v="4653"/>
    <x v="2"/>
    <x v="727"/>
    <d v="2011-03-30T00:00:00"/>
    <x v="1"/>
    <s v="CA-12265"/>
    <s v="Christina Anderson"/>
    <x v="0"/>
    <s v="United States"/>
    <s v="San Francisco"/>
    <x v="1"/>
    <n v="94110"/>
    <x v="1"/>
    <s v="OFF-AR-10000034"/>
    <x v="1"/>
    <x v="6"/>
    <x v="744"/>
    <n v="25.44"/>
    <n v="6"/>
    <x v="0"/>
    <n v="9.9215999999999998"/>
  </r>
  <r>
    <n v="9311"/>
    <x v="4654"/>
    <x v="0"/>
    <x v="370"/>
    <d v="2013-09-01T00:00:00"/>
    <x v="1"/>
    <s v="KD-16615"/>
    <s v="Ken Dana"/>
    <x v="1"/>
    <s v="United States"/>
    <s v="New York City"/>
    <x v="15"/>
    <n v="10024"/>
    <x v="3"/>
    <s v="OFF-BI-10001510"/>
    <x v="1"/>
    <x v="8"/>
    <x v="702"/>
    <n v="146.68799999999999"/>
    <n v="8"/>
    <x v="2"/>
    <n v="45.84"/>
  </r>
  <r>
    <n v="9312"/>
    <x v="4655"/>
    <x v="3"/>
    <x v="904"/>
    <d v="2014-03-13T00:00:00"/>
    <x v="1"/>
    <s v="DW-13540"/>
    <s v="Don Weiss"/>
    <x v="0"/>
    <s v="United States"/>
    <s v="Dallas"/>
    <x v="5"/>
    <n v="75220"/>
    <x v="2"/>
    <s v="OFF-LA-10000134"/>
    <x v="1"/>
    <x v="2"/>
    <x v="85"/>
    <n v="4.9279999999999999"/>
    <n v="2"/>
    <x v="2"/>
    <n v="1.7248000000000001"/>
  </r>
  <r>
    <n v="9313"/>
    <x v="4655"/>
    <x v="3"/>
    <x v="904"/>
    <d v="2014-03-13T00:00:00"/>
    <x v="1"/>
    <s v="DW-13540"/>
    <s v="Don Weiss"/>
    <x v="0"/>
    <s v="United States"/>
    <s v="Dallas"/>
    <x v="5"/>
    <n v="75220"/>
    <x v="2"/>
    <s v="OFF-AR-10000588"/>
    <x v="1"/>
    <x v="6"/>
    <x v="393"/>
    <n v="63.488"/>
    <n v="4"/>
    <x v="2"/>
    <n v="4.7615999999999996"/>
  </r>
  <r>
    <n v="9314"/>
    <x v="4656"/>
    <x v="1"/>
    <x v="1216"/>
    <d v="2012-11-11T00:00:00"/>
    <x v="3"/>
    <s v="AG-10495"/>
    <s v="Andrew Gjertsen"/>
    <x v="1"/>
    <s v="United States"/>
    <s v="Detroit"/>
    <x v="12"/>
    <n v="48234"/>
    <x v="2"/>
    <s v="OFF-ST-10003282"/>
    <x v="1"/>
    <x v="4"/>
    <x v="42"/>
    <n v="418.32"/>
    <n v="7"/>
    <x v="0"/>
    <n v="117.1296"/>
  </r>
  <r>
    <n v="9315"/>
    <x v="4656"/>
    <x v="1"/>
    <x v="1216"/>
    <d v="2012-11-11T00:00:00"/>
    <x v="3"/>
    <s v="AG-10495"/>
    <s v="Andrew Gjertsen"/>
    <x v="1"/>
    <s v="United States"/>
    <s v="Detroit"/>
    <x v="12"/>
    <n v="48234"/>
    <x v="2"/>
    <s v="OFF-AP-10002311"/>
    <x v="1"/>
    <x v="9"/>
    <x v="14"/>
    <n v="123.858"/>
    <n v="2"/>
    <x v="9"/>
    <n v="46.790799999999997"/>
  </r>
  <r>
    <n v="9316"/>
    <x v="4657"/>
    <x v="0"/>
    <x v="41"/>
    <d v="2013-04-10T00:00:00"/>
    <x v="1"/>
    <s v="JH-16180"/>
    <s v="Justin Hirsh"/>
    <x v="0"/>
    <s v="United States"/>
    <s v="Philadelphia"/>
    <x v="9"/>
    <n v="19140"/>
    <x v="3"/>
    <s v="TEC-PH-10000141"/>
    <x v="2"/>
    <x v="7"/>
    <x v="1303"/>
    <n v="118.782"/>
    <n v="3"/>
    <x v="10"/>
    <n v="-27.715800000000002"/>
  </r>
  <r>
    <n v="9317"/>
    <x v="4657"/>
    <x v="0"/>
    <x v="41"/>
    <d v="2013-04-10T00:00:00"/>
    <x v="1"/>
    <s v="JH-16180"/>
    <s v="Justin Hirsh"/>
    <x v="0"/>
    <s v="United States"/>
    <s v="Philadelphia"/>
    <x v="9"/>
    <n v="19140"/>
    <x v="3"/>
    <s v="OFF-SU-10000646"/>
    <x v="1"/>
    <x v="14"/>
    <x v="259"/>
    <n v="769.18399999999997"/>
    <n v="4"/>
    <x v="2"/>
    <n v="-163.45160000000001"/>
  </r>
  <r>
    <n v="9318"/>
    <x v="4658"/>
    <x v="3"/>
    <x v="1217"/>
    <d v="2014-02-27T00:00:00"/>
    <x v="1"/>
    <s v="DK-13090"/>
    <s v="Dave Kipp"/>
    <x v="0"/>
    <s v="United States"/>
    <s v="Carrollton"/>
    <x v="5"/>
    <n v="75007"/>
    <x v="2"/>
    <s v="TEC-AC-10002076"/>
    <x v="2"/>
    <x v="11"/>
    <x v="329"/>
    <n v="47.904000000000003"/>
    <n v="1"/>
    <x v="2"/>
    <n v="-2.9940000000000002"/>
  </r>
  <r>
    <n v="9319"/>
    <x v="4659"/>
    <x v="3"/>
    <x v="228"/>
    <d v="2014-07-26T00:00:00"/>
    <x v="1"/>
    <s v="AR-10825"/>
    <s v="Anthony Rawles"/>
    <x v="1"/>
    <s v="United States"/>
    <s v="New York City"/>
    <x v="15"/>
    <n v="10009"/>
    <x v="3"/>
    <s v="OFF-PA-10000743"/>
    <x v="1"/>
    <x v="10"/>
    <x v="573"/>
    <n v="13.36"/>
    <n v="2"/>
    <x v="0"/>
    <n v="6.4127999999999998"/>
  </r>
  <r>
    <n v="9320"/>
    <x v="4659"/>
    <x v="3"/>
    <x v="228"/>
    <d v="2014-07-26T00:00:00"/>
    <x v="1"/>
    <s v="AR-10825"/>
    <s v="Anthony Rawles"/>
    <x v="1"/>
    <s v="United States"/>
    <s v="New York City"/>
    <x v="15"/>
    <n v="10009"/>
    <x v="3"/>
    <s v="FUR-CH-10002780"/>
    <x v="0"/>
    <x v="1"/>
    <x v="1832"/>
    <n v="163.76400000000001"/>
    <n v="2"/>
    <x v="9"/>
    <n v="25.474399999999999"/>
  </r>
  <r>
    <n v="9321"/>
    <x v="4659"/>
    <x v="3"/>
    <x v="228"/>
    <d v="2014-07-26T00:00:00"/>
    <x v="1"/>
    <s v="AR-10825"/>
    <s v="Anthony Rawles"/>
    <x v="1"/>
    <s v="United States"/>
    <s v="New York City"/>
    <x v="15"/>
    <n v="10009"/>
    <x v="3"/>
    <s v="FUR-FU-10000747"/>
    <x v="0"/>
    <x v="5"/>
    <x v="1742"/>
    <n v="183.92"/>
    <n v="4"/>
    <x v="0"/>
    <n v="31.266400000000001"/>
  </r>
  <r>
    <n v="9322"/>
    <x v="4660"/>
    <x v="0"/>
    <x v="254"/>
    <d v="2013-11-09T00:00:00"/>
    <x v="1"/>
    <s v="SM-20005"/>
    <s v="Sally Matthias"/>
    <x v="0"/>
    <s v="United States"/>
    <s v="Houston"/>
    <x v="5"/>
    <n v="77041"/>
    <x v="2"/>
    <s v="FUR-FU-10002445"/>
    <x v="0"/>
    <x v="5"/>
    <x v="1439"/>
    <n v="11.375999999999999"/>
    <n v="3"/>
    <x v="7"/>
    <n v="-5.6879999999999997"/>
  </r>
  <r>
    <n v="9323"/>
    <x v="4660"/>
    <x v="0"/>
    <x v="254"/>
    <d v="2013-11-09T00:00:00"/>
    <x v="1"/>
    <s v="SM-20005"/>
    <s v="Sally Matthias"/>
    <x v="0"/>
    <s v="United States"/>
    <s v="Houston"/>
    <x v="5"/>
    <n v="77041"/>
    <x v="2"/>
    <s v="FUR-FU-10000723"/>
    <x v="0"/>
    <x v="5"/>
    <x v="475"/>
    <n v="66.111999999999995"/>
    <n v="4"/>
    <x v="7"/>
    <n v="-84.2928"/>
  </r>
  <r>
    <n v="9324"/>
    <x v="4661"/>
    <x v="3"/>
    <x v="397"/>
    <d v="2014-09-30T00:00:00"/>
    <x v="1"/>
    <s v="DB-13660"/>
    <s v="Duane Benoit"/>
    <x v="0"/>
    <s v="United States"/>
    <s v="Los Angeles"/>
    <x v="1"/>
    <n v="90036"/>
    <x v="1"/>
    <s v="OFF-PA-10003641"/>
    <x v="1"/>
    <x v="10"/>
    <x v="938"/>
    <n v="211.04"/>
    <n v="8"/>
    <x v="0"/>
    <n v="97.078400000000002"/>
  </r>
  <r>
    <n v="9325"/>
    <x v="4661"/>
    <x v="3"/>
    <x v="397"/>
    <d v="2014-09-30T00:00:00"/>
    <x v="1"/>
    <s v="DB-13660"/>
    <s v="Duane Benoit"/>
    <x v="0"/>
    <s v="United States"/>
    <s v="Los Angeles"/>
    <x v="1"/>
    <n v="90036"/>
    <x v="1"/>
    <s v="FUR-CH-10003973"/>
    <x v="0"/>
    <x v="1"/>
    <x v="858"/>
    <n v="594.81600000000003"/>
    <n v="2"/>
    <x v="2"/>
    <n v="59.4816"/>
  </r>
  <r>
    <n v="9326"/>
    <x v="4661"/>
    <x v="3"/>
    <x v="397"/>
    <d v="2014-09-30T00:00:00"/>
    <x v="1"/>
    <s v="DB-13660"/>
    <s v="Duane Benoit"/>
    <x v="0"/>
    <s v="United States"/>
    <s v="Los Angeles"/>
    <x v="1"/>
    <n v="90036"/>
    <x v="1"/>
    <s v="OFF-BI-10000977"/>
    <x v="1"/>
    <x v="8"/>
    <x v="982"/>
    <n v="72.959999999999994"/>
    <n v="3"/>
    <x v="2"/>
    <n v="23.712"/>
  </r>
  <r>
    <n v="9327"/>
    <x v="4662"/>
    <x v="3"/>
    <x v="210"/>
    <d v="2014-09-11T00:00:00"/>
    <x v="2"/>
    <s v="PF-19225"/>
    <s v="Phillip Flathmann"/>
    <x v="0"/>
    <s v="United States"/>
    <s v="Edmonds"/>
    <x v="4"/>
    <n v="98026"/>
    <x v="1"/>
    <s v="FUR-FU-10004053"/>
    <x v="0"/>
    <x v="5"/>
    <x v="1633"/>
    <n v="80.959999999999994"/>
    <n v="4"/>
    <x v="0"/>
    <n v="34.812800000000003"/>
  </r>
  <r>
    <n v="9328"/>
    <x v="4662"/>
    <x v="3"/>
    <x v="210"/>
    <d v="2014-09-11T00:00:00"/>
    <x v="2"/>
    <s v="PF-19225"/>
    <s v="Phillip Flathmann"/>
    <x v="0"/>
    <s v="United States"/>
    <s v="Edmonds"/>
    <x v="4"/>
    <n v="98026"/>
    <x v="1"/>
    <s v="TEC-PH-10002033"/>
    <x v="2"/>
    <x v="7"/>
    <x v="11"/>
    <n v="455.71199999999999"/>
    <n v="2"/>
    <x v="2"/>
    <n v="34.178400000000003"/>
  </r>
  <r>
    <n v="9329"/>
    <x v="4662"/>
    <x v="3"/>
    <x v="210"/>
    <d v="2014-09-11T00:00:00"/>
    <x v="2"/>
    <s v="PF-19225"/>
    <s v="Phillip Flathmann"/>
    <x v="0"/>
    <s v="United States"/>
    <s v="Edmonds"/>
    <x v="4"/>
    <n v="98026"/>
    <x v="1"/>
    <s v="OFF-AR-10004260"/>
    <x v="1"/>
    <x v="6"/>
    <x v="1481"/>
    <n v="25.98"/>
    <n v="1"/>
    <x v="0"/>
    <n v="7.2744"/>
  </r>
  <r>
    <n v="9330"/>
    <x v="4663"/>
    <x v="1"/>
    <x v="109"/>
    <d v="2012-11-30T00:00:00"/>
    <x v="2"/>
    <s v="AJ-10945"/>
    <s v="Ashley Jarboe"/>
    <x v="0"/>
    <s v="United States"/>
    <s v="San Francisco"/>
    <x v="1"/>
    <n v="94110"/>
    <x v="1"/>
    <s v="OFF-AP-10004655"/>
    <x v="1"/>
    <x v="9"/>
    <x v="1607"/>
    <n v="45.28"/>
    <n v="4"/>
    <x v="0"/>
    <n v="15.395200000000001"/>
  </r>
  <r>
    <n v="9331"/>
    <x v="4664"/>
    <x v="1"/>
    <x v="768"/>
    <d v="2012-11-18T00:00:00"/>
    <x v="1"/>
    <s v="EB-14110"/>
    <s v="Eugene Barchas"/>
    <x v="0"/>
    <s v="United States"/>
    <s v="New York City"/>
    <x v="15"/>
    <n v="10035"/>
    <x v="3"/>
    <s v="OFF-EN-10001539"/>
    <x v="1"/>
    <x v="12"/>
    <x v="33"/>
    <n v="15.56"/>
    <n v="2"/>
    <x v="0"/>
    <n v="7.3132000000000001"/>
  </r>
  <r>
    <n v="9332"/>
    <x v="4665"/>
    <x v="0"/>
    <x v="321"/>
    <d v="2013-10-04T00:00:00"/>
    <x v="1"/>
    <s v="ES-14080"/>
    <s v="Erin Smith"/>
    <x v="1"/>
    <s v="United States"/>
    <s v="Springfield"/>
    <x v="21"/>
    <n v="97477"/>
    <x v="1"/>
    <s v="TEC-PH-10001817"/>
    <x v="2"/>
    <x v="7"/>
    <x v="1097"/>
    <n v="859.2"/>
    <n v="3"/>
    <x v="2"/>
    <n v="75.180000000000007"/>
  </r>
  <r>
    <n v="9333"/>
    <x v="4666"/>
    <x v="3"/>
    <x v="220"/>
    <d v="2014-09-14T00:00:00"/>
    <x v="0"/>
    <s v="SS-20410"/>
    <s v="Shahid Shariari"/>
    <x v="0"/>
    <s v="United States"/>
    <s v="Georgetown"/>
    <x v="0"/>
    <n v="40324"/>
    <x v="0"/>
    <s v="OFF-AP-10002578"/>
    <x v="1"/>
    <x v="9"/>
    <x v="409"/>
    <n v="195.68"/>
    <n v="4"/>
    <x v="0"/>
    <n v="50.876800000000003"/>
  </r>
  <r>
    <n v="9334"/>
    <x v="4666"/>
    <x v="3"/>
    <x v="220"/>
    <d v="2014-09-14T00:00:00"/>
    <x v="0"/>
    <s v="SS-20410"/>
    <s v="Shahid Shariari"/>
    <x v="0"/>
    <s v="United States"/>
    <s v="Georgetown"/>
    <x v="0"/>
    <n v="40324"/>
    <x v="0"/>
    <s v="OFF-FA-10000992"/>
    <x v="1"/>
    <x v="13"/>
    <x v="1033"/>
    <n v="14.2"/>
    <n v="4"/>
    <x v="0"/>
    <n v="6.6740000000000004"/>
  </r>
  <r>
    <n v="9335"/>
    <x v="4667"/>
    <x v="3"/>
    <x v="927"/>
    <d v="2014-05-03T00:00:00"/>
    <x v="2"/>
    <s v="AG-10900"/>
    <s v="Arthur Gainer"/>
    <x v="0"/>
    <s v="United States"/>
    <s v="Coral Springs"/>
    <x v="2"/>
    <n v="33065"/>
    <x v="0"/>
    <s v="FUR-BO-10001798"/>
    <x v="0"/>
    <x v="0"/>
    <x v="0"/>
    <n v="314.35199999999998"/>
    <n v="3"/>
    <x v="2"/>
    <n v="-15.717599999999999"/>
  </r>
  <r>
    <n v="9336"/>
    <x v="4667"/>
    <x v="3"/>
    <x v="927"/>
    <d v="2014-05-03T00:00:00"/>
    <x v="2"/>
    <s v="AG-10900"/>
    <s v="Arthur Gainer"/>
    <x v="0"/>
    <s v="United States"/>
    <s v="Coral Springs"/>
    <x v="2"/>
    <n v="33065"/>
    <x v="0"/>
    <s v="OFF-LA-10004409"/>
    <x v="1"/>
    <x v="2"/>
    <x v="1550"/>
    <n v="4.6079999999999997"/>
    <n v="2"/>
    <x v="2"/>
    <n v="1.4976"/>
  </r>
  <r>
    <n v="9337"/>
    <x v="4668"/>
    <x v="3"/>
    <x v="118"/>
    <d v="2014-09-21T00:00:00"/>
    <x v="1"/>
    <s v="CY-12745"/>
    <s v="Craig Yedwab"/>
    <x v="1"/>
    <s v="United States"/>
    <s v="San Francisco"/>
    <x v="1"/>
    <n v="94110"/>
    <x v="1"/>
    <s v="OFF-FA-10000621"/>
    <x v="1"/>
    <x v="13"/>
    <x v="110"/>
    <n v="17.899999999999999"/>
    <n v="5"/>
    <x v="0"/>
    <n v="8.7710000000000008"/>
  </r>
  <r>
    <n v="9338"/>
    <x v="4669"/>
    <x v="2"/>
    <x v="538"/>
    <d v="2011-10-22T00:00:00"/>
    <x v="0"/>
    <s v="RP-19270"/>
    <s v="Rachel Payne"/>
    <x v="1"/>
    <s v="United States"/>
    <s v="San Francisco"/>
    <x v="1"/>
    <n v="94110"/>
    <x v="1"/>
    <s v="OFF-BI-10003196"/>
    <x v="1"/>
    <x v="8"/>
    <x v="1367"/>
    <n v="2.992"/>
    <n v="1"/>
    <x v="2"/>
    <n v="1.1220000000000001"/>
  </r>
  <r>
    <n v="9339"/>
    <x v="4669"/>
    <x v="2"/>
    <x v="538"/>
    <d v="2011-10-22T00:00:00"/>
    <x v="0"/>
    <s v="RP-19270"/>
    <s v="Rachel Payne"/>
    <x v="1"/>
    <s v="United States"/>
    <s v="San Francisco"/>
    <x v="1"/>
    <n v="94110"/>
    <x v="1"/>
    <s v="OFF-BI-10003727"/>
    <x v="1"/>
    <x v="8"/>
    <x v="797"/>
    <n v="20.064"/>
    <n v="6"/>
    <x v="2"/>
    <n v="7.0224000000000002"/>
  </r>
  <r>
    <n v="9340"/>
    <x v="4669"/>
    <x v="2"/>
    <x v="538"/>
    <d v="2011-10-22T00:00:00"/>
    <x v="0"/>
    <s v="RP-19270"/>
    <s v="Rachel Payne"/>
    <x v="1"/>
    <s v="United States"/>
    <s v="San Francisco"/>
    <x v="1"/>
    <n v="94110"/>
    <x v="1"/>
    <s v="OFF-PA-10003228"/>
    <x v="1"/>
    <x v="10"/>
    <x v="1668"/>
    <n v="146.72999999999999"/>
    <n v="3"/>
    <x v="0"/>
    <n v="68.963099999999997"/>
  </r>
  <r>
    <n v="9341"/>
    <x v="4669"/>
    <x v="2"/>
    <x v="538"/>
    <d v="2011-10-22T00:00:00"/>
    <x v="0"/>
    <s v="RP-19270"/>
    <s v="Rachel Payne"/>
    <x v="1"/>
    <s v="United States"/>
    <s v="San Francisco"/>
    <x v="1"/>
    <n v="94110"/>
    <x v="1"/>
    <s v="OFF-LA-10002787"/>
    <x v="1"/>
    <x v="2"/>
    <x v="542"/>
    <n v="18.75"/>
    <n v="5"/>
    <x v="0"/>
    <n v="9"/>
  </r>
  <r>
    <n v="9342"/>
    <x v="4669"/>
    <x v="2"/>
    <x v="538"/>
    <d v="2011-10-22T00:00:00"/>
    <x v="0"/>
    <s v="RP-19270"/>
    <s v="Rachel Payne"/>
    <x v="1"/>
    <s v="United States"/>
    <s v="San Francisco"/>
    <x v="1"/>
    <n v="94110"/>
    <x v="1"/>
    <s v="TEC-PH-10001305"/>
    <x v="2"/>
    <x v="7"/>
    <x v="1671"/>
    <n v="117.57599999999999"/>
    <n v="3"/>
    <x v="2"/>
    <n v="11.7576"/>
  </r>
  <r>
    <n v="9343"/>
    <x v="4670"/>
    <x v="0"/>
    <x v="69"/>
    <d v="2013-03-19T00:00:00"/>
    <x v="1"/>
    <s v="DB-13360"/>
    <s v="Dennis Bolton"/>
    <x v="2"/>
    <s v="United States"/>
    <s v="Riverside"/>
    <x v="1"/>
    <n v="92503"/>
    <x v="1"/>
    <s v="OFF-BI-10001036"/>
    <x v="1"/>
    <x v="8"/>
    <x v="618"/>
    <n v="51.183999999999997"/>
    <n v="7"/>
    <x v="2"/>
    <n v="19.193999999999999"/>
  </r>
  <r>
    <n v="9344"/>
    <x v="4671"/>
    <x v="3"/>
    <x v="922"/>
    <d v="2014-02-21T00:00:00"/>
    <x v="2"/>
    <s v="CK-12325"/>
    <s v="Christine Kargatis"/>
    <x v="2"/>
    <s v="United States"/>
    <s v="Troy"/>
    <x v="24"/>
    <n v="45373"/>
    <x v="3"/>
    <s v="FUR-TA-10001086"/>
    <x v="0"/>
    <x v="3"/>
    <x v="1727"/>
    <n v="455.97"/>
    <n v="5"/>
    <x v="10"/>
    <n v="-106.393"/>
  </r>
  <r>
    <n v="9345"/>
    <x v="4671"/>
    <x v="3"/>
    <x v="922"/>
    <d v="2014-02-21T00:00:00"/>
    <x v="2"/>
    <s v="CK-12325"/>
    <s v="Christine Kargatis"/>
    <x v="2"/>
    <s v="United States"/>
    <s v="Troy"/>
    <x v="24"/>
    <n v="45373"/>
    <x v="3"/>
    <s v="OFF-BI-10001525"/>
    <x v="1"/>
    <x v="8"/>
    <x v="31"/>
    <n v="5.7149999999999999"/>
    <n v="5"/>
    <x v="6"/>
    <n v="-4.7625000000000002"/>
  </r>
  <r>
    <n v="9346"/>
    <x v="4671"/>
    <x v="3"/>
    <x v="922"/>
    <d v="2014-02-21T00:00:00"/>
    <x v="2"/>
    <s v="CK-12325"/>
    <s v="Christine Kargatis"/>
    <x v="2"/>
    <s v="United States"/>
    <s v="Troy"/>
    <x v="24"/>
    <n v="45373"/>
    <x v="3"/>
    <s v="TEC-PH-10000526"/>
    <x v="2"/>
    <x v="7"/>
    <x v="1463"/>
    <n v="57.594000000000001"/>
    <n v="1"/>
    <x v="10"/>
    <n v="-11.518800000000001"/>
  </r>
  <r>
    <n v="9347"/>
    <x v="4671"/>
    <x v="3"/>
    <x v="922"/>
    <d v="2014-02-21T00:00:00"/>
    <x v="2"/>
    <s v="CK-12325"/>
    <s v="Christine Kargatis"/>
    <x v="2"/>
    <s v="United States"/>
    <s v="Troy"/>
    <x v="24"/>
    <n v="45373"/>
    <x v="3"/>
    <s v="FUR-FU-10004973"/>
    <x v="0"/>
    <x v="5"/>
    <x v="1134"/>
    <n v="30.143999999999998"/>
    <n v="2"/>
    <x v="2"/>
    <n v="8.2896000000000001"/>
  </r>
  <r>
    <n v="9348"/>
    <x v="4671"/>
    <x v="3"/>
    <x v="922"/>
    <d v="2014-02-21T00:00:00"/>
    <x v="2"/>
    <s v="CK-12325"/>
    <s v="Christine Kargatis"/>
    <x v="2"/>
    <s v="United States"/>
    <s v="Troy"/>
    <x v="24"/>
    <n v="45373"/>
    <x v="3"/>
    <s v="FUR-CH-10003981"/>
    <x v="0"/>
    <x v="1"/>
    <x v="1166"/>
    <n v="899.43"/>
    <n v="5"/>
    <x v="4"/>
    <n v="-12.849"/>
  </r>
  <r>
    <n v="9349"/>
    <x v="4672"/>
    <x v="0"/>
    <x v="596"/>
    <d v="2013-12-29T00:00:00"/>
    <x v="1"/>
    <s v="DN-13690"/>
    <s v="Duane Noonan"/>
    <x v="0"/>
    <s v="United States"/>
    <s v="Moreno Valley"/>
    <x v="1"/>
    <n v="92553"/>
    <x v="1"/>
    <s v="FUR-FU-10000277"/>
    <x v="0"/>
    <x v="5"/>
    <x v="1786"/>
    <n v="842.72"/>
    <n v="8"/>
    <x v="0"/>
    <n v="202.25280000000001"/>
  </r>
  <r>
    <n v="9350"/>
    <x v="4672"/>
    <x v="0"/>
    <x v="596"/>
    <d v="2013-12-29T00:00:00"/>
    <x v="1"/>
    <s v="DN-13690"/>
    <s v="Duane Noonan"/>
    <x v="0"/>
    <s v="United States"/>
    <s v="Moreno Valley"/>
    <x v="1"/>
    <n v="92553"/>
    <x v="1"/>
    <s v="FUR-FU-10001934"/>
    <x v="0"/>
    <x v="5"/>
    <x v="107"/>
    <n v="41.96"/>
    <n v="2"/>
    <x v="0"/>
    <n v="10.909599999999999"/>
  </r>
  <r>
    <n v="9351"/>
    <x v="4673"/>
    <x v="0"/>
    <x v="713"/>
    <d v="2013-09-28T00:00:00"/>
    <x v="1"/>
    <s v="DP-13105"/>
    <s v="Dave Poirier"/>
    <x v="1"/>
    <s v="United States"/>
    <s v="Seattle"/>
    <x v="4"/>
    <n v="98115"/>
    <x v="1"/>
    <s v="OFF-BI-10004970"/>
    <x v="1"/>
    <x v="8"/>
    <x v="908"/>
    <n v="13.215999999999999"/>
    <n v="4"/>
    <x v="2"/>
    <n v="4.4603999999999999"/>
  </r>
  <r>
    <n v="9352"/>
    <x v="4673"/>
    <x v="0"/>
    <x v="713"/>
    <d v="2013-09-28T00:00:00"/>
    <x v="1"/>
    <s v="DP-13105"/>
    <s v="Dave Poirier"/>
    <x v="1"/>
    <s v="United States"/>
    <s v="Seattle"/>
    <x v="4"/>
    <n v="98115"/>
    <x v="1"/>
    <s v="FUR-CH-10003396"/>
    <x v="0"/>
    <x v="1"/>
    <x v="385"/>
    <n v="184.75200000000001"/>
    <n v="3"/>
    <x v="2"/>
    <n v="-20.784600000000001"/>
  </r>
  <r>
    <n v="9353"/>
    <x v="4674"/>
    <x v="3"/>
    <x v="241"/>
    <d v="2014-09-27T00:00:00"/>
    <x v="2"/>
    <s v="RO-19780"/>
    <s v="Rose O'Brian"/>
    <x v="0"/>
    <s v="United States"/>
    <s v="Chicago"/>
    <x v="10"/>
    <n v="60623"/>
    <x v="2"/>
    <s v="FUR-CH-10003973"/>
    <x v="0"/>
    <x v="1"/>
    <x v="858"/>
    <n v="520.46400000000006"/>
    <n v="2"/>
    <x v="4"/>
    <n v="-14.8704"/>
  </r>
  <r>
    <n v="9354"/>
    <x v="4674"/>
    <x v="3"/>
    <x v="241"/>
    <d v="2014-09-27T00:00:00"/>
    <x v="2"/>
    <s v="RO-19780"/>
    <s v="Rose O'Brian"/>
    <x v="0"/>
    <s v="United States"/>
    <s v="Chicago"/>
    <x v="10"/>
    <n v="60623"/>
    <x v="2"/>
    <s v="OFF-PA-10002109"/>
    <x v="1"/>
    <x v="10"/>
    <x v="1771"/>
    <n v="11.423999999999999"/>
    <n v="3"/>
    <x v="2"/>
    <n v="3.7128000000000001"/>
  </r>
  <r>
    <n v="9355"/>
    <x v="4675"/>
    <x v="1"/>
    <x v="494"/>
    <d v="2012-12-05T00:00:00"/>
    <x v="1"/>
    <s v="MA-17560"/>
    <s v="Matt Abelman"/>
    <x v="2"/>
    <s v="United States"/>
    <s v="Jackson"/>
    <x v="12"/>
    <n v="49201"/>
    <x v="2"/>
    <s v="OFF-PA-10001826"/>
    <x v="1"/>
    <x v="10"/>
    <x v="1750"/>
    <n v="19.440000000000001"/>
    <n v="3"/>
    <x v="0"/>
    <n v="9.3312000000000008"/>
  </r>
  <r>
    <n v="9356"/>
    <x v="4675"/>
    <x v="1"/>
    <x v="494"/>
    <d v="2012-12-05T00:00:00"/>
    <x v="1"/>
    <s v="MA-17560"/>
    <s v="Matt Abelman"/>
    <x v="2"/>
    <s v="United States"/>
    <s v="Jackson"/>
    <x v="12"/>
    <n v="49201"/>
    <x v="2"/>
    <s v="OFF-AR-10000823"/>
    <x v="1"/>
    <x v="6"/>
    <x v="1043"/>
    <n v="3.64"/>
    <n v="2"/>
    <x v="0"/>
    <n v="1.0192000000000001"/>
  </r>
  <r>
    <n v="9357"/>
    <x v="4675"/>
    <x v="1"/>
    <x v="494"/>
    <d v="2012-12-05T00:00:00"/>
    <x v="1"/>
    <s v="MA-17560"/>
    <s v="Matt Abelman"/>
    <x v="2"/>
    <s v="United States"/>
    <s v="Jackson"/>
    <x v="12"/>
    <n v="49201"/>
    <x v="2"/>
    <s v="OFF-PA-10001776"/>
    <x v="1"/>
    <x v="10"/>
    <x v="1263"/>
    <n v="18.54"/>
    <n v="2"/>
    <x v="0"/>
    <n v="8.7138000000000009"/>
  </r>
  <r>
    <n v="9358"/>
    <x v="4676"/>
    <x v="0"/>
    <x v="967"/>
    <d v="2013-01-28T00:00:00"/>
    <x v="0"/>
    <s v="JD-15895"/>
    <s v="Jonathan Doherty"/>
    <x v="1"/>
    <s v="United States"/>
    <s v="New York City"/>
    <x v="15"/>
    <n v="10024"/>
    <x v="3"/>
    <s v="OFF-BI-10003676"/>
    <x v="1"/>
    <x v="8"/>
    <x v="816"/>
    <n v="43.12"/>
    <n v="5"/>
    <x v="2"/>
    <n v="15.092000000000001"/>
  </r>
  <r>
    <n v="9359"/>
    <x v="4676"/>
    <x v="0"/>
    <x v="967"/>
    <d v="2013-01-28T00:00:00"/>
    <x v="0"/>
    <s v="JD-15895"/>
    <s v="Jonathan Doherty"/>
    <x v="1"/>
    <s v="United States"/>
    <s v="New York City"/>
    <x v="15"/>
    <n v="10024"/>
    <x v="3"/>
    <s v="FUR-TA-10001095"/>
    <x v="0"/>
    <x v="3"/>
    <x v="611"/>
    <n v="313.72199999999998"/>
    <n v="3"/>
    <x v="10"/>
    <n v="-99.345299999999995"/>
  </r>
  <r>
    <n v="9360"/>
    <x v="4676"/>
    <x v="0"/>
    <x v="967"/>
    <d v="2013-01-28T00:00:00"/>
    <x v="0"/>
    <s v="JD-15895"/>
    <s v="Jonathan Doherty"/>
    <x v="1"/>
    <s v="United States"/>
    <s v="New York City"/>
    <x v="15"/>
    <n v="10024"/>
    <x v="3"/>
    <s v="FUR-FU-10000747"/>
    <x v="0"/>
    <x v="5"/>
    <x v="1742"/>
    <n v="45.98"/>
    <n v="1"/>
    <x v="0"/>
    <n v="7.8166000000000002"/>
  </r>
  <r>
    <n v="9361"/>
    <x v="4676"/>
    <x v="0"/>
    <x v="967"/>
    <d v="2013-01-28T00:00:00"/>
    <x v="0"/>
    <s v="JD-15895"/>
    <s v="Jonathan Doherty"/>
    <x v="1"/>
    <s v="United States"/>
    <s v="New York City"/>
    <x v="15"/>
    <n v="10024"/>
    <x v="3"/>
    <s v="OFF-ST-10004337"/>
    <x v="1"/>
    <x v="4"/>
    <x v="839"/>
    <n v="428.68"/>
    <n v="7"/>
    <x v="0"/>
    <n v="0"/>
  </r>
  <r>
    <n v="9362"/>
    <x v="4677"/>
    <x v="3"/>
    <x v="708"/>
    <d v="2014-03-26T00:00:00"/>
    <x v="1"/>
    <s v="PS-18970"/>
    <s v="Paul Stevenson"/>
    <x v="2"/>
    <s v="United States"/>
    <s v="Seattle"/>
    <x v="4"/>
    <n v="98105"/>
    <x v="1"/>
    <s v="OFF-BI-10004410"/>
    <x v="1"/>
    <x v="8"/>
    <x v="48"/>
    <n v="30.576000000000001"/>
    <n v="6"/>
    <x v="2"/>
    <n v="10.3194"/>
  </r>
  <r>
    <n v="9363"/>
    <x v="4677"/>
    <x v="3"/>
    <x v="708"/>
    <d v="2014-03-26T00:00:00"/>
    <x v="1"/>
    <s v="PS-18970"/>
    <s v="Paul Stevenson"/>
    <x v="2"/>
    <s v="United States"/>
    <s v="Seattle"/>
    <x v="4"/>
    <n v="98105"/>
    <x v="1"/>
    <s v="OFF-FA-10004838"/>
    <x v="1"/>
    <x v="13"/>
    <x v="792"/>
    <n v="13.02"/>
    <n v="7"/>
    <x v="0"/>
    <n v="0.3906"/>
  </r>
  <r>
    <n v="9364"/>
    <x v="4677"/>
    <x v="3"/>
    <x v="708"/>
    <d v="2014-03-26T00:00:00"/>
    <x v="1"/>
    <s v="PS-18970"/>
    <s v="Paul Stevenson"/>
    <x v="2"/>
    <s v="United States"/>
    <s v="Seattle"/>
    <x v="4"/>
    <n v="98105"/>
    <x v="1"/>
    <s v="FUR-FU-10002364"/>
    <x v="0"/>
    <x v="5"/>
    <x v="1231"/>
    <n v="22.14"/>
    <n v="3"/>
    <x v="0"/>
    <n v="6.4206000000000003"/>
  </r>
  <r>
    <n v="9365"/>
    <x v="4677"/>
    <x v="3"/>
    <x v="708"/>
    <d v="2014-03-26T00:00:00"/>
    <x v="1"/>
    <s v="PS-18970"/>
    <s v="Paul Stevenson"/>
    <x v="2"/>
    <s v="United States"/>
    <s v="Seattle"/>
    <x v="4"/>
    <n v="98105"/>
    <x v="1"/>
    <s v="OFF-ST-10001809"/>
    <x v="1"/>
    <x v="4"/>
    <x v="430"/>
    <n v="359.32"/>
    <n v="4"/>
    <x v="0"/>
    <n v="7.1863999999999999"/>
  </r>
  <r>
    <n v="9366"/>
    <x v="4678"/>
    <x v="2"/>
    <x v="963"/>
    <d v="2011-08-25T00:00:00"/>
    <x v="2"/>
    <s v="JF-15415"/>
    <s v="Jennifer Ferguson"/>
    <x v="0"/>
    <s v="United States"/>
    <s v="Saint Charles"/>
    <x v="25"/>
    <n v="63301"/>
    <x v="2"/>
    <s v="OFF-PA-10001846"/>
    <x v="1"/>
    <x v="10"/>
    <x v="1807"/>
    <n v="11.56"/>
    <n v="2"/>
    <x v="0"/>
    <n v="5.6643999999999997"/>
  </r>
  <r>
    <n v="9367"/>
    <x v="4679"/>
    <x v="2"/>
    <x v="785"/>
    <d v="2011-06-13T00:00:00"/>
    <x v="1"/>
    <s v="RD-19480"/>
    <s v="Rick Duston"/>
    <x v="0"/>
    <s v="United States"/>
    <s v="Long Beach"/>
    <x v="15"/>
    <n v="11561"/>
    <x v="3"/>
    <s v="OFF-BI-10003876"/>
    <x v="1"/>
    <x v="8"/>
    <x v="1617"/>
    <n v="68.48"/>
    <n v="2"/>
    <x v="2"/>
    <n v="25.68"/>
  </r>
  <r>
    <n v="9368"/>
    <x v="4679"/>
    <x v="2"/>
    <x v="785"/>
    <d v="2011-06-13T00:00:00"/>
    <x v="1"/>
    <s v="RD-19480"/>
    <s v="Rick Duston"/>
    <x v="0"/>
    <s v="United States"/>
    <s v="Long Beach"/>
    <x v="15"/>
    <n v="11561"/>
    <x v="3"/>
    <s v="OFF-ST-10003470"/>
    <x v="1"/>
    <x v="4"/>
    <x v="1339"/>
    <n v="1676.88"/>
    <n v="6"/>
    <x v="0"/>
    <n v="83.843999999999994"/>
  </r>
  <r>
    <n v="9369"/>
    <x v="4680"/>
    <x v="0"/>
    <x v="281"/>
    <d v="2013-04-10T00:00:00"/>
    <x v="2"/>
    <s v="ES-14080"/>
    <s v="Erin Smith"/>
    <x v="1"/>
    <s v="United States"/>
    <s v="Lakewood"/>
    <x v="30"/>
    <n v="8701"/>
    <x v="3"/>
    <s v="OFF-PA-10004243"/>
    <x v="1"/>
    <x v="10"/>
    <x v="271"/>
    <n v="37.94"/>
    <n v="2"/>
    <x v="0"/>
    <n v="18.211200000000002"/>
  </r>
  <r>
    <n v="9370"/>
    <x v="4681"/>
    <x v="3"/>
    <x v="659"/>
    <d v="2014-11-10T00:00:00"/>
    <x v="0"/>
    <s v="KN-16390"/>
    <s v="Katherine Nockton"/>
    <x v="1"/>
    <s v="United States"/>
    <s v="Clinton"/>
    <x v="39"/>
    <n v="20735"/>
    <x v="3"/>
    <s v="FUR-CH-10000422"/>
    <x v="0"/>
    <x v="1"/>
    <x v="1432"/>
    <n v="272.97000000000003"/>
    <n v="3"/>
    <x v="0"/>
    <n v="43.675199999999997"/>
  </r>
  <r>
    <n v="9371"/>
    <x v="4682"/>
    <x v="1"/>
    <x v="352"/>
    <d v="2012-05-31T00:00:00"/>
    <x v="2"/>
    <s v="VP-21760"/>
    <s v="Victoria Pisteka"/>
    <x v="1"/>
    <s v="United States"/>
    <s v="Columbus"/>
    <x v="24"/>
    <n v="43229"/>
    <x v="3"/>
    <s v="FUR-FU-10002506"/>
    <x v="0"/>
    <x v="5"/>
    <x v="1802"/>
    <n v="41.567999999999998"/>
    <n v="4"/>
    <x v="2"/>
    <n v="-4.1567999999999996"/>
  </r>
  <r>
    <n v="9372"/>
    <x v="4682"/>
    <x v="1"/>
    <x v="352"/>
    <d v="2012-05-31T00:00:00"/>
    <x v="2"/>
    <s v="VP-21760"/>
    <s v="Victoria Pisteka"/>
    <x v="1"/>
    <s v="United States"/>
    <s v="Columbus"/>
    <x v="24"/>
    <n v="43229"/>
    <x v="3"/>
    <s v="FUR-CH-10000863"/>
    <x v="0"/>
    <x v="1"/>
    <x v="83"/>
    <n v="317.05799999999999"/>
    <n v="3"/>
    <x v="4"/>
    <n v="-86.058599999999998"/>
  </r>
  <r>
    <n v="9373"/>
    <x v="4682"/>
    <x v="1"/>
    <x v="352"/>
    <d v="2012-05-31T00:00:00"/>
    <x v="2"/>
    <s v="VP-21760"/>
    <s v="Victoria Pisteka"/>
    <x v="1"/>
    <s v="United States"/>
    <s v="Columbus"/>
    <x v="24"/>
    <n v="43229"/>
    <x v="3"/>
    <s v="OFF-FA-10002988"/>
    <x v="1"/>
    <x v="13"/>
    <x v="131"/>
    <n v="8.0399999999999991"/>
    <n v="5"/>
    <x v="2"/>
    <n v="2.9144999999999999"/>
  </r>
  <r>
    <n v="9374"/>
    <x v="4683"/>
    <x v="3"/>
    <x v="917"/>
    <d v="2014-05-12T00:00:00"/>
    <x v="1"/>
    <s v="CS-11950"/>
    <s v="Carlos Soltero"/>
    <x v="0"/>
    <s v="United States"/>
    <s v="Pasadena"/>
    <x v="1"/>
    <n v="91104"/>
    <x v="1"/>
    <s v="TEC-PH-10003437"/>
    <x v="2"/>
    <x v="7"/>
    <x v="913"/>
    <n v="419.94400000000002"/>
    <n v="7"/>
    <x v="2"/>
    <n v="52.493000000000002"/>
  </r>
  <r>
    <n v="9375"/>
    <x v="4684"/>
    <x v="0"/>
    <x v="410"/>
    <d v="2013-06-10T00:00:00"/>
    <x v="1"/>
    <s v="KB-16600"/>
    <s v="Ken Brennan"/>
    <x v="1"/>
    <s v="United States"/>
    <s v="Seattle"/>
    <x v="4"/>
    <n v="98105"/>
    <x v="1"/>
    <s v="OFF-SU-10002537"/>
    <x v="1"/>
    <x v="14"/>
    <x v="676"/>
    <n v="61.38"/>
    <n v="6"/>
    <x v="0"/>
    <n v="15.9588"/>
  </r>
  <r>
    <n v="9376"/>
    <x v="4685"/>
    <x v="1"/>
    <x v="639"/>
    <d v="2012-12-19T00:00:00"/>
    <x v="0"/>
    <s v="AJ-10945"/>
    <s v="Ashley Jarboe"/>
    <x v="0"/>
    <s v="United States"/>
    <s v="Los Angeles"/>
    <x v="1"/>
    <n v="90045"/>
    <x v="1"/>
    <s v="TEC-AC-10003063"/>
    <x v="2"/>
    <x v="11"/>
    <x v="1052"/>
    <n v="50"/>
    <n v="2"/>
    <x v="0"/>
    <n v="10.5"/>
  </r>
  <r>
    <n v="9377"/>
    <x v="4686"/>
    <x v="3"/>
    <x v="53"/>
    <d v="2014-12-30T00:00:00"/>
    <x v="1"/>
    <s v="PO-18865"/>
    <s v="Patrick O'Donnell"/>
    <x v="0"/>
    <s v="United States"/>
    <s v="East Orange"/>
    <x v="30"/>
    <n v="7017"/>
    <x v="3"/>
    <s v="TEC-AC-10003237"/>
    <x v="2"/>
    <x v="11"/>
    <x v="1631"/>
    <n v="31.8"/>
    <n v="3"/>
    <x v="0"/>
    <n v="13.673999999999999"/>
  </r>
  <r>
    <n v="9378"/>
    <x v="4687"/>
    <x v="3"/>
    <x v="94"/>
    <d v="2014-12-22T00:00:00"/>
    <x v="1"/>
    <s v="DP-13105"/>
    <s v="Dave Poirier"/>
    <x v="1"/>
    <s v="United States"/>
    <s v="Eau Claire"/>
    <x v="6"/>
    <n v="54703"/>
    <x v="2"/>
    <s v="OFF-ST-10001031"/>
    <x v="1"/>
    <x v="4"/>
    <x v="1551"/>
    <n v="32.56"/>
    <n v="2"/>
    <x v="0"/>
    <n v="8.4656000000000002"/>
  </r>
  <r>
    <n v="9379"/>
    <x v="4688"/>
    <x v="0"/>
    <x v="1120"/>
    <d v="2013-05-16T00:00:00"/>
    <x v="1"/>
    <s v="GM-14500"/>
    <s v="Gene McClure"/>
    <x v="0"/>
    <s v="United States"/>
    <s v="Chicago"/>
    <x v="10"/>
    <n v="60610"/>
    <x v="2"/>
    <s v="OFF-EN-10001535"/>
    <x v="1"/>
    <x v="12"/>
    <x v="1833"/>
    <n v="7.0720000000000001"/>
    <n v="2"/>
    <x v="2"/>
    <n v="2.3868"/>
  </r>
  <r>
    <n v="9380"/>
    <x v="4689"/>
    <x v="2"/>
    <x v="851"/>
    <d v="2011-12-27T00:00:00"/>
    <x v="0"/>
    <s v="CC-12670"/>
    <s v="Craig Carreira"/>
    <x v="0"/>
    <s v="United States"/>
    <s v="Tampa"/>
    <x v="2"/>
    <n v="33614"/>
    <x v="0"/>
    <s v="OFF-PA-10001295"/>
    <x v="1"/>
    <x v="10"/>
    <x v="1211"/>
    <n v="45.527999999999999"/>
    <n v="3"/>
    <x v="2"/>
    <n v="15.934799999999999"/>
  </r>
  <r>
    <n v="9381"/>
    <x v="4689"/>
    <x v="2"/>
    <x v="851"/>
    <d v="2011-12-27T00:00:00"/>
    <x v="0"/>
    <s v="CC-12670"/>
    <s v="Craig Carreira"/>
    <x v="0"/>
    <s v="United States"/>
    <s v="Tampa"/>
    <x v="2"/>
    <n v="33614"/>
    <x v="0"/>
    <s v="FUR-CH-10004698"/>
    <x v="0"/>
    <x v="1"/>
    <x v="166"/>
    <n v="64.784000000000006"/>
    <n v="1"/>
    <x v="2"/>
    <n v="6.4783999999999997"/>
  </r>
  <r>
    <n v="9382"/>
    <x v="4689"/>
    <x v="2"/>
    <x v="851"/>
    <d v="2011-12-27T00:00:00"/>
    <x v="0"/>
    <s v="CC-12670"/>
    <s v="Craig Carreira"/>
    <x v="0"/>
    <s v="United States"/>
    <s v="Tampa"/>
    <x v="2"/>
    <n v="33614"/>
    <x v="0"/>
    <s v="OFF-ST-10000078"/>
    <x v="1"/>
    <x v="4"/>
    <x v="1218"/>
    <n v="424.27199999999999"/>
    <n v="2"/>
    <x v="2"/>
    <n v="-10.6068"/>
  </r>
  <r>
    <n v="9383"/>
    <x v="4689"/>
    <x v="2"/>
    <x v="851"/>
    <d v="2011-12-27T00:00:00"/>
    <x v="0"/>
    <s v="CC-12670"/>
    <s v="Craig Carreira"/>
    <x v="0"/>
    <s v="United States"/>
    <s v="Tampa"/>
    <x v="2"/>
    <n v="33614"/>
    <x v="0"/>
    <s v="OFF-AR-10001868"/>
    <x v="1"/>
    <x v="6"/>
    <x v="59"/>
    <n v="1.3440000000000001"/>
    <n v="1"/>
    <x v="2"/>
    <n v="0.504"/>
  </r>
  <r>
    <n v="9384"/>
    <x v="4689"/>
    <x v="2"/>
    <x v="851"/>
    <d v="2011-12-27T00:00:00"/>
    <x v="0"/>
    <s v="CC-12670"/>
    <s v="Craig Carreira"/>
    <x v="0"/>
    <s v="United States"/>
    <s v="Tampa"/>
    <x v="2"/>
    <n v="33614"/>
    <x v="0"/>
    <s v="OFF-ST-10004950"/>
    <x v="1"/>
    <x v="4"/>
    <x v="1000"/>
    <n v="83.92"/>
    <n v="5"/>
    <x v="2"/>
    <n v="-1.0489999999999999"/>
  </r>
  <r>
    <n v="9385"/>
    <x v="4690"/>
    <x v="3"/>
    <x v="938"/>
    <d v="2014-08-17T00:00:00"/>
    <x v="1"/>
    <s v="SJ-20125"/>
    <s v="Sanjit Jacobs"/>
    <x v="2"/>
    <s v="United States"/>
    <s v="New York City"/>
    <x v="15"/>
    <n v="10009"/>
    <x v="3"/>
    <s v="OFF-PA-10003441"/>
    <x v="1"/>
    <x v="10"/>
    <x v="485"/>
    <n v="25.92"/>
    <n v="4"/>
    <x v="0"/>
    <n v="12.441599999999999"/>
  </r>
  <r>
    <n v="9386"/>
    <x v="4691"/>
    <x v="3"/>
    <x v="151"/>
    <d v="2014-09-01T00:00:00"/>
    <x v="1"/>
    <s v="SF-20200"/>
    <s v="Sarah Foster"/>
    <x v="0"/>
    <s v="United States"/>
    <s v="Mesa"/>
    <x v="16"/>
    <n v="85204"/>
    <x v="1"/>
    <s v="FUR-FU-10004973"/>
    <x v="0"/>
    <x v="5"/>
    <x v="1134"/>
    <n v="120.57599999999999"/>
    <n v="8"/>
    <x v="2"/>
    <n v="33.1584"/>
  </r>
  <r>
    <n v="9387"/>
    <x v="4692"/>
    <x v="3"/>
    <x v="617"/>
    <d v="2014-01-24T00:00:00"/>
    <x v="1"/>
    <s v="RM-19375"/>
    <s v="Raymond Messe"/>
    <x v="0"/>
    <s v="United States"/>
    <s v="Burlington"/>
    <x v="42"/>
    <n v="5408"/>
    <x v="3"/>
    <s v="OFF-PA-10000157"/>
    <x v="1"/>
    <x v="10"/>
    <x v="364"/>
    <n v="79.92"/>
    <n v="4"/>
    <x v="0"/>
    <n v="37.562399999999997"/>
  </r>
  <r>
    <n v="9388"/>
    <x v="4692"/>
    <x v="3"/>
    <x v="617"/>
    <d v="2014-01-24T00:00:00"/>
    <x v="1"/>
    <s v="RM-19375"/>
    <s v="Raymond Messe"/>
    <x v="0"/>
    <s v="United States"/>
    <s v="Burlington"/>
    <x v="42"/>
    <n v="5408"/>
    <x v="3"/>
    <s v="OFF-PA-10001970"/>
    <x v="1"/>
    <x v="10"/>
    <x v="311"/>
    <n v="12.28"/>
    <n v="1"/>
    <x v="0"/>
    <n v="5.7716000000000003"/>
  </r>
  <r>
    <n v="9389"/>
    <x v="4692"/>
    <x v="3"/>
    <x v="617"/>
    <d v="2014-01-24T00:00:00"/>
    <x v="1"/>
    <s v="RM-19375"/>
    <s v="Raymond Messe"/>
    <x v="0"/>
    <s v="United States"/>
    <s v="Burlington"/>
    <x v="42"/>
    <n v="5408"/>
    <x v="3"/>
    <s v="OFF-AP-10000828"/>
    <x v="1"/>
    <x v="9"/>
    <x v="1087"/>
    <n v="542.94000000000005"/>
    <n v="3"/>
    <x v="0"/>
    <n v="152.0232"/>
  </r>
  <r>
    <n v="9390"/>
    <x v="4692"/>
    <x v="3"/>
    <x v="617"/>
    <d v="2014-01-24T00:00:00"/>
    <x v="1"/>
    <s v="RM-19375"/>
    <s v="Raymond Messe"/>
    <x v="0"/>
    <s v="United States"/>
    <s v="Burlington"/>
    <x v="42"/>
    <n v="5408"/>
    <x v="3"/>
    <s v="OFF-EN-10001509"/>
    <x v="1"/>
    <x v="12"/>
    <x v="29"/>
    <n v="2.04"/>
    <n v="1"/>
    <x v="0"/>
    <n v="0.95879999999999999"/>
  </r>
  <r>
    <n v="9391"/>
    <x v="4693"/>
    <x v="1"/>
    <x v="974"/>
    <d v="2012-06-24T00:00:00"/>
    <x v="1"/>
    <s v="KM-16375"/>
    <s v="Katherine Murray"/>
    <x v="2"/>
    <s v="United States"/>
    <s v="Houston"/>
    <x v="5"/>
    <n v="77070"/>
    <x v="2"/>
    <s v="OFF-ST-10003692"/>
    <x v="1"/>
    <x v="4"/>
    <x v="1253"/>
    <n v="228.92"/>
    <n v="5"/>
    <x v="2"/>
    <n v="14.307499999999999"/>
  </r>
  <r>
    <n v="9392"/>
    <x v="4694"/>
    <x v="3"/>
    <x v="677"/>
    <d v="2014-03-17T00:00:00"/>
    <x v="2"/>
    <s v="FH-14275"/>
    <s v="Frank Hawley"/>
    <x v="1"/>
    <s v="United States"/>
    <s v="Aurora"/>
    <x v="10"/>
    <n v="60505"/>
    <x v="2"/>
    <s v="TEC-PH-10004700"/>
    <x v="2"/>
    <x v="7"/>
    <x v="843"/>
    <n v="7.992"/>
    <n v="1"/>
    <x v="2"/>
    <n v="2.5973999999999999"/>
  </r>
  <r>
    <n v="9393"/>
    <x v="4695"/>
    <x v="1"/>
    <x v="969"/>
    <d v="2012-10-25T00:00:00"/>
    <x v="3"/>
    <s v="DG-13300"/>
    <s v="Deirdre Greer"/>
    <x v="1"/>
    <s v="United States"/>
    <s v="Denver"/>
    <x v="22"/>
    <n v="80219"/>
    <x v="1"/>
    <s v="FUR-CH-10000422"/>
    <x v="0"/>
    <x v="1"/>
    <x v="1432"/>
    <n v="582.33600000000001"/>
    <n v="8"/>
    <x v="2"/>
    <n v="-29.116800000000001"/>
  </r>
  <r>
    <n v="9394"/>
    <x v="4696"/>
    <x v="2"/>
    <x v="59"/>
    <d v="2011-09-23T00:00:00"/>
    <x v="2"/>
    <s v="MW-18220"/>
    <s v="Mitch Webber"/>
    <x v="0"/>
    <s v="United States"/>
    <s v="New York City"/>
    <x v="15"/>
    <n v="10011"/>
    <x v="3"/>
    <s v="TEC-PH-10003484"/>
    <x v="2"/>
    <x v="7"/>
    <x v="1530"/>
    <n v="629.95000000000005"/>
    <n v="5"/>
    <x v="0"/>
    <n v="157.48750000000001"/>
  </r>
  <r>
    <n v="9395"/>
    <x v="4696"/>
    <x v="2"/>
    <x v="59"/>
    <d v="2011-09-23T00:00:00"/>
    <x v="2"/>
    <s v="MW-18220"/>
    <s v="Mitch Webber"/>
    <x v="0"/>
    <s v="United States"/>
    <s v="New York City"/>
    <x v="15"/>
    <n v="10011"/>
    <x v="3"/>
    <s v="FUR-CH-10001394"/>
    <x v="0"/>
    <x v="1"/>
    <x v="648"/>
    <n v="631.78200000000004"/>
    <n v="2"/>
    <x v="9"/>
    <n v="140.39599999999999"/>
  </r>
  <r>
    <n v="9396"/>
    <x v="4696"/>
    <x v="2"/>
    <x v="59"/>
    <d v="2011-09-23T00:00:00"/>
    <x v="2"/>
    <s v="MW-18220"/>
    <s v="Mitch Webber"/>
    <x v="0"/>
    <s v="United States"/>
    <s v="New York City"/>
    <x v="15"/>
    <n v="10011"/>
    <x v="3"/>
    <s v="FUR-BO-10002213"/>
    <x v="0"/>
    <x v="0"/>
    <x v="1223"/>
    <n v="801.56799999999998"/>
    <n v="2"/>
    <x v="2"/>
    <n v="-10.019600000000001"/>
  </r>
  <r>
    <n v="9397"/>
    <x v="4696"/>
    <x v="2"/>
    <x v="59"/>
    <d v="2011-09-23T00:00:00"/>
    <x v="2"/>
    <s v="MW-18220"/>
    <s v="Mitch Webber"/>
    <x v="0"/>
    <s v="United States"/>
    <s v="New York City"/>
    <x v="15"/>
    <n v="10011"/>
    <x v="3"/>
    <s v="OFF-LA-10002762"/>
    <x v="1"/>
    <x v="2"/>
    <x v="49"/>
    <n v="75.180000000000007"/>
    <n v="6"/>
    <x v="0"/>
    <n v="35.334600000000002"/>
  </r>
  <r>
    <n v="9398"/>
    <x v="4696"/>
    <x v="2"/>
    <x v="59"/>
    <d v="2011-09-23T00:00:00"/>
    <x v="2"/>
    <s v="MW-18220"/>
    <s v="Mitch Webber"/>
    <x v="0"/>
    <s v="United States"/>
    <s v="New York City"/>
    <x v="15"/>
    <n v="10011"/>
    <x v="3"/>
    <s v="OFF-AP-10003842"/>
    <x v="1"/>
    <x v="9"/>
    <x v="1247"/>
    <n v="30.98"/>
    <n v="1"/>
    <x v="0"/>
    <n v="8.0548000000000002"/>
  </r>
  <r>
    <n v="9399"/>
    <x v="4696"/>
    <x v="2"/>
    <x v="59"/>
    <d v="2011-09-23T00:00:00"/>
    <x v="2"/>
    <s v="MW-18220"/>
    <s v="Mitch Webber"/>
    <x v="0"/>
    <s v="United States"/>
    <s v="New York City"/>
    <x v="15"/>
    <n v="10011"/>
    <x v="3"/>
    <s v="TEC-PH-10003072"/>
    <x v="2"/>
    <x v="7"/>
    <x v="1310"/>
    <n v="1349.91"/>
    <n v="9"/>
    <x v="0"/>
    <n v="661.45590000000004"/>
  </r>
  <r>
    <n v="9400"/>
    <x v="4697"/>
    <x v="0"/>
    <x v="583"/>
    <d v="2013-11-16T00:00:00"/>
    <x v="1"/>
    <s v="SC-20845"/>
    <s v="Sung Chung"/>
    <x v="0"/>
    <s v="United States"/>
    <s v="Arlington Heights"/>
    <x v="10"/>
    <n v="60004"/>
    <x v="2"/>
    <s v="OFF-AR-10003394"/>
    <x v="1"/>
    <x v="6"/>
    <x v="496"/>
    <n v="14.112"/>
    <n v="6"/>
    <x v="2"/>
    <n v="1.2347999999999999"/>
  </r>
  <r>
    <n v="9401"/>
    <x v="4698"/>
    <x v="1"/>
    <x v="1218"/>
    <d v="2012-09-21T00:00:00"/>
    <x v="1"/>
    <s v="BD-11500"/>
    <s v="Bradley Drucker"/>
    <x v="0"/>
    <s v="United States"/>
    <s v="Newport News"/>
    <x v="17"/>
    <n v="23602"/>
    <x v="0"/>
    <s v="OFF-EN-10001539"/>
    <x v="1"/>
    <x v="12"/>
    <x v="33"/>
    <n v="31.12"/>
    <n v="4"/>
    <x v="0"/>
    <n v="14.6264"/>
  </r>
  <r>
    <n v="9402"/>
    <x v="4699"/>
    <x v="2"/>
    <x v="1219"/>
    <d v="2011-06-28T00:00:00"/>
    <x v="1"/>
    <s v="LP-17080"/>
    <s v="Liz Pelletier"/>
    <x v="0"/>
    <s v="United States"/>
    <s v="Tucson"/>
    <x v="16"/>
    <n v="85705"/>
    <x v="1"/>
    <s v="FUR-FU-10001731"/>
    <x v="0"/>
    <x v="5"/>
    <x v="1547"/>
    <n v="4.2720000000000002"/>
    <n v="2"/>
    <x v="2"/>
    <n v="0.96120000000000005"/>
  </r>
  <r>
    <n v="9403"/>
    <x v="4700"/>
    <x v="0"/>
    <x v="399"/>
    <d v="2013-08-18T00:00:00"/>
    <x v="0"/>
    <s v="NP-18700"/>
    <s v="Nora Preis"/>
    <x v="0"/>
    <s v="United States"/>
    <s v="New York City"/>
    <x v="15"/>
    <n v="10024"/>
    <x v="3"/>
    <s v="FUR-TA-10001095"/>
    <x v="0"/>
    <x v="3"/>
    <x v="611"/>
    <n v="209.148"/>
    <n v="2"/>
    <x v="10"/>
    <n v="-66.230199999999996"/>
  </r>
  <r>
    <n v="9404"/>
    <x v="4700"/>
    <x v="0"/>
    <x v="399"/>
    <d v="2013-08-18T00:00:00"/>
    <x v="0"/>
    <s v="NP-18700"/>
    <s v="Nora Preis"/>
    <x v="0"/>
    <s v="United States"/>
    <s v="New York City"/>
    <x v="15"/>
    <n v="10024"/>
    <x v="3"/>
    <s v="OFF-ST-10000078"/>
    <x v="1"/>
    <x v="4"/>
    <x v="1218"/>
    <n v="1591.02"/>
    <n v="6"/>
    <x v="0"/>
    <n v="286.3836"/>
  </r>
  <r>
    <n v="9405"/>
    <x v="4701"/>
    <x v="3"/>
    <x v="669"/>
    <d v="2014-04-18T00:00:00"/>
    <x v="1"/>
    <s v="DP-13105"/>
    <s v="Dave Poirier"/>
    <x v="1"/>
    <s v="United States"/>
    <s v="Philadelphia"/>
    <x v="9"/>
    <n v="19134"/>
    <x v="3"/>
    <s v="OFF-FA-10004076"/>
    <x v="1"/>
    <x v="13"/>
    <x v="1213"/>
    <n v="7.92"/>
    <n v="5"/>
    <x v="2"/>
    <n v="1.6830000000000001"/>
  </r>
  <r>
    <n v="9406"/>
    <x v="4702"/>
    <x v="2"/>
    <x v="619"/>
    <d v="2011-03-17T00:00:00"/>
    <x v="2"/>
    <s v="RB-19465"/>
    <s v="Rick Bensley"/>
    <x v="2"/>
    <s v="United States"/>
    <s v="Chicago"/>
    <x v="10"/>
    <n v="60653"/>
    <x v="2"/>
    <s v="TEC-MA-10003626"/>
    <x v="2"/>
    <x v="15"/>
    <x v="1388"/>
    <n v="574.91"/>
    <n v="2"/>
    <x v="4"/>
    <n v="156.047"/>
  </r>
  <r>
    <n v="9407"/>
    <x v="4702"/>
    <x v="2"/>
    <x v="619"/>
    <d v="2011-03-17T00:00:00"/>
    <x v="2"/>
    <s v="RB-19465"/>
    <s v="Rick Bensley"/>
    <x v="2"/>
    <s v="United States"/>
    <s v="Chicago"/>
    <x v="10"/>
    <n v="60653"/>
    <x v="2"/>
    <s v="OFF-PA-10001215"/>
    <x v="1"/>
    <x v="10"/>
    <x v="1717"/>
    <n v="8.4480000000000004"/>
    <n v="2"/>
    <x v="2"/>
    <n v="2.64"/>
  </r>
  <r>
    <n v="9408"/>
    <x v="4703"/>
    <x v="3"/>
    <x v="585"/>
    <d v="2014-09-25T00:00:00"/>
    <x v="0"/>
    <s v="LC-17140"/>
    <s v="Logan Currie"/>
    <x v="0"/>
    <s v="United States"/>
    <s v="New York City"/>
    <x v="15"/>
    <n v="10035"/>
    <x v="3"/>
    <s v="TEC-AC-10002842"/>
    <x v="2"/>
    <x v="11"/>
    <x v="1176"/>
    <n v="1071"/>
    <n v="9"/>
    <x v="0"/>
    <n v="171.36"/>
  </r>
  <r>
    <n v="9409"/>
    <x v="4703"/>
    <x v="3"/>
    <x v="585"/>
    <d v="2014-09-25T00:00:00"/>
    <x v="0"/>
    <s v="LC-17140"/>
    <s v="Logan Currie"/>
    <x v="0"/>
    <s v="United States"/>
    <s v="New York City"/>
    <x v="15"/>
    <n v="10035"/>
    <x v="3"/>
    <s v="FUR-FU-10004864"/>
    <x v="0"/>
    <x v="5"/>
    <x v="1710"/>
    <n v="12.07"/>
    <n v="1"/>
    <x v="0"/>
    <n v="3.9830999999999999"/>
  </r>
  <r>
    <n v="9410"/>
    <x v="4704"/>
    <x v="3"/>
    <x v="389"/>
    <d v="2014-12-14T00:00:00"/>
    <x v="2"/>
    <s v="WB-21850"/>
    <s v="William Brown"/>
    <x v="0"/>
    <s v="United States"/>
    <s v="Philadelphia"/>
    <x v="9"/>
    <n v="19143"/>
    <x v="3"/>
    <s v="OFF-BI-10000014"/>
    <x v="1"/>
    <x v="8"/>
    <x v="628"/>
    <n v="3.2730000000000001"/>
    <n v="1"/>
    <x v="6"/>
    <n v="-2.5093000000000001"/>
  </r>
  <r>
    <n v="9411"/>
    <x v="4704"/>
    <x v="3"/>
    <x v="389"/>
    <d v="2014-12-14T00:00:00"/>
    <x v="2"/>
    <s v="WB-21850"/>
    <s v="William Brown"/>
    <x v="0"/>
    <s v="United States"/>
    <s v="Philadelphia"/>
    <x v="9"/>
    <n v="19143"/>
    <x v="3"/>
    <s v="FUR-FU-10001475"/>
    <x v="0"/>
    <x v="5"/>
    <x v="499"/>
    <n v="87.92"/>
    <n v="5"/>
    <x v="2"/>
    <n v="15.385999999999999"/>
  </r>
  <r>
    <n v="9412"/>
    <x v="4705"/>
    <x v="0"/>
    <x v="612"/>
    <d v="2013-03-15T00:00:00"/>
    <x v="0"/>
    <s v="MH-17785"/>
    <s v="Maya Herman"/>
    <x v="1"/>
    <s v="United States"/>
    <s v="Glendale"/>
    <x v="16"/>
    <n v="85301"/>
    <x v="1"/>
    <s v="OFF-ST-10001272"/>
    <x v="1"/>
    <x v="4"/>
    <x v="528"/>
    <n v="104.696"/>
    <n v="1"/>
    <x v="2"/>
    <n v="6.5434999999999999"/>
  </r>
  <r>
    <n v="9413"/>
    <x v="4706"/>
    <x v="1"/>
    <x v="746"/>
    <d v="2012-01-29T00:00:00"/>
    <x v="2"/>
    <s v="SC-20305"/>
    <s v="Sean Christensen"/>
    <x v="0"/>
    <s v="United States"/>
    <s v="Los Angeles"/>
    <x v="1"/>
    <n v="90036"/>
    <x v="1"/>
    <s v="FUR-CH-10002024"/>
    <x v="0"/>
    <x v="1"/>
    <x v="478"/>
    <n v="2803.92"/>
    <n v="5"/>
    <x v="2"/>
    <n v="0"/>
  </r>
  <r>
    <n v="9414"/>
    <x v="4707"/>
    <x v="0"/>
    <x v="182"/>
    <d v="2013-09-28T00:00:00"/>
    <x v="2"/>
    <s v="MH-17620"/>
    <s v="Matt Hagelstein"/>
    <x v="1"/>
    <s v="United States"/>
    <s v="Houston"/>
    <x v="5"/>
    <n v="77041"/>
    <x v="2"/>
    <s v="OFF-BI-10004001"/>
    <x v="1"/>
    <x v="8"/>
    <x v="810"/>
    <n v="6.8159999999999998"/>
    <n v="2"/>
    <x v="3"/>
    <n v="-11.587199999999999"/>
  </r>
  <r>
    <n v="9415"/>
    <x v="4708"/>
    <x v="1"/>
    <x v="1090"/>
    <d v="2012-10-22T00:00:00"/>
    <x v="1"/>
    <s v="JC-15775"/>
    <s v="John Castell"/>
    <x v="0"/>
    <s v="United States"/>
    <s v="Seattle"/>
    <x v="4"/>
    <n v="98115"/>
    <x v="1"/>
    <s v="TEC-PH-10004094"/>
    <x v="2"/>
    <x v="7"/>
    <x v="1788"/>
    <n v="249.584"/>
    <n v="2"/>
    <x v="2"/>
    <n v="15.599"/>
  </r>
  <r>
    <n v="9416"/>
    <x v="4708"/>
    <x v="1"/>
    <x v="1090"/>
    <d v="2012-10-22T00:00:00"/>
    <x v="1"/>
    <s v="JC-15775"/>
    <s v="John Castell"/>
    <x v="0"/>
    <s v="United States"/>
    <s v="Seattle"/>
    <x v="4"/>
    <n v="98115"/>
    <x v="1"/>
    <s v="OFF-PA-10001184"/>
    <x v="1"/>
    <x v="10"/>
    <x v="1307"/>
    <n v="17.940000000000001"/>
    <n v="3"/>
    <x v="0"/>
    <n v="8.7905999999999995"/>
  </r>
  <r>
    <n v="9417"/>
    <x v="4708"/>
    <x v="1"/>
    <x v="1090"/>
    <d v="2012-10-22T00:00:00"/>
    <x v="1"/>
    <s v="JC-15775"/>
    <s v="John Castell"/>
    <x v="0"/>
    <s v="United States"/>
    <s v="Seattle"/>
    <x v="4"/>
    <n v="98115"/>
    <x v="1"/>
    <s v="FUR-FU-10002505"/>
    <x v="0"/>
    <x v="5"/>
    <x v="222"/>
    <n v="10.11"/>
    <n v="3"/>
    <x v="0"/>
    <n v="3.2351999999999999"/>
  </r>
  <r>
    <n v="9418"/>
    <x v="4709"/>
    <x v="2"/>
    <x v="1220"/>
    <d v="2011-11-01T00:00:00"/>
    <x v="1"/>
    <s v="RD-19810"/>
    <s v="Ross DeVincentis"/>
    <x v="2"/>
    <s v="United States"/>
    <s v="Fayetteville"/>
    <x v="3"/>
    <n v="28314"/>
    <x v="0"/>
    <s v="OFF-PA-10001166"/>
    <x v="1"/>
    <x v="10"/>
    <x v="769"/>
    <n v="10.368"/>
    <n v="2"/>
    <x v="2"/>
    <n v="3.6288"/>
  </r>
  <r>
    <n v="9419"/>
    <x v="4709"/>
    <x v="2"/>
    <x v="1220"/>
    <d v="2011-11-01T00:00:00"/>
    <x v="1"/>
    <s v="RD-19810"/>
    <s v="Ross DeVincentis"/>
    <x v="2"/>
    <s v="United States"/>
    <s v="Fayetteville"/>
    <x v="3"/>
    <n v="28314"/>
    <x v="0"/>
    <s v="OFF-PA-10000349"/>
    <x v="1"/>
    <x v="10"/>
    <x v="33"/>
    <n v="11.952"/>
    <n v="3"/>
    <x v="2"/>
    <n v="4.0338000000000003"/>
  </r>
  <r>
    <n v="9420"/>
    <x v="4710"/>
    <x v="3"/>
    <x v="280"/>
    <d v="2014-10-05T00:00:00"/>
    <x v="0"/>
    <s v="SC-20695"/>
    <s v="Steve Chapman"/>
    <x v="1"/>
    <s v="United States"/>
    <s v="Houston"/>
    <x v="5"/>
    <n v="77041"/>
    <x v="2"/>
    <s v="OFF-AP-10004708"/>
    <x v="1"/>
    <x v="9"/>
    <x v="508"/>
    <n v="15.224"/>
    <n v="2"/>
    <x v="3"/>
    <n v="-38.821199999999997"/>
  </r>
  <r>
    <n v="9421"/>
    <x v="4710"/>
    <x v="3"/>
    <x v="280"/>
    <d v="2014-10-05T00:00:00"/>
    <x v="0"/>
    <s v="SC-20695"/>
    <s v="Steve Chapman"/>
    <x v="1"/>
    <s v="United States"/>
    <s v="Houston"/>
    <x v="5"/>
    <n v="77041"/>
    <x v="2"/>
    <s v="OFF-AP-10001947"/>
    <x v="1"/>
    <x v="9"/>
    <x v="1528"/>
    <n v="21.984000000000002"/>
    <n v="6"/>
    <x v="3"/>
    <n v="-56.059199999999997"/>
  </r>
  <r>
    <n v="9422"/>
    <x v="4711"/>
    <x v="2"/>
    <x v="149"/>
    <d v="2011-07-27T00:00:00"/>
    <x v="1"/>
    <s v="NC-18535"/>
    <s v="Nick Crebassa"/>
    <x v="1"/>
    <s v="United States"/>
    <s v="San Francisco"/>
    <x v="1"/>
    <n v="94122"/>
    <x v="1"/>
    <s v="TEC-PH-10000441"/>
    <x v="2"/>
    <x v="7"/>
    <x v="1046"/>
    <n v="604.75199999999995"/>
    <n v="6"/>
    <x v="2"/>
    <n v="60.475200000000001"/>
  </r>
  <r>
    <n v="9423"/>
    <x v="4711"/>
    <x v="2"/>
    <x v="149"/>
    <d v="2011-07-27T00:00:00"/>
    <x v="1"/>
    <s v="NC-18535"/>
    <s v="Nick Crebassa"/>
    <x v="1"/>
    <s v="United States"/>
    <s v="San Francisco"/>
    <x v="1"/>
    <n v="94122"/>
    <x v="1"/>
    <s v="OFF-SU-10004664"/>
    <x v="1"/>
    <x v="14"/>
    <x v="592"/>
    <n v="40.700000000000003"/>
    <n v="5"/>
    <x v="0"/>
    <n v="11.803000000000001"/>
  </r>
  <r>
    <n v="9424"/>
    <x v="4711"/>
    <x v="2"/>
    <x v="149"/>
    <d v="2011-07-27T00:00:00"/>
    <x v="1"/>
    <s v="NC-18535"/>
    <s v="Nick Crebassa"/>
    <x v="1"/>
    <s v="United States"/>
    <s v="San Francisco"/>
    <x v="1"/>
    <n v="94122"/>
    <x v="1"/>
    <s v="TEC-PH-10004531"/>
    <x v="2"/>
    <x v="7"/>
    <x v="1395"/>
    <n v="302.37599999999998"/>
    <n v="3"/>
    <x v="2"/>
    <n v="37.796999999999997"/>
  </r>
  <r>
    <n v="9425"/>
    <x v="4711"/>
    <x v="2"/>
    <x v="149"/>
    <d v="2011-07-27T00:00:00"/>
    <x v="1"/>
    <s v="NC-18535"/>
    <s v="Nick Crebassa"/>
    <x v="1"/>
    <s v="United States"/>
    <s v="San Francisco"/>
    <x v="1"/>
    <n v="94122"/>
    <x v="1"/>
    <s v="TEC-AC-10002167"/>
    <x v="2"/>
    <x v="11"/>
    <x v="46"/>
    <n v="45"/>
    <n v="3"/>
    <x v="0"/>
    <n v="4.95"/>
  </r>
  <r>
    <n v="9426"/>
    <x v="4712"/>
    <x v="2"/>
    <x v="171"/>
    <d v="2011-09-17T00:00:00"/>
    <x v="0"/>
    <s v="LW-17215"/>
    <s v="Luke Weiss"/>
    <x v="0"/>
    <s v="United States"/>
    <s v="New York City"/>
    <x v="15"/>
    <n v="10035"/>
    <x v="3"/>
    <s v="FUR-CH-10002024"/>
    <x v="0"/>
    <x v="1"/>
    <x v="478"/>
    <n v="3785.2919999999999"/>
    <n v="6"/>
    <x v="9"/>
    <n v="420.58800000000002"/>
  </r>
  <r>
    <n v="9427"/>
    <x v="4713"/>
    <x v="0"/>
    <x v="306"/>
    <d v="2013-09-21T00:00:00"/>
    <x v="1"/>
    <s v="AH-10585"/>
    <s v="Angele Hood"/>
    <x v="0"/>
    <s v="United States"/>
    <s v="Seattle"/>
    <x v="4"/>
    <n v="98105"/>
    <x v="1"/>
    <s v="OFF-AR-10002445"/>
    <x v="1"/>
    <x v="6"/>
    <x v="1637"/>
    <n v="35.4"/>
    <n v="5"/>
    <x v="0"/>
    <n v="13.452"/>
  </r>
  <r>
    <n v="9428"/>
    <x v="4714"/>
    <x v="2"/>
    <x v="501"/>
    <d v="2011-12-01T00:00:00"/>
    <x v="1"/>
    <s v="JO-15145"/>
    <s v="Jack O'Briant"/>
    <x v="1"/>
    <s v="United States"/>
    <s v="Buffalo"/>
    <x v="15"/>
    <n v="14215"/>
    <x v="3"/>
    <s v="FUR-FU-10003268"/>
    <x v="0"/>
    <x v="5"/>
    <x v="876"/>
    <n v="199.9"/>
    <n v="5"/>
    <x v="0"/>
    <n v="39.979999999999997"/>
  </r>
  <r>
    <n v="9429"/>
    <x v="4715"/>
    <x v="2"/>
    <x v="218"/>
    <d v="2011-05-16T00:00:00"/>
    <x v="1"/>
    <s v="VW-21775"/>
    <s v="Victoria Wilson"/>
    <x v="1"/>
    <s v="United States"/>
    <s v="Huntsville"/>
    <x v="5"/>
    <n v="77340"/>
    <x v="2"/>
    <s v="FUR-CH-10000015"/>
    <x v="0"/>
    <x v="1"/>
    <x v="373"/>
    <n v="1212.96"/>
    <n v="8"/>
    <x v="4"/>
    <n v="-69.311999999999998"/>
  </r>
  <r>
    <n v="9430"/>
    <x v="4716"/>
    <x v="1"/>
    <x v="834"/>
    <d v="2012-09-01T00:00:00"/>
    <x v="1"/>
    <s v="BP-11185"/>
    <s v="Ben Peterman"/>
    <x v="1"/>
    <s v="United States"/>
    <s v="Dallas"/>
    <x v="5"/>
    <n v="75081"/>
    <x v="2"/>
    <s v="TEC-PH-10004165"/>
    <x v="2"/>
    <x v="7"/>
    <x v="886"/>
    <n v="1099.96"/>
    <n v="5"/>
    <x v="2"/>
    <n v="82.497"/>
  </r>
  <r>
    <n v="9431"/>
    <x v="4716"/>
    <x v="1"/>
    <x v="834"/>
    <d v="2012-09-01T00:00:00"/>
    <x v="1"/>
    <s v="BP-11185"/>
    <s v="Ben Peterman"/>
    <x v="1"/>
    <s v="United States"/>
    <s v="Dallas"/>
    <x v="5"/>
    <n v="75081"/>
    <x v="2"/>
    <s v="FUR-TA-10004607"/>
    <x v="0"/>
    <x v="3"/>
    <x v="1095"/>
    <n v="103.48099999999999"/>
    <n v="1"/>
    <x v="4"/>
    <n v="-16.261299999999999"/>
  </r>
  <r>
    <n v="9432"/>
    <x v="4717"/>
    <x v="1"/>
    <x v="974"/>
    <d v="2012-06-19T00:00:00"/>
    <x v="3"/>
    <s v="PP-18955"/>
    <s v="Paul Prost"/>
    <x v="2"/>
    <s v="United States"/>
    <s v="Philadelphia"/>
    <x v="9"/>
    <n v="19134"/>
    <x v="3"/>
    <s v="OFF-LA-10004677"/>
    <x v="1"/>
    <x v="2"/>
    <x v="1831"/>
    <n v="5.9039999999999999"/>
    <n v="2"/>
    <x v="2"/>
    <n v="1.9925999999999999"/>
  </r>
  <r>
    <n v="9433"/>
    <x v="4718"/>
    <x v="1"/>
    <x v="493"/>
    <d v="2012-08-23T00:00:00"/>
    <x v="1"/>
    <s v="SC-20725"/>
    <s v="Steven Cartwright"/>
    <x v="0"/>
    <s v="United States"/>
    <s v="Peoria"/>
    <x v="16"/>
    <n v="85345"/>
    <x v="1"/>
    <s v="TEC-AC-10002217"/>
    <x v="2"/>
    <x v="11"/>
    <x v="1178"/>
    <n v="30.08"/>
    <n v="2"/>
    <x v="2"/>
    <n v="-5.2640000000000002"/>
  </r>
  <r>
    <n v="9434"/>
    <x v="4718"/>
    <x v="1"/>
    <x v="493"/>
    <d v="2012-08-23T00:00:00"/>
    <x v="1"/>
    <s v="SC-20725"/>
    <s v="Steven Cartwright"/>
    <x v="0"/>
    <s v="United States"/>
    <s v="Peoria"/>
    <x v="16"/>
    <n v="85345"/>
    <x v="1"/>
    <s v="OFF-PA-10001937"/>
    <x v="1"/>
    <x v="10"/>
    <x v="286"/>
    <n v="36.287999999999997"/>
    <n v="7"/>
    <x v="2"/>
    <n v="12.700799999999999"/>
  </r>
  <r>
    <n v="9435"/>
    <x v="4718"/>
    <x v="1"/>
    <x v="493"/>
    <d v="2012-08-23T00:00:00"/>
    <x v="1"/>
    <s v="SC-20725"/>
    <s v="Steven Cartwright"/>
    <x v="0"/>
    <s v="United States"/>
    <s v="Peoria"/>
    <x v="16"/>
    <n v="85345"/>
    <x v="1"/>
    <s v="OFF-AR-10000203"/>
    <x v="1"/>
    <x v="6"/>
    <x v="777"/>
    <n v="10.272"/>
    <n v="3"/>
    <x v="2"/>
    <n v="1.1556"/>
  </r>
  <r>
    <n v="9436"/>
    <x v="4718"/>
    <x v="1"/>
    <x v="493"/>
    <d v="2012-08-23T00:00:00"/>
    <x v="1"/>
    <s v="SC-20725"/>
    <s v="Steven Cartwright"/>
    <x v="0"/>
    <s v="United States"/>
    <s v="Peoria"/>
    <x v="16"/>
    <n v="85345"/>
    <x v="1"/>
    <s v="TEC-AC-10001142"/>
    <x v="2"/>
    <x v="11"/>
    <x v="546"/>
    <n v="252.8"/>
    <n v="4"/>
    <x v="2"/>
    <n v="-31.6"/>
  </r>
  <r>
    <n v="9437"/>
    <x v="4719"/>
    <x v="1"/>
    <x v="12"/>
    <d v="2012-09-25T00:00:00"/>
    <x v="3"/>
    <s v="BM-11785"/>
    <s v="Bryan Mills"/>
    <x v="0"/>
    <s v="United States"/>
    <s v="Philadelphia"/>
    <x v="9"/>
    <n v="19143"/>
    <x v="3"/>
    <s v="OFF-BI-10003712"/>
    <x v="1"/>
    <x v="8"/>
    <x v="689"/>
    <n v="2.9460000000000002"/>
    <n v="2"/>
    <x v="6"/>
    <n v="-2.0621999999999998"/>
  </r>
  <r>
    <n v="9438"/>
    <x v="4720"/>
    <x v="3"/>
    <x v="1143"/>
    <d v="2014-06-01T00:00:00"/>
    <x v="1"/>
    <s v="CD-11920"/>
    <s v="Carlos Daly"/>
    <x v="0"/>
    <s v="United States"/>
    <s v="Oceanside"/>
    <x v="1"/>
    <n v="92054"/>
    <x v="1"/>
    <s v="OFF-PA-10000520"/>
    <x v="1"/>
    <x v="10"/>
    <x v="1419"/>
    <n v="12.96"/>
    <n v="2"/>
    <x v="0"/>
    <n v="6.2207999999999997"/>
  </r>
  <r>
    <n v="9439"/>
    <x v="4721"/>
    <x v="3"/>
    <x v="689"/>
    <d v="2014-08-06T00:00:00"/>
    <x v="1"/>
    <s v="GM-14680"/>
    <s v="Greg Matthias"/>
    <x v="0"/>
    <s v="United States"/>
    <s v="Philadelphia"/>
    <x v="9"/>
    <n v="19134"/>
    <x v="3"/>
    <s v="TEC-PH-10001079"/>
    <x v="2"/>
    <x v="7"/>
    <x v="1246"/>
    <n v="285.57600000000002"/>
    <n v="4"/>
    <x v="10"/>
    <n v="-57.115200000000002"/>
  </r>
  <r>
    <n v="9440"/>
    <x v="4722"/>
    <x v="2"/>
    <x v="36"/>
    <d v="2011-10-17T00:00:00"/>
    <x v="1"/>
    <s v="BP-11050"/>
    <s v="Barry Pond"/>
    <x v="1"/>
    <s v="United States"/>
    <s v="Chicago"/>
    <x v="10"/>
    <n v="60623"/>
    <x v="2"/>
    <s v="OFF-SU-10000898"/>
    <x v="1"/>
    <x v="14"/>
    <x v="1181"/>
    <n v="22.24"/>
    <n v="2"/>
    <x v="2"/>
    <n v="2.5019999999999998"/>
  </r>
  <r>
    <n v="9441"/>
    <x v="4723"/>
    <x v="2"/>
    <x v="594"/>
    <d v="2011-05-29T00:00:00"/>
    <x v="1"/>
    <s v="BW-11065"/>
    <s v="Barry Weirich"/>
    <x v="0"/>
    <s v="United States"/>
    <s v="New York City"/>
    <x v="15"/>
    <n v="10035"/>
    <x v="3"/>
    <s v="OFF-PA-10001471"/>
    <x v="1"/>
    <x v="10"/>
    <x v="1468"/>
    <n v="14.62"/>
    <n v="2"/>
    <x v="0"/>
    <n v="6.7252000000000001"/>
  </r>
  <r>
    <n v="9442"/>
    <x v="4724"/>
    <x v="2"/>
    <x v="282"/>
    <d v="2011-12-31T00:00:00"/>
    <x v="0"/>
    <s v="RE-19405"/>
    <s v="Ricardo Emerson"/>
    <x v="0"/>
    <s v="United States"/>
    <s v="Kent"/>
    <x v="24"/>
    <n v="44240"/>
    <x v="3"/>
    <s v="OFF-AP-10003281"/>
    <x v="1"/>
    <x v="9"/>
    <x v="1180"/>
    <n v="48.36"/>
    <n v="5"/>
    <x v="2"/>
    <n v="6.0449999999999999"/>
  </r>
  <r>
    <n v="9443"/>
    <x v="4725"/>
    <x v="3"/>
    <x v="104"/>
    <d v="2014-04-12T00:00:00"/>
    <x v="1"/>
    <s v="HR-14770"/>
    <s v="Hallie Redmond"/>
    <x v="2"/>
    <s v="United States"/>
    <s v="Jacksonville"/>
    <x v="2"/>
    <n v="32216"/>
    <x v="0"/>
    <s v="OFF-AR-10003156"/>
    <x v="1"/>
    <x v="6"/>
    <x v="396"/>
    <n v="16.256"/>
    <n v="2"/>
    <x v="2"/>
    <n v="1.2192000000000001"/>
  </r>
  <r>
    <n v="9444"/>
    <x v="4725"/>
    <x v="3"/>
    <x v="104"/>
    <d v="2014-04-12T00:00:00"/>
    <x v="1"/>
    <s v="HR-14770"/>
    <s v="Hallie Redmond"/>
    <x v="2"/>
    <s v="United States"/>
    <s v="Jacksonville"/>
    <x v="2"/>
    <n v="32216"/>
    <x v="0"/>
    <s v="TEC-PH-10000576"/>
    <x v="2"/>
    <x v="7"/>
    <x v="807"/>
    <n v="219.184"/>
    <n v="2"/>
    <x v="2"/>
    <n v="19.178599999999999"/>
  </r>
  <r>
    <n v="9445"/>
    <x v="4726"/>
    <x v="1"/>
    <x v="1201"/>
    <d v="2012-03-02T00:00:00"/>
    <x v="2"/>
    <s v="TP-21565"/>
    <s v="Tracy Poddar"/>
    <x v="1"/>
    <s v="United States"/>
    <s v="Coppell"/>
    <x v="5"/>
    <n v="75019"/>
    <x v="2"/>
    <s v="TEC-PH-10003215"/>
    <x v="2"/>
    <x v="7"/>
    <x v="1602"/>
    <n v="95.84"/>
    <n v="4"/>
    <x v="2"/>
    <n v="34.741999999999997"/>
  </r>
  <r>
    <n v="9446"/>
    <x v="4727"/>
    <x v="1"/>
    <x v="352"/>
    <d v="2012-06-03T00:00:00"/>
    <x v="1"/>
    <s v="KB-16315"/>
    <s v="Karl Braun"/>
    <x v="0"/>
    <s v="United States"/>
    <s v="Indianapolis"/>
    <x v="14"/>
    <n v="46203"/>
    <x v="2"/>
    <s v="OFF-LA-10004484"/>
    <x v="1"/>
    <x v="2"/>
    <x v="612"/>
    <n v="12.39"/>
    <n v="3"/>
    <x v="0"/>
    <n v="5.6993999999999998"/>
  </r>
  <r>
    <n v="9447"/>
    <x v="4728"/>
    <x v="0"/>
    <x v="897"/>
    <d v="2013-09-29T00:00:00"/>
    <x v="1"/>
    <s v="AC-10660"/>
    <s v="Anna Chung"/>
    <x v="0"/>
    <s v="United States"/>
    <s v="Lawrence"/>
    <x v="14"/>
    <n v="46226"/>
    <x v="2"/>
    <s v="OFF-PA-10002245"/>
    <x v="1"/>
    <x v="10"/>
    <x v="1334"/>
    <n v="35.880000000000003"/>
    <n v="6"/>
    <x v="0"/>
    <n v="16.146000000000001"/>
  </r>
  <r>
    <n v="9448"/>
    <x v="4729"/>
    <x v="3"/>
    <x v="837"/>
    <d v="2014-06-04T00:00:00"/>
    <x v="1"/>
    <s v="DN-13690"/>
    <s v="Duane Noonan"/>
    <x v="0"/>
    <s v="United States"/>
    <s v="Tulsa"/>
    <x v="26"/>
    <n v="74133"/>
    <x v="2"/>
    <s v="FUR-FU-10003664"/>
    <x v="0"/>
    <x v="5"/>
    <x v="35"/>
    <n v="477.3"/>
    <n v="5"/>
    <x v="0"/>
    <n v="138.417"/>
  </r>
  <r>
    <n v="9449"/>
    <x v="4730"/>
    <x v="0"/>
    <x v="42"/>
    <d v="2013-09-24T00:00:00"/>
    <x v="1"/>
    <s v="CC-12430"/>
    <s v="Chuck Clark"/>
    <x v="2"/>
    <s v="United States"/>
    <s v="Redmond"/>
    <x v="4"/>
    <n v="98052"/>
    <x v="1"/>
    <s v="OFF-LA-10002195"/>
    <x v="1"/>
    <x v="2"/>
    <x v="1019"/>
    <n v="12.32"/>
    <n v="4"/>
    <x v="0"/>
    <n v="5.9135999999999997"/>
  </r>
  <r>
    <n v="9450"/>
    <x v="4731"/>
    <x v="2"/>
    <x v="78"/>
    <d v="2011-09-13T00:00:00"/>
    <x v="1"/>
    <s v="TS-21340"/>
    <s v="Toby Swindell"/>
    <x v="0"/>
    <s v="United States"/>
    <s v="San Francisco"/>
    <x v="1"/>
    <n v="94109"/>
    <x v="1"/>
    <s v="OFF-BI-10000822"/>
    <x v="1"/>
    <x v="8"/>
    <x v="958"/>
    <n v="8.6080000000000005"/>
    <n v="2"/>
    <x v="2"/>
    <n v="3.0127999999999999"/>
  </r>
  <r>
    <n v="9451"/>
    <x v="4732"/>
    <x v="3"/>
    <x v="95"/>
    <d v="2014-06-08T00:00:00"/>
    <x v="1"/>
    <s v="MO-17800"/>
    <s v="Meg O'Connel"/>
    <x v="2"/>
    <s v="United States"/>
    <s v="Spokane"/>
    <x v="4"/>
    <n v="99207"/>
    <x v="1"/>
    <s v="OFF-ST-10004963"/>
    <x v="1"/>
    <x v="4"/>
    <x v="460"/>
    <n v="136.26"/>
    <n v="9"/>
    <x v="0"/>
    <n v="5.4504000000000001"/>
  </r>
  <r>
    <n v="9452"/>
    <x v="4733"/>
    <x v="1"/>
    <x v="694"/>
    <d v="2012-10-05T00:00:00"/>
    <x v="1"/>
    <s v="RP-19855"/>
    <s v="Roy Phan"/>
    <x v="1"/>
    <s v="United States"/>
    <s v="Los Angeles"/>
    <x v="1"/>
    <n v="90032"/>
    <x v="1"/>
    <s v="OFF-AP-10002495"/>
    <x v="1"/>
    <x v="9"/>
    <x v="1075"/>
    <n v="186.15"/>
    <n v="3"/>
    <x v="0"/>
    <n v="55.844999999999999"/>
  </r>
  <r>
    <n v="9453"/>
    <x v="4733"/>
    <x v="1"/>
    <x v="694"/>
    <d v="2012-10-05T00:00:00"/>
    <x v="1"/>
    <s v="RP-19855"/>
    <s v="Roy Phan"/>
    <x v="1"/>
    <s v="United States"/>
    <s v="Los Angeles"/>
    <x v="1"/>
    <n v="90032"/>
    <x v="1"/>
    <s v="OFF-BI-10004001"/>
    <x v="1"/>
    <x v="8"/>
    <x v="810"/>
    <n v="81.792000000000002"/>
    <n v="6"/>
    <x v="2"/>
    <n v="26.5824"/>
  </r>
  <r>
    <n v="9454"/>
    <x v="4733"/>
    <x v="1"/>
    <x v="694"/>
    <d v="2012-10-05T00:00:00"/>
    <x v="1"/>
    <s v="RP-19855"/>
    <s v="Roy Phan"/>
    <x v="1"/>
    <s v="United States"/>
    <s v="Los Angeles"/>
    <x v="1"/>
    <n v="90032"/>
    <x v="1"/>
    <s v="OFF-SU-10004884"/>
    <x v="1"/>
    <x v="14"/>
    <x v="1780"/>
    <n v="47.19"/>
    <n v="3"/>
    <x v="0"/>
    <n v="13.6851"/>
  </r>
  <r>
    <n v="9455"/>
    <x v="4733"/>
    <x v="1"/>
    <x v="694"/>
    <d v="2012-10-05T00:00:00"/>
    <x v="1"/>
    <s v="RP-19855"/>
    <s v="Roy Phan"/>
    <x v="1"/>
    <s v="United States"/>
    <s v="Los Angeles"/>
    <x v="1"/>
    <n v="90032"/>
    <x v="1"/>
    <s v="TEC-PH-10003555"/>
    <x v="2"/>
    <x v="7"/>
    <x v="457"/>
    <n v="36.783999999999999"/>
    <n v="2"/>
    <x v="2"/>
    <n v="-8.2764000000000006"/>
  </r>
  <r>
    <n v="9456"/>
    <x v="4734"/>
    <x v="0"/>
    <x v="950"/>
    <d v="2013-06-20T00:00:00"/>
    <x v="0"/>
    <s v="JL-15175"/>
    <s v="James Lanier"/>
    <x v="2"/>
    <s v="United States"/>
    <s v="Chattanooga"/>
    <x v="18"/>
    <n v="37421"/>
    <x v="0"/>
    <s v="TEC-MA-10003493"/>
    <x v="2"/>
    <x v="15"/>
    <x v="1834"/>
    <n v="91.474999999999994"/>
    <n v="1"/>
    <x v="5"/>
    <n v="-1.8294999999999999"/>
  </r>
  <r>
    <n v="9457"/>
    <x v="4735"/>
    <x v="3"/>
    <x v="837"/>
    <d v="2014-06-04T00:00:00"/>
    <x v="1"/>
    <s v="BW-11110"/>
    <s v="Bart Watters"/>
    <x v="1"/>
    <s v="United States"/>
    <s v="Greensboro"/>
    <x v="3"/>
    <n v="27405"/>
    <x v="0"/>
    <s v="TEC-AC-10002380"/>
    <x v="2"/>
    <x v="11"/>
    <x v="1835"/>
    <n v="27.192"/>
    <n v="3"/>
    <x v="2"/>
    <n v="0.33989999999999998"/>
  </r>
  <r>
    <n v="9458"/>
    <x v="4735"/>
    <x v="3"/>
    <x v="837"/>
    <d v="2014-06-04T00:00:00"/>
    <x v="1"/>
    <s v="BW-11110"/>
    <s v="Bart Watters"/>
    <x v="1"/>
    <s v="United States"/>
    <s v="Greensboro"/>
    <x v="3"/>
    <n v="27405"/>
    <x v="0"/>
    <s v="OFF-BI-10004209"/>
    <x v="1"/>
    <x v="8"/>
    <x v="1206"/>
    <n v="12.06"/>
    <n v="5"/>
    <x v="6"/>
    <n v="-10.050000000000001"/>
  </r>
  <r>
    <n v="9459"/>
    <x v="4736"/>
    <x v="2"/>
    <x v="1148"/>
    <d v="2011-10-14T00:00:00"/>
    <x v="1"/>
    <s v="SJ-20500"/>
    <s v="Shirley Jackson"/>
    <x v="0"/>
    <s v="United States"/>
    <s v="San Francisco"/>
    <x v="1"/>
    <n v="94122"/>
    <x v="1"/>
    <s v="OFF-AR-10002135"/>
    <x v="1"/>
    <x v="6"/>
    <x v="278"/>
    <n v="144.6"/>
    <n v="3"/>
    <x v="0"/>
    <n v="41.933999999999997"/>
  </r>
  <r>
    <n v="9460"/>
    <x v="4736"/>
    <x v="2"/>
    <x v="1148"/>
    <d v="2011-10-14T00:00:00"/>
    <x v="1"/>
    <s v="SJ-20500"/>
    <s v="Shirley Jackson"/>
    <x v="0"/>
    <s v="United States"/>
    <s v="San Francisco"/>
    <x v="1"/>
    <n v="94122"/>
    <x v="1"/>
    <s v="TEC-PH-10002583"/>
    <x v="2"/>
    <x v="7"/>
    <x v="1708"/>
    <n v="15.992000000000001"/>
    <n v="1"/>
    <x v="2"/>
    <n v="-2.9984999999999999"/>
  </r>
  <r>
    <n v="9461"/>
    <x v="4737"/>
    <x v="2"/>
    <x v="664"/>
    <d v="2011-11-22T00:00:00"/>
    <x v="0"/>
    <s v="FG-14260"/>
    <s v="Frank Gastineau"/>
    <x v="2"/>
    <s v="United States"/>
    <s v="New York City"/>
    <x v="15"/>
    <n v="10024"/>
    <x v="3"/>
    <s v="OFF-PA-10003591"/>
    <x v="1"/>
    <x v="10"/>
    <x v="686"/>
    <n v="34.44"/>
    <n v="3"/>
    <x v="0"/>
    <n v="17.22"/>
  </r>
  <r>
    <n v="9462"/>
    <x v="4738"/>
    <x v="2"/>
    <x v="538"/>
    <d v="2011-10-24T00:00:00"/>
    <x v="1"/>
    <s v="EH-14125"/>
    <s v="Eugene Hildebrand"/>
    <x v="2"/>
    <s v="United States"/>
    <s v="Lakewood"/>
    <x v="1"/>
    <n v="90712"/>
    <x v="1"/>
    <s v="TEC-PH-10004922"/>
    <x v="2"/>
    <x v="7"/>
    <x v="1067"/>
    <n v="321.55200000000002"/>
    <n v="6"/>
    <x v="2"/>
    <n v="20.097000000000001"/>
  </r>
  <r>
    <n v="9463"/>
    <x v="4739"/>
    <x v="3"/>
    <x v="920"/>
    <d v="2014-12-01T00:00:00"/>
    <x v="0"/>
    <s v="BS-11590"/>
    <s v="Brendan Sweed"/>
    <x v="1"/>
    <s v="United States"/>
    <s v="Louisville"/>
    <x v="0"/>
    <n v="40214"/>
    <x v="0"/>
    <s v="FUR-CH-10001854"/>
    <x v="0"/>
    <x v="1"/>
    <x v="1110"/>
    <n v="701.96"/>
    <n v="2"/>
    <x v="0"/>
    <n v="168.47040000000001"/>
  </r>
  <r>
    <n v="9464"/>
    <x v="4740"/>
    <x v="2"/>
    <x v="1221"/>
    <d v="2011-03-03T00:00:00"/>
    <x v="2"/>
    <s v="JS-16030"/>
    <s v="Joy Smith"/>
    <x v="0"/>
    <s v="United States"/>
    <s v="Columbus"/>
    <x v="24"/>
    <n v="43229"/>
    <x v="3"/>
    <s v="OFF-AR-10003560"/>
    <x v="1"/>
    <x v="6"/>
    <x v="482"/>
    <n v="19.456"/>
    <n v="4"/>
    <x v="2"/>
    <n v="3.4047999999999998"/>
  </r>
  <r>
    <n v="9465"/>
    <x v="4741"/>
    <x v="2"/>
    <x v="1059"/>
    <d v="2011-12-25T00:00:00"/>
    <x v="1"/>
    <s v="JC-15775"/>
    <s v="John Castell"/>
    <x v="0"/>
    <s v="United States"/>
    <s v="Newark"/>
    <x v="13"/>
    <n v="19711"/>
    <x v="3"/>
    <s v="OFF-LA-10004409"/>
    <x v="1"/>
    <x v="2"/>
    <x v="1550"/>
    <n v="17.28"/>
    <n v="6"/>
    <x v="0"/>
    <n v="7.9488000000000003"/>
  </r>
  <r>
    <n v="9466"/>
    <x v="4742"/>
    <x v="0"/>
    <x v="258"/>
    <d v="2013-11-24T00:00:00"/>
    <x v="1"/>
    <s v="JM-15265"/>
    <s v="Janet Molinari"/>
    <x v="1"/>
    <s v="United States"/>
    <s v="Seattle"/>
    <x v="4"/>
    <n v="98115"/>
    <x v="1"/>
    <s v="FUR-FU-10000448"/>
    <x v="0"/>
    <x v="5"/>
    <x v="464"/>
    <n v="31.96"/>
    <n v="2"/>
    <x v="0"/>
    <n v="1.5980000000000001"/>
  </r>
  <r>
    <n v="9467"/>
    <x v="4743"/>
    <x v="3"/>
    <x v="60"/>
    <d v="2014-11-11T00:00:00"/>
    <x v="0"/>
    <s v="CD-12280"/>
    <s v="Christina DeMoss"/>
    <x v="0"/>
    <s v="United States"/>
    <s v="New York City"/>
    <x v="15"/>
    <n v="10024"/>
    <x v="3"/>
    <s v="OFF-BI-10002735"/>
    <x v="1"/>
    <x v="8"/>
    <x v="141"/>
    <n v="164.68799999999999"/>
    <n v="6"/>
    <x v="2"/>
    <n v="55.5822"/>
  </r>
  <r>
    <n v="9468"/>
    <x v="4743"/>
    <x v="3"/>
    <x v="60"/>
    <d v="2014-11-11T00:00:00"/>
    <x v="0"/>
    <s v="CD-12280"/>
    <s v="Christina DeMoss"/>
    <x v="0"/>
    <s v="United States"/>
    <s v="New York City"/>
    <x v="15"/>
    <n v="10024"/>
    <x v="3"/>
    <s v="FUR-TA-10003469"/>
    <x v="0"/>
    <x v="3"/>
    <x v="1564"/>
    <n v="166.5"/>
    <n v="2"/>
    <x v="10"/>
    <n v="-66.599999999999994"/>
  </r>
  <r>
    <n v="9469"/>
    <x v="4743"/>
    <x v="3"/>
    <x v="60"/>
    <d v="2014-11-11T00:00:00"/>
    <x v="0"/>
    <s v="CD-12280"/>
    <s v="Christina DeMoss"/>
    <x v="0"/>
    <s v="United States"/>
    <s v="New York City"/>
    <x v="15"/>
    <n v="10024"/>
    <x v="3"/>
    <s v="OFF-PA-10001870"/>
    <x v="1"/>
    <x v="10"/>
    <x v="674"/>
    <n v="12.96"/>
    <n v="2"/>
    <x v="0"/>
    <n v="6.2207999999999997"/>
  </r>
  <r>
    <n v="9470"/>
    <x v="4743"/>
    <x v="3"/>
    <x v="60"/>
    <d v="2014-11-11T00:00:00"/>
    <x v="0"/>
    <s v="CD-12280"/>
    <s v="Christina DeMoss"/>
    <x v="0"/>
    <s v="United States"/>
    <s v="New York City"/>
    <x v="15"/>
    <n v="10024"/>
    <x v="3"/>
    <s v="OFF-PA-10004071"/>
    <x v="1"/>
    <x v="10"/>
    <x v="412"/>
    <n v="110.96"/>
    <n v="2"/>
    <x v="0"/>
    <n v="53.260800000000003"/>
  </r>
  <r>
    <n v="9471"/>
    <x v="4743"/>
    <x v="3"/>
    <x v="60"/>
    <d v="2014-11-11T00:00:00"/>
    <x v="0"/>
    <s v="CD-12280"/>
    <s v="Christina DeMoss"/>
    <x v="0"/>
    <s v="United States"/>
    <s v="New York City"/>
    <x v="15"/>
    <n v="10024"/>
    <x v="3"/>
    <s v="TEC-PH-10001448"/>
    <x v="2"/>
    <x v="7"/>
    <x v="140"/>
    <n v="99.98"/>
    <n v="2"/>
    <x v="0"/>
    <n v="3.9992000000000001"/>
  </r>
  <r>
    <n v="9472"/>
    <x v="4743"/>
    <x v="3"/>
    <x v="60"/>
    <d v="2014-11-11T00:00:00"/>
    <x v="0"/>
    <s v="CD-12280"/>
    <s v="Christina DeMoss"/>
    <x v="0"/>
    <s v="United States"/>
    <s v="New York City"/>
    <x v="15"/>
    <n v="10024"/>
    <x v="3"/>
    <s v="OFF-BI-10002706"/>
    <x v="1"/>
    <x v="8"/>
    <x v="273"/>
    <n v="11.423999999999999"/>
    <n v="1"/>
    <x v="2"/>
    <n v="3.7128000000000001"/>
  </r>
  <r>
    <n v="9473"/>
    <x v="4743"/>
    <x v="3"/>
    <x v="60"/>
    <d v="2014-11-11T00:00:00"/>
    <x v="0"/>
    <s v="CD-12280"/>
    <s v="Christina DeMoss"/>
    <x v="0"/>
    <s v="United States"/>
    <s v="New York City"/>
    <x v="15"/>
    <n v="10024"/>
    <x v="3"/>
    <s v="FUR-CH-10004875"/>
    <x v="0"/>
    <x v="1"/>
    <x v="1436"/>
    <n v="128.124"/>
    <n v="2"/>
    <x v="9"/>
    <n v="24.2012"/>
  </r>
  <r>
    <n v="9474"/>
    <x v="4743"/>
    <x v="3"/>
    <x v="60"/>
    <d v="2014-11-11T00:00:00"/>
    <x v="0"/>
    <s v="CD-12280"/>
    <s v="Christina DeMoss"/>
    <x v="0"/>
    <s v="United States"/>
    <s v="New York City"/>
    <x v="15"/>
    <n v="10024"/>
    <x v="3"/>
    <s v="FUR-FU-10004245"/>
    <x v="0"/>
    <x v="5"/>
    <x v="1738"/>
    <n v="101.4"/>
    <n v="5"/>
    <x v="0"/>
    <n v="38.531999999999996"/>
  </r>
  <r>
    <n v="9475"/>
    <x v="4744"/>
    <x v="1"/>
    <x v="70"/>
    <d v="2012-06-05T00:00:00"/>
    <x v="0"/>
    <s v="JM-15265"/>
    <s v="Janet Molinari"/>
    <x v="1"/>
    <s v="United States"/>
    <s v="Chicago"/>
    <x v="10"/>
    <n v="60653"/>
    <x v="2"/>
    <s v="OFF-LA-10000443"/>
    <x v="1"/>
    <x v="2"/>
    <x v="1118"/>
    <n v="5.9039999999999999"/>
    <n v="2"/>
    <x v="2"/>
    <n v="1.9925999999999999"/>
  </r>
  <r>
    <n v="9476"/>
    <x v="4744"/>
    <x v="1"/>
    <x v="70"/>
    <d v="2012-06-05T00:00:00"/>
    <x v="0"/>
    <s v="JM-15265"/>
    <s v="Janet Molinari"/>
    <x v="1"/>
    <s v="United States"/>
    <s v="Chicago"/>
    <x v="10"/>
    <n v="60653"/>
    <x v="2"/>
    <s v="OFF-PA-10001125"/>
    <x v="1"/>
    <x v="10"/>
    <x v="1012"/>
    <n v="173.488"/>
    <n v="7"/>
    <x v="2"/>
    <n v="54.215000000000003"/>
  </r>
  <r>
    <n v="9477"/>
    <x v="4744"/>
    <x v="1"/>
    <x v="70"/>
    <d v="2012-06-05T00:00:00"/>
    <x v="0"/>
    <s v="JM-15265"/>
    <s v="Janet Molinari"/>
    <x v="1"/>
    <s v="United States"/>
    <s v="Chicago"/>
    <x v="10"/>
    <n v="60653"/>
    <x v="2"/>
    <s v="FUR-FU-10002703"/>
    <x v="0"/>
    <x v="5"/>
    <x v="1516"/>
    <n v="51.56"/>
    <n v="2"/>
    <x v="7"/>
    <n v="-61.872"/>
  </r>
  <r>
    <n v="9478"/>
    <x v="4744"/>
    <x v="1"/>
    <x v="70"/>
    <d v="2012-06-05T00:00:00"/>
    <x v="0"/>
    <s v="JM-15265"/>
    <s v="Janet Molinari"/>
    <x v="1"/>
    <s v="United States"/>
    <s v="Chicago"/>
    <x v="10"/>
    <n v="60653"/>
    <x v="2"/>
    <s v="OFF-BI-10004364"/>
    <x v="1"/>
    <x v="8"/>
    <x v="302"/>
    <n v="3.5640000000000001"/>
    <n v="3"/>
    <x v="3"/>
    <n v="-6.2370000000000001"/>
  </r>
  <r>
    <n v="9479"/>
    <x v="4745"/>
    <x v="2"/>
    <x v="557"/>
    <d v="2011-09-14T00:00:00"/>
    <x v="1"/>
    <s v="SS-20410"/>
    <s v="Shahid Shariari"/>
    <x v="0"/>
    <s v="United States"/>
    <s v="Oswego"/>
    <x v="10"/>
    <n v="60543"/>
    <x v="2"/>
    <s v="OFF-FA-10000936"/>
    <x v="1"/>
    <x v="13"/>
    <x v="1298"/>
    <n v="13.16"/>
    <n v="5"/>
    <x v="2"/>
    <n v="4.1124999999999998"/>
  </r>
  <r>
    <n v="9480"/>
    <x v="4745"/>
    <x v="2"/>
    <x v="557"/>
    <d v="2011-09-14T00:00:00"/>
    <x v="1"/>
    <s v="SS-20410"/>
    <s v="Shahid Shariari"/>
    <x v="0"/>
    <s v="United States"/>
    <s v="Oswego"/>
    <x v="10"/>
    <n v="60543"/>
    <x v="2"/>
    <s v="OFF-BI-10001249"/>
    <x v="1"/>
    <x v="8"/>
    <x v="1182"/>
    <n v="3.8279999999999998"/>
    <n v="3"/>
    <x v="3"/>
    <n v="-6.5076000000000001"/>
  </r>
  <r>
    <n v="9481"/>
    <x v="4745"/>
    <x v="2"/>
    <x v="557"/>
    <d v="2011-09-14T00:00:00"/>
    <x v="1"/>
    <s v="SS-20410"/>
    <s v="Shahid Shariari"/>
    <x v="0"/>
    <s v="United States"/>
    <s v="Oswego"/>
    <x v="10"/>
    <n v="60543"/>
    <x v="2"/>
    <s v="OFF-BI-10004632"/>
    <x v="1"/>
    <x v="8"/>
    <x v="564"/>
    <n v="304.99"/>
    <n v="5"/>
    <x v="3"/>
    <n v="-533.73249999999996"/>
  </r>
  <r>
    <n v="9482"/>
    <x v="4746"/>
    <x v="3"/>
    <x v="44"/>
    <d v="2014-11-13T00:00:00"/>
    <x v="1"/>
    <s v="HG-14845"/>
    <s v="Harry Greene"/>
    <x v="0"/>
    <s v="United States"/>
    <s v="Dallas"/>
    <x v="5"/>
    <n v="75220"/>
    <x v="2"/>
    <s v="OFF-ST-10000615"/>
    <x v="1"/>
    <x v="4"/>
    <x v="75"/>
    <n v="18.16"/>
    <n v="2"/>
    <x v="2"/>
    <n v="1.8160000000000001"/>
  </r>
  <r>
    <n v="9483"/>
    <x v="4747"/>
    <x v="1"/>
    <x v="782"/>
    <d v="2012-06-24T00:00:00"/>
    <x v="0"/>
    <s v="BC-11125"/>
    <s v="Becky Castell"/>
    <x v="2"/>
    <s v="United States"/>
    <s v="Philadelphia"/>
    <x v="9"/>
    <n v="19134"/>
    <x v="3"/>
    <s v="TEC-AC-10001838"/>
    <x v="2"/>
    <x v="11"/>
    <x v="645"/>
    <n v="319.98399999999998"/>
    <n v="2"/>
    <x v="2"/>
    <n v="91.995400000000004"/>
  </r>
  <r>
    <n v="9484"/>
    <x v="4748"/>
    <x v="2"/>
    <x v="192"/>
    <d v="2011-07-28T00:00:00"/>
    <x v="1"/>
    <s v="AB-10255"/>
    <s v="Alejandro Ballentine"/>
    <x v="2"/>
    <s v="United States"/>
    <s v="Los Angeles"/>
    <x v="1"/>
    <n v="90008"/>
    <x v="1"/>
    <s v="OFF-AR-10004757"/>
    <x v="1"/>
    <x v="6"/>
    <x v="342"/>
    <n v="19.68"/>
    <n v="6"/>
    <x v="0"/>
    <n v="6.4943999999999997"/>
  </r>
  <r>
    <n v="9485"/>
    <x v="4749"/>
    <x v="0"/>
    <x v="499"/>
    <d v="2013-12-05T00:00:00"/>
    <x v="0"/>
    <s v="MY-18295"/>
    <s v="Muhammed Yedwab"/>
    <x v="1"/>
    <s v="United States"/>
    <s v="Houston"/>
    <x v="5"/>
    <n v="77036"/>
    <x v="2"/>
    <s v="FUR-BO-10003893"/>
    <x v="0"/>
    <x v="0"/>
    <x v="1665"/>
    <n v="781.86400000000003"/>
    <n v="10"/>
    <x v="8"/>
    <n v="-137.976"/>
  </r>
  <r>
    <n v="9486"/>
    <x v="4749"/>
    <x v="0"/>
    <x v="499"/>
    <d v="2013-12-05T00:00:00"/>
    <x v="0"/>
    <s v="MY-18295"/>
    <s v="Muhammed Yedwab"/>
    <x v="1"/>
    <s v="United States"/>
    <s v="Houston"/>
    <x v="5"/>
    <n v="77036"/>
    <x v="2"/>
    <s v="OFF-PA-10003893"/>
    <x v="1"/>
    <x v="10"/>
    <x v="1096"/>
    <n v="30.815999999999999"/>
    <n v="9"/>
    <x v="2"/>
    <n v="9.6300000000000008"/>
  </r>
  <r>
    <n v="9487"/>
    <x v="4750"/>
    <x v="3"/>
    <x v="386"/>
    <d v="2014-10-13T00:00:00"/>
    <x v="3"/>
    <s v="NF-18385"/>
    <s v="Natalie Fritzler"/>
    <x v="0"/>
    <s v="United States"/>
    <s v="Wheeling"/>
    <x v="48"/>
    <n v="26003"/>
    <x v="3"/>
    <s v="FUR-TA-10001932"/>
    <x v="0"/>
    <x v="3"/>
    <x v="840"/>
    <n v="673.34400000000005"/>
    <n v="3"/>
    <x v="4"/>
    <n v="-76.953599999999994"/>
  </r>
  <r>
    <n v="9488"/>
    <x v="4751"/>
    <x v="3"/>
    <x v="157"/>
    <d v="2014-12-14T00:00:00"/>
    <x v="2"/>
    <s v="NB-18655"/>
    <s v="Nona Balk"/>
    <x v="1"/>
    <s v="United States"/>
    <s v="Paterson"/>
    <x v="30"/>
    <n v="7501"/>
    <x v="3"/>
    <s v="OFF-FA-10001561"/>
    <x v="1"/>
    <x v="13"/>
    <x v="831"/>
    <n v="6.54"/>
    <n v="3"/>
    <x v="0"/>
    <n v="2.1581999999999999"/>
  </r>
  <r>
    <n v="9489"/>
    <x v="4752"/>
    <x v="1"/>
    <x v="486"/>
    <d v="2012-10-04T00:00:00"/>
    <x v="2"/>
    <s v="EM-13960"/>
    <s v="Eric Murdock"/>
    <x v="0"/>
    <s v="United States"/>
    <s v="Portland"/>
    <x v="21"/>
    <n v="97206"/>
    <x v="1"/>
    <s v="TEC-PH-10001817"/>
    <x v="2"/>
    <x v="7"/>
    <x v="1097"/>
    <n v="572.79999999999995"/>
    <n v="2"/>
    <x v="2"/>
    <n v="50.12"/>
  </r>
  <r>
    <n v="9490"/>
    <x v="4753"/>
    <x v="0"/>
    <x v="1222"/>
    <d v="2013-08-12T00:00:00"/>
    <x v="1"/>
    <s v="MF-17665"/>
    <s v="Maureen Fritzler"/>
    <x v="1"/>
    <s v="United States"/>
    <s v="Huntsville"/>
    <x v="19"/>
    <n v="35810"/>
    <x v="0"/>
    <s v="OFF-AR-10000538"/>
    <x v="1"/>
    <x v="6"/>
    <x v="1245"/>
    <n v="197.05"/>
    <n v="7"/>
    <x v="0"/>
    <n v="59.115000000000002"/>
  </r>
  <r>
    <n v="9491"/>
    <x v="4754"/>
    <x v="3"/>
    <x v="1032"/>
    <d v="2014-01-08T00:00:00"/>
    <x v="1"/>
    <s v="CM-12385"/>
    <s v="Christopher Martinez"/>
    <x v="0"/>
    <s v="United States"/>
    <s v="San Francisco"/>
    <x v="1"/>
    <n v="94110"/>
    <x v="1"/>
    <s v="OFF-BI-10004584"/>
    <x v="1"/>
    <x v="8"/>
    <x v="378"/>
    <n v="2022.2719999999999"/>
    <n v="8"/>
    <x v="2"/>
    <n v="682.51679999999999"/>
  </r>
  <r>
    <n v="9492"/>
    <x v="4754"/>
    <x v="3"/>
    <x v="1032"/>
    <d v="2014-01-08T00:00:00"/>
    <x v="1"/>
    <s v="CM-12385"/>
    <s v="Christopher Martinez"/>
    <x v="0"/>
    <s v="United States"/>
    <s v="San Francisco"/>
    <x v="1"/>
    <n v="94110"/>
    <x v="1"/>
    <s v="OFF-AR-10000817"/>
    <x v="1"/>
    <x v="6"/>
    <x v="1255"/>
    <n v="9.1199999999999992"/>
    <n v="3"/>
    <x v="0"/>
    <n v="3.1008"/>
  </r>
  <r>
    <n v="9493"/>
    <x v="4755"/>
    <x v="3"/>
    <x v="659"/>
    <d v="2014-11-08T00:00:00"/>
    <x v="3"/>
    <s v="EC-14050"/>
    <s v="Erin Creighton"/>
    <x v="0"/>
    <s v="United States"/>
    <s v="Oklahoma City"/>
    <x v="26"/>
    <n v="73120"/>
    <x v="2"/>
    <s v="OFF-BI-10000756"/>
    <x v="1"/>
    <x v="8"/>
    <x v="15"/>
    <n v="38.159999999999997"/>
    <n v="9"/>
    <x v="0"/>
    <n v="19.079999999999998"/>
  </r>
  <r>
    <n v="9494"/>
    <x v="4756"/>
    <x v="0"/>
    <x v="835"/>
    <d v="2013-01-08T00:00:00"/>
    <x v="1"/>
    <s v="BO-11350"/>
    <s v="Bill Overfelt"/>
    <x v="1"/>
    <s v="United States"/>
    <s v="Broken Arrow"/>
    <x v="26"/>
    <n v="74012"/>
    <x v="2"/>
    <s v="FUR-TA-10000617"/>
    <x v="0"/>
    <x v="3"/>
    <x v="338"/>
    <n v="1592.85"/>
    <n v="7"/>
    <x v="0"/>
    <n v="350.42700000000002"/>
  </r>
  <r>
    <n v="9495"/>
    <x v="4756"/>
    <x v="0"/>
    <x v="835"/>
    <d v="2013-01-08T00:00:00"/>
    <x v="1"/>
    <s v="BO-11350"/>
    <s v="Bill Overfelt"/>
    <x v="1"/>
    <s v="United States"/>
    <s v="Broken Arrow"/>
    <x v="26"/>
    <n v="74012"/>
    <x v="2"/>
    <s v="OFF-BI-10004364"/>
    <x v="1"/>
    <x v="8"/>
    <x v="302"/>
    <n v="11.88"/>
    <n v="2"/>
    <x v="0"/>
    <n v="5.3460000000000001"/>
  </r>
  <r>
    <n v="9496"/>
    <x v="4757"/>
    <x v="0"/>
    <x v="536"/>
    <d v="2013-05-17T00:00:00"/>
    <x v="1"/>
    <s v="VM-21835"/>
    <s v="Vivian Mathis"/>
    <x v="0"/>
    <s v="United States"/>
    <s v="Mission Viejo"/>
    <x v="1"/>
    <n v="92691"/>
    <x v="1"/>
    <s v="TEC-AC-10004518"/>
    <x v="2"/>
    <x v="11"/>
    <x v="1803"/>
    <n v="120"/>
    <n v="6"/>
    <x v="0"/>
    <n v="46.8"/>
  </r>
  <r>
    <n v="9497"/>
    <x v="4757"/>
    <x v="0"/>
    <x v="536"/>
    <d v="2013-05-17T00:00:00"/>
    <x v="1"/>
    <s v="VM-21835"/>
    <s v="Vivian Mathis"/>
    <x v="0"/>
    <s v="United States"/>
    <s v="Mission Viejo"/>
    <x v="1"/>
    <n v="92691"/>
    <x v="1"/>
    <s v="OFF-AP-10002222"/>
    <x v="1"/>
    <x v="9"/>
    <x v="33"/>
    <n v="8.67"/>
    <n v="1"/>
    <x v="0"/>
    <n v="2.3409"/>
  </r>
  <r>
    <n v="9498"/>
    <x v="4758"/>
    <x v="3"/>
    <x v="60"/>
    <d v="2014-11-08T00:00:00"/>
    <x v="2"/>
    <s v="AB-10060"/>
    <s v="Adam Bellavance"/>
    <x v="2"/>
    <s v="United States"/>
    <s v="Greenwood"/>
    <x v="14"/>
    <n v="46142"/>
    <x v="2"/>
    <s v="OFF-PA-10002615"/>
    <x v="1"/>
    <x v="10"/>
    <x v="247"/>
    <n v="4.41"/>
    <n v="1"/>
    <x v="0"/>
    <n v="2.0286"/>
  </r>
  <r>
    <n v="9499"/>
    <x v="4758"/>
    <x v="3"/>
    <x v="60"/>
    <d v="2014-11-08T00:00:00"/>
    <x v="2"/>
    <s v="AB-10060"/>
    <s v="Adam Bellavance"/>
    <x v="2"/>
    <s v="United States"/>
    <s v="Greenwood"/>
    <x v="14"/>
    <n v="46142"/>
    <x v="2"/>
    <s v="OFF-PA-10000565"/>
    <x v="1"/>
    <x v="10"/>
    <x v="33"/>
    <n v="167.94"/>
    <n v="3"/>
    <x v="0"/>
    <n v="82.290599999999998"/>
  </r>
  <r>
    <n v="9500"/>
    <x v="4758"/>
    <x v="3"/>
    <x v="60"/>
    <d v="2014-11-08T00:00:00"/>
    <x v="2"/>
    <s v="AB-10060"/>
    <s v="Adam Bellavance"/>
    <x v="2"/>
    <s v="United States"/>
    <s v="Greenwood"/>
    <x v="14"/>
    <n v="46142"/>
    <x v="2"/>
    <s v="OFF-PA-10003673"/>
    <x v="1"/>
    <x v="10"/>
    <x v="971"/>
    <n v="67.8"/>
    <n v="10"/>
    <x v="0"/>
    <n v="31.187999999999999"/>
  </r>
  <r>
    <n v="9501"/>
    <x v="4759"/>
    <x v="0"/>
    <x v="439"/>
    <d v="2013-05-31T00:00:00"/>
    <x v="1"/>
    <s v="CM-12235"/>
    <s v="Chris McAfee"/>
    <x v="0"/>
    <s v="United States"/>
    <s v="Milwaukee"/>
    <x v="6"/>
    <n v="53209"/>
    <x v="2"/>
    <s v="FUR-FU-10002088"/>
    <x v="0"/>
    <x v="5"/>
    <x v="1084"/>
    <n v="26.94"/>
    <n v="3"/>
    <x v="0"/>
    <n v="11.3148"/>
  </r>
  <r>
    <n v="9502"/>
    <x v="4760"/>
    <x v="1"/>
    <x v="312"/>
    <d v="2012-11-24T00:00:00"/>
    <x v="1"/>
    <s v="KW-16570"/>
    <s v="Kelly Williams"/>
    <x v="0"/>
    <s v="United States"/>
    <s v="San Francisco"/>
    <x v="1"/>
    <n v="94109"/>
    <x v="1"/>
    <s v="FUR-FU-10001546"/>
    <x v="0"/>
    <x v="5"/>
    <x v="1423"/>
    <n v="32.04"/>
    <n v="3"/>
    <x v="0"/>
    <n v="8.01"/>
  </r>
  <r>
    <n v="9503"/>
    <x v="4761"/>
    <x v="0"/>
    <x v="183"/>
    <d v="2013-04-30T00:00:00"/>
    <x v="1"/>
    <s v="MM-17920"/>
    <s v="Michael Moore"/>
    <x v="0"/>
    <s v="United States"/>
    <s v="Rome"/>
    <x v="15"/>
    <n v="13440"/>
    <x v="3"/>
    <s v="OFF-AR-10000614"/>
    <x v="1"/>
    <x v="6"/>
    <x v="1722"/>
    <n v="32.130000000000003"/>
    <n v="9"/>
    <x v="0"/>
    <n v="8.3537999999999997"/>
  </r>
  <r>
    <n v="9504"/>
    <x v="4761"/>
    <x v="0"/>
    <x v="183"/>
    <d v="2013-04-30T00:00:00"/>
    <x v="1"/>
    <s v="MM-17920"/>
    <s v="Michael Moore"/>
    <x v="0"/>
    <s v="United States"/>
    <s v="Rome"/>
    <x v="15"/>
    <n v="13440"/>
    <x v="3"/>
    <s v="OFF-AR-10003190"/>
    <x v="1"/>
    <x v="6"/>
    <x v="643"/>
    <n v="2.88"/>
    <n v="1"/>
    <x v="0"/>
    <n v="0.80640000000000001"/>
  </r>
  <r>
    <n v="9505"/>
    <x v="4762"/>
    <x v="0"/>
    <x v="500"/>
    <d v="2013-10-19T00:00:00"/>
    <x v="1"/>
    <s v="PW-19030"/>
    <s v="Pauline Webber"/>
    <x v="1"/>
    <s v="United States"/>
    <s v="New York City"/>
    <x v="15"/>
    <n v="10009"/>
    <x v="3"/>
    <s v="TEC-PH-10004094"/>
    <x v="2"/>
    <x v="7"/>
    <x v="1788"/>
    <n v="1091.93"/>
    <n v="7"/>
    <x v="0"/>
    <n v="272.98250000000002"/>
  </r>
  <r>
    <n v="9506"/>
    <x v="4762"/>
    <x v="0"/>
    <x v="500"/>
    <d v="2013-10-19T00:00:00"/>
    <x v="1"/>
    <s v="PW-19030"/>
    <s v="Pauline Webber"/>
    <x v="1"/>
    <s v="United States"/>
    <s v="New York City"/>
    <x v="15"/>
    <n v="10009"/>
    <x v="3"/>
    <s v="OFF-PA-10001970"/>
    <x v="1"/>
    <x v="10"/>
    <x v="361"/>
    <n v="111.96"/>
    <n v="2"/>
    <x v="0"/>
    <n v="54.860399999999998"/>
  </r>
  <r>
    <n v="9507"/>
    <x v="4763"/>
    <x v="2"/>
    <x v="267"/>
    <d v="2011-04-07T00:00:00"/>
    <x v="0"/>
    <s v="RD-19900"/>
    <s v="Ruben Dartt"/>
    <x v="0"/>
    <s v="United States"/>
    <s v="Dearborn Heights"/>
    <x v="12"/>
    <n v="48127"/>
    <x v="2"/>
    <s v="OFF-AR-10002952"/>
    <x v="1"/>
    <x v="6"/>
    <x v="806"/>
    <n v="26.7"/>
    <n v="2"/>
    <x v="0"/>
    <n v="7.476"/>
  </r>
  <r>
    <n v="9508"/>
    <x v="4763"/>
    <x v="2"/>
    <x v="267"/>
    <d v="2011-04-07T00:00:00"/>
    <x v="0"/>
    <s v="RD-19900"/>
    <s v="Ruben Dartt"/>
    <x v="0"/>
    <s v="United States"/>
    <s v="Dearborn Heights"/>
    <x v="12"/>
    <n v="48127"/>
    <x v="2"/>
    <s v="OFF-BI-10004209"/>
    <x v="1"/>
    <x v="8"/>
    <x v="1206"/>
    <n v="40.200000000000003"/>
    <n v="5"/>
    <x v="0"/>
    <n v="18.09"/>
  </r>
  <r>
    <n v="9509"/>
    <x v="4763"/>
    <x v="2"/>
    <x v="267"/>
    <d v="2011-04-07T00:00:00"/>
    <x v="0"/>
    <s v="RD-19900"/>
    <s v="Ruben Dartt"/>
    <x v="0"/>
    <s v="United States"/>
    <s v="Dearborn Heights"/>
    <x v="12"/>
    <n v="48127"/>
    <x v="2"/>
    <s v="OFF-AR-10004685"/>
    <x v="1"/>
    <x v="6"/>
    <x v="181"/>
    <n v="13.89"/>
    <n v="3"/>
    <x v="0"/>
    <n v="4.5837000000000003"/>
  </r>
  <r>
    <n v="9510"/>
    <x v="4763"/>
    <x v="2"/>
    <x v="267"/>
    <d v="2011-04-07T00:00:00"/>
    <x v="0"/>
    <s v="RD-19900"/>
    <s v="Ruben Dartt"/>
    <x v="0"/>
    <s v="United States"/>
    <s v="Dearborn Heights"/>
    <x v="12"/>
    <n v="48127"/>
    <x v="2"/>
    <s v="OFF-ST-10000991"/>
    <x v="1"/>
    <x v="4"/>
    <x v="155"/>
    <n v="689.82"/>
    <n v="6"/>
    <x v="0"/>
    <n v="20.694600000000001"/>
  </r>
  <r>
    <n v="9511"/>
    <x v="4764"/>
    <x v="0"/>
    <x v="876"/>
    <d v="2013-08-12T00:00:00"/>
    <x v="1"/>
    <s v="LM-17065"/>
    <s v="Liz MacKendrick"/>
    <x v="0"/>
    <s v="United States"/>
    <s v="New York City"/>
    <x v="15"/>
    <n v="10024"/>
    <x v="3"/>
    <s v="OFF-AR-10002399"/>
    <x v="1"/>
    <x v="6"/>
    <x v="316"/>
    <n v="38.340000000000003"/>
    <n v="9"/>
    <x v="0"/>
    <n v="15.7194"/>
  </r>
  <r>
    <n v="9512"/>
    <x v="4765"/>
    <x v="2"/>
    <x v="637"/>
    <d v="2011-12-16T00:00:00"/>
    <x v="2"/>
    <s v="CS-11845"/>
    <s v="Cari Sayre"/>
    <x v="1"/>
    <s v="United States"/>
    <s v="Chicago"/>
    <x v="10"/>
    <n v="60623"/>
    <x v="2"/>
    <s v="OFF-BI-10002353"/>
    <x v="1"/>
    <x v="8"/>
    <x v="1068"/>
    <n v="9.2639999999999993"/>
    <n v="3"/>
    <x v="3"/>
    <n v="-13.896000000000001"/>
  </r>
  <r>
    <n v="9513"/>
    <x v="4766"/>
    <x v="3"/>
    <x v="1109"/>
    <d v="2014-06-04T00:00:00"/>
    <x v="0"/>
    <s v="KT-16480"/>
    <s v="Kean Thornton"/>
    <x v="0"/>
    <s v="United States"/>
    <s v="Dallas"/>
    <x v="5"/>
    <n v="75217"/>
    <x v="2"/>
    <s v="FUR-BO-10001811"/>
    <x v="0"/>
    <x v="0"/>
    <x v="779"/>
    <n v="204.66640000000001"/>
    <n v="1"/>
    <x v="8"/>
    <n v="-6.0195999999999996"/>
  </r>
  <r>
    <n v="9514"/>
    <x v="4767"/>
    <x v="0"/>
    <x v="500"/>
    <d v="2013-10-20T00:00:00"/>
    <x v="1"/>
    <s v="BE-11410"/>
    <s v="Bobby Elias"/>
    <x v="0"/>
    <s v="United States"/>
    <s v="Appleton"/>
    <x v="6"/>
    <n v="54915"/>
    <x v="2"/>
    <s v="TEC-AC-10003033"/>
    <x v="2"/>
    <x v="11"/>
    <x v="756"/>
    <n v="1649.75"/>
    <n v="5"/>
    <x v="0"/>
    <n v="544.41750000000002"/>
  </r>
  <r>
    <n v="9515"/>
    <x v="4768"/>
    <x v="2"/>
    <x v="619"/>
    <d v="2011-03-18T00:00:00"/>
    <x v="1"/>
    <s v="NF-18475"/>
    <s v="Neil Französisch"/>
    <x v="2"/>
    <s v="United States"/>
    <s v="Jacksonville"/>
    <x v="2"/>
    <n v="32216"/>
    <x v="0"/>
    <s v="OFF-PA-10000176"/>
    <x v="1"/>
    <x v="10"/>
    <x v="634"/>
    <n v="91.055999999999997"/>
    <n v="6"/>
    <x v="2"/>
    <n v="31.869599999999998"/>
  </r>
  <r>
    <n v="9516"/>
    <x v="4769"/>
    <x v="2"/>
    <x v="1223"/>
    <d v="2011-02-25T00:00:00"/>
    <x v="1"/>
    <s v="DL-13315"/>
    <s v="Delfina Latchford"/>
    <x v="0"/>
    <s v="United States"/>
    <s v="Chicago"/>
    <x v="10"/>
    <n v="60653"/>
    <x v="2"/>
    <s v="OFF-AR-10003631"/>
    <x v="1"/>
    <x v="6"/>
    <x v="33"/>
    <n v="54.207999999999998"/>
    <n v="14"/>
    <x v="2"/>
    <n v="8.8087999999999997"/>
  </r>
  <r>
    <n v="9517"/>
    <x v="4770"/>
    <x v="1"/>
    <x v="252"/>
    <d v="2012-08-26T00:00:00"/>
    <x v="0"/>
    <s v="MS-17710"/>
    <s v="Maurice Satty"/>
    <x v="0"/>
    <s v="United States"/>
    <s v="Bowling Green"/>
    <x v="24"/>
    <n v="43402"/>
    <x v="3"/>
    <s v="TEC-PH-10000923"/>
    <x v="2"/>
    <x v="7"/>
    <x v="1225"/>
    <n v="26.981999999999999"/>
    <n v="3"/>
    <x v="10"/>
    <n v="4.0472999999999999"/>
  </r>
  <r>
    <n v="9518"/>
    <x v="4770"/>
    <x v="1"/>
    <x v="252"/>
    <d v="2012-08-26T00:00:00"/>
    <x v="0"/>
    <s v="MS-17710"/>
    <s v="Maurice Satty"/>
    <x v="0"/>
    <s v="United States"/>
    <s v="Bowling Green"/>
    <x v="24"/>
    <n v="43402"/>
    <x v="3"/>
    <s v="OFF-LA-10003190"/>
    <x v="1"/>
    <x v="2"/>
    <x v="1163"/>
    <n v="6.9119999999999999"/>
    <n v="3"/>
    <x v="2"/>
    <n v="2.5055999999999998"/>
  </r>
  <r>
    <n v="9519"/>
    <x v="4770"/>
    <x v="1"/>
    <x v="252"/>
    <d v="2012-08-26T00:00:00"/>
    <x v="0"/>
    <s v="MS-17710"/>
    <s v="Maurice Satty"/>
    <x v="0"/>
    <s v="United States"/>
    <s v="Bowling Green"/>
    <x v="24"/>
    <n v="43402"/>
    <x v="3"/>
    <s v="OFF-ST-10003208"/>
    <x v="1"/>
    <x v="4"/>
    <x v="243"/>
    <n v="435.50400000000002"/>
    <n v="3"/>
    <x v="2"/>
    <n v="48.994199999999999"/>
  </r>
  <r>
    <n v="9520"/>
    <x v="4771"/>
    <x v="3"/>
    <x v="540"/>
    <d v="2014-05-13T00:00:00"/>
    <x v="0"/>
    <s v="MM-18055"/>
    <s v="Michelle Moray"/>
    <x v="0"/>
    <s v="United States"/>
    <s v="San Francisco"/>
    <x v="1"/>
    <n v="94110"/>
    <x v="1"/>
    <s v="OFF-AP-10000692"/>
    <x v="1"/>
    <x v="9"/>
    <x v="1241"/>
    <n v="81.08"/>
    <n v="4"/>
    <x v="0"/>
    <n v="22.702400000000001"/>
  </r>
  <r>
    <n v="9521"/>
    <x v="4772"/>
    <x v="0"/>
    <x v="1084"/>
    <d v="2013-02-09T00:00:00"/>
    <x v="1"/>
    <s v="JB-15400"/>
    <s v="Jennifer Braxton"/>
    <x v="1"/>
    <s v="United States"/>
    <s v="Los Angeles"/>
    <x v="1"/>
    <n v="90049"/>
    <x v="1"/>
    <s v="OFF-ST-10004180"/>
    <x v="1"/>
    <x v="4"/>
    <x v="241"/>
    <n v="93.02"/>
    <n v="2"/>
    <x v="0"/>
    <n v="3.7208000000000001"/>
  </r>
  <r>
    <n v="9522"/>
    <x v="4773"/>
    <x v="2"/>
    <x v="174"/>
    <d v="2011-12-25T00:00:00"/>
    <x v="1"/>
    <s v="SG-20605"/>
    <s v="Speros Goranitis"/>
    <x v="0"/>
    <s v="United States"/>
    <s v="Chicago"/>
    <x v="10"/>
    <n v="60623"/>
    <x v="2"/>
    <s v="TEC-PH-10002817"/>
    <x v="2"/>
    <x v="7"/>
    <x v="1836"/>
    <n v="323.976"/>
    <n v="3"/>
    <x v="2"/>
    <n v="36.447299999999998"/>
  </r>
  <r>
    <n v="9523"/>
    <x v="4773"/>
    <x v="2"/>
    <x v="174"/>
    <d v="2011-12-25T00:00:00"/>
    <x v="1"/>
    <s v="SG-20605"/>
    <s v="Speros Goranitis"/>
    <x v="0"/>
    <s v="United States"/>
    <s v="Chicago"/>
    <x v="10"/>
    <n v="60623"/>
    <x v="2"/>
    <s v="OFF-PA-10000295"/>
    <x v="1"/>
    <x v="10"/>
    <x v="1779"/>
    <n v="15.552"/>
    <n v="3"/>
    <x v="2"/>
    <n v="5.4432"/>
  </r>
  <r>
    <n v="9524"/>
    <x v="4773"/>
    <x v="2"/>
    <x v="174"/>
    <d v="2011-12-25T00:00:00"/>
    <x v="1"/>
    <s v="SG-20605"/>
    <s v="Speros Goranitis"/>
    <x v="0"/>
    <s v="United States"/>
    <s v="Chicago"/>
    <x v="10"/>
    <n v="60623"/>
    <x v="2"/>
    <s v="OFF-ST-10000419"/>
    <x v="1"/>
    <x v="4"/>
    <x v="1015"/>
    <n v="32.591999999999999"/>
    <n v="3"/>
    <x v="2"/>
    <n v="-7.7405999999999997"/>
  </r>
  <r>
    <n v="9525"/>
    <x v="4774"/>
    <x v="3"/>
    <x v="256"/>
    <d v="2014-12-07T00:00:00"/>
    <x v="2"/>
    <s v="PB-18805"/>
    <s v="Patrick Bzostek"/>
    <x v="2"/>
    <s v="United States"/>
    <s v="Seattle"/>
    <x v="4"/>
    <n v="98115"/>
    <x v="1"/>
    <s v="OFF-BI-10001524"/>
    <x v="1"/>
    <x v="8"/>
    <x v="298"/>
    <n v="83.92"/>
    <n v="5"/>
    <x v="2"/>
    <n v="29.372"/>
  </r>
  <r>
    <n v="9526"/>
    <x v="4774"/>
    <x v="3"/>
    <x v="256"/>
    <d v="2014-12-07T00:00:00"/>
    <x v="2"/>
    <s v="PB-18805"/>
    <s v="Patrick Bzostek"/>
    <x v="2"/>
    <s v="United States"/>
    <s v="Seattle"/>
    <x v="4"/>
    <n v="98115"/>
    <x v="1"/>
    <s v="FUR-FU-10003268"/>
    <x v="0"/>
    <x v="5"/>
    <x v="876"/>
    <n v="199.9"/>
    <n v="5"/>
    <x v="0"/>
    <n v="39.979999999999997"/>
  </r>
  <r>
    <n v="9527"/>
    <x v="4774"/>
    <x v="3"/>
    <x v="256"/>
    <d v="2014-12-07T00:00:00"/>
    <x v="2"/>
    <s v="PB-18805"/>
    <s v="Patrick Bzostek"/>
    <x v="2"/>
    <s v="United States"/>
    <s v="Seattle"/>
    <x v="4"/>
    <n v="98115"/>
    <x v="1"/>
    <s v="TEC-PH-10000148"/>
    <x v="2"/>
    <x v="7"/>
    <x v="771"/>
    <n v="31.175999999999998"/>
    <n v="3"/>
    <x v="2"/>
    <n v="-7.0145999999999997"/>
  </r>
  <r>
    <n v="9528"/>
    <x v="4774"/>
    <x v="3"/>
    <x v="256"/>
    <d v="2014-12-07T00:00:00"/>
    <x v="2"/>
    <s v="PB-18805"/>
    <s v="Patrick Bzostek"/>
    <x v="2"/>
    <s v="United States"/>
    <s v="Seattle"/>
    <x v="4"/>
    <n v="98115"/>
    <x v="1"/>
    <s v="OFF-BI-10001543"/>
    <x v="1"/>
    <x v="8"/>
    <x v="375"/>
    <n v="172.75200000000001"/>
    <n v="6"/>
    <x v="2"/>
    <n v="60.463200000000001"/>
  </r>
  <r>
    <n v="9529"/>
    <x v="4774"/>
    <x v="3"/>
    <x v="256"/>
    <d v="2014-12-07T00:00:00"/>
    <x v="2"/>
    <s v="PB-18805"/>
    <s v="Patrick Bzostek"/>
    <x v="2"/>
    <s v="United States"/>
    <s v="Seattle"/>
    <x v="4"/>
    <n v="98115"/>
    <x v="1"/>
    <s v="OFF-BI-10002071"/>
    <x v="1"/>
    <x v="8"/>
    <x v="692"/>
    <n v="9.2959999999999994"/>
    <n v="2"/>
    <x v="2"/>
    <n v="3.0211999999999999"/>
  </r>
  <r>
    <n v="9530"/>
    <x v="4775"/>
    <x v="3"/>
    <x v="668"/>
    <d v="2014-03-26T00:00:00"/>
    <x v="3"/>
    <s v="AC-10615"/>
    <s v="Ann Chong"/>
    <x v="1"/>
    <s v="United States"/>
    <s v="Beaumont"/>
    <x v="5"/>
    <n v="77705"/>
    <x v="2"/>
    <s v="OFF-ST-10002352"/>
    <x v="1"/>
    <x v="4"/>
    <x v="847"/>
    <n v="12.768000000000001"/>
    <n v="2"/>
    <x v="2"/>
    <n v="0.95760000000000001"/>
  </r>
  <r>
    <n v="9531"/>
    <x v="4776"/>
    <x v="3"/>
    <x v="141"/>
    <d v="2014-07-13T00:00:00"/>
    <x v="1"/>
    <s v="MR-17545"/>
    <s v="Mathew Reese"/>
    <x v="2"/>
    <s v="United States"/>
    <s v="Seattle"/>
    <x v="4"/>
    <n v="98103"/>
    <x v="1"/>
    <s v="OFF-PA-10003127"/>
    <x v="1"/>
    <x v="10"/>
    <x v="33"/>
    <n v="52.76"/>
    <n v="2"/>
    <x v="0"/>
    <n v="24.269600000000001"/>
  </r>
  <r>
    <n v="9532"/>
    <x v="4777"/>
    <x v="3"/>
    <x v="40"/>
    <d v="2014-11-01T00:00:00"/>
    <x v="1"/>
    <s v="BF-11215"/>
    <s v="Benjamin Farhat"/>
    <x v="2"/>
    <s v="United States"/>
    <s v="Dallas"/>
    <x v="5"/>
    <n v="75217"/>
    <x v="2"/>
    <s v="OFF-ST-10000464"/>
    <x v="1"/>
    <x v="4"/>
    <x v="1135"/>
    <n v="55.616"/>
    <n v="2"/>
    <x v="2"/>
    <n v="5.5616000000000003"/>
  </r>
  <r>
    <n v="9533"/>
    <x v="4778"/>
    <x v="0"/>
    <x v="189"/>
    <d v="2013-11-01T00:00:00"/>
    <x v="1"/>
    <s v="BW-11200"/>
    <s v="Ben Wallace"/>
    <x v="0"/>
    <s v="United States"/>
    <s v="New York City"/>
    <x v="15"/>
    <n v="10011"/>
    <x v="3"/>
    <s v="FUR-CH-10000553"/>
    <x v="0"/>
    <x v="1"/>
    <x v="1248"/>
    <n v="427.64400000000001"/>
    <n v="14"/>
    <x v="9"/>
    <n v="80.777199999999993"/>
  </r>
  <r>
    <n v="9534"/>
    <x v="4778"/>
    <x v="0"/>
    <x v="189"/>
    <d v="2013-11-01T00:00:00"/>
    <x v="1"/>
    <s v="BW-11200"/>
    <s v="Ben Wallace"/>
    <x v="0"/>
    <s v="United States"/>
    <s v="New York City"/>
    <x v="15"/>
    <n v="10011"/>
    <x v="3"/>
    <s v="OFF-FA-10000134"/>
    <x v="1"/>
    <x v="13"/>
    <x v="194"/>
    <n v="40.67"/>
    <n v="7"/>
    <x v="0"/>
    <n v="12.607699999999999"/>
  </r>
  <r>
    <n v="9535"/>
    <x v="4778"/>
    <x v="0"/>
    <x v="189"/>
    <d v="2013-11-01T00:00:00"/>
    <x v="1"/>
    <s v="BW-11200"/>
    <s v="Ben Wallace"/>
    <x v="0"/>
    <s v="United States"/>
    <s v="New York City"/>
    <x v="15"/>
    <n v="10011"/>
    <x v="3"/>
    <s v="OFF-ST-10000636"/>
    <x v="1"/>
    <x v="4"/>
    <x v="1744"/>
    <n v="33.479999999999997"/>
    <n v="2"/>
    <x v="0"/>
    <n v="1.3391999999999999"/>
  </r>
  <r>
    <n v="9536"/>
    <x v="4778"/>
    <x v="0"/>
    <x v="189"/>
    <d v="2013-11-01T00:00:00"/>
    <x v="1"/>
    <s v="BW-11200"/>
    <s v="Ben Wallace"/>
    <x v="0"/>
    <s v="United States"/>
    <s v="New York City"/>
    <x v="15"/>
    <n v="10011"/>
    <x v="3"/>
    <s v="OFF-BI-10002949"/>
    <x v="1"/>
    <x v="8"/>
    <x v="520"/>
    <n v="9.7279999999999998"/>
    <n v="2"/>
    <x v="2"/>
    <n v="3.2831999999999999"/>
  </r>
  <r>
    <n v="9537"/>
    <x v="4779"/>
    <x v="3"/>
    <x v="492"/>
    <d v="2014-06-15T00:00:00"/>
    <x v="0"/>
    <s v="TS-21610"/>
    <s v="Troy Staebel"/>
    <x v="0"/>
    <s v="United States"/>
    <s v="Chicago"/>
    <x v="10"/>
    <n v="60610"/>
    <x v="2"/>
    <s v="FUR-FU-10002364"/>
    <x v="0"/>
    <x v="5"/>
    <x v="1231"/>
    <n v="8.8559999999999999"/>
    <n v="3"/>
    <x v="7"/>
    <n v="-6.8634000000000004"/>
  </r>
  <r>
    <n v="9538"/>
    <x v="4780"/>
    <x v="0"/>
    <x v="477"/>
    <d v="2013-09-28T00:00:00"/>
    <x v="2"/>
    <s v="AS-10045"/>
    <s v="Aaron Smayling"/>
    <x v="1"/>
    <s v="United States"/>
    <s v="San Francisco"/>
    <x v="1"/>
    <n v="94110"/>
    <x v="1"/>
    <s v="FUR-BO-10002613"/>
    <x v="0"/>
    <x v="0"/>
    <x v="177"/>
    <n v="477.666"/>
    <n v="2"/>
    <x v="11"/>
    <n v="84.293999999999997"/>
  </r>
  <r>
    <n v="9539"/>
    <x v="4781"/>
    <x v="3"/>
    <x v="210"/>
    <d v="2014-09-10T00:00:00"/>
    <x v="2"/>
    <s v="AA-10375"/>
    <s v="Allen Armold"/>
    <x v="0"/>
    <s v="United States"/>
    <s v="Providence"/>
    <x v="34"/>
    <n v="2908"/>
    <x v="3"/>
    <s v="OFF-PA-10002659"/>
    <x v="1"/>
    <x v="10"/>
    <x v="922"/>
    <n v="16.899999999999999"/>
    <n v="5"/>
    <x v="0"/>
    <n v="7.774"/>
  </r>
  <r>
    <n v="9540"/>
    <x v="4781"/>
    <x v="3"/>
    <x v="210"/>
    <d v="2014-09-10T00:00:00"/>
    <x v="2"/>
    <s v="AA-10375"/>
    <s v="Allen Armold"/>
    <x v="0"/>
    <s v="United States"/>
    <s v="Providence"/>
    <x v="34"/>
    <n v="2908"/>
    <x v="3"/>
    <s v="OFF-PA-10000157"/>
    <x v="1"/>
    <x v="10"/>
    <x v="364"/>
    <n v="39.96"/>
    <n v="2"/>
    <x v="0"/>
    <n v="18.781199999999998"/>
  </r>
  <r>
    <n v="9541"/>
    <x v="4782"/>
    <x v="1"/>
    <x v="1224"/>
    <d v="2012-05-16T00:00:00"/>
    <x v="0"/>
    <s v="PS-18970"/>
    <s v="Paul Stevenson"/>
    <x v="2"/>
    <s v="United States"/>
    <s v="Phoenix"/>
    <x v="16"/>
    <n v="85023"/>
    <x v="1"/>
    <s v="FUR-CH-10004540"/>
    <x v="0"/>
    <x v="1"/>
    <x v="862"/>
    <n v="191.96799999999999"/>
    <n v="7"/>
    <x v="2"/>
    <n v="16.7972"/>
  </r>
  <r>
    <n v="9542"/>
    <x v="4783"/>
    <x v="1"/>
    <x v="705"/>
    <d v="2012-08-10T00:00:00"/>
    <x v="1"/>
    <s v="RP-19270"/>
    <s v="Rachel Payne"/>
    <x v="1"/>
    <s v="United States"/>
    <s v="Houston"/>
    <x v="5"/>
    <n v="77095"/>
    <x v="2"/>
    <s v="OFF-LA-10004544"/>
    <x v="1"/>
    <x v="2"/>
    <x v="197"/>
    <n v="35.520000000000003"/>
    <n v="3"/>
    <x v="2"/>
    <n v="13.32"/>
  </r>
  <r>
    <n v="9543"/>
    <x v="4783"/>
    <x v="1"/>
    <x v="705"/>
    <d v="2012-08-10T00:00:00"/>
    <x v="1"/>
    <s v="RP-19270"/>
    <s v="Rachel Payne"/>
    <x v="1"/>
    <s v="United States"/>
    <s v="Houston"/>
    <x v="5"/>
    <n v="77095"/>
    <x v="2"/>
    <s v="OFF-BI-10001097"/>
    <x v="1"/>
    <x v="8"/>
    <x v="789"/>
    <n v="6.23"/>
    <n v="5"/>
    <x v="3"/>
    <n v="-9.6564999999999994"/>
  </r>
  <r>
    <n v="9544"/>
    <x v="4783"/>
    <x v="1"/>
    <x v="705"/>
    <d v="2012-08-10T00:00:00"/>
    <x v="1"/>
    <s v="RP-19270"/>
    <s v="Rachel Payne"/>
    <x v="1"/>
    <s v="United States"/>
    <s v="Houston"/>
    <x v="5"/>
    <n v="77095"/>
    <x v="2"/>
    <s v="OFF-PA-10003302"/>
    <x v="1"/>
    <x v="10"/>
    <x v="1712"/>
    <n v="56.704000000000001"/>
    <n v="2"/>
    <x v="2"/>
    <n v="19.137599999999999"/>
  </r>
  <r>
    <n v="9545"/>
    <x v="4783"/>
    <x v="1"/>
    <x v="705"/>
    <d v="2012-08-10T00:00:00"/>
    <x v="1"/>
    <s v="RP-19270"/>
    <s v="Rachel Payne"/>
    <x v="1"/>
    <s v="United States"/>
    <s v="Houston"/>
    <x v="5"/>
    <n v="77095"/>
    <x v="2"/>
    <s v="FUR-BO-10003965"/>
    <x v="0"/>
    <x v="0"/>
    <x v="1083"/>
    <n v="369.19920000000002"/>
    <n v="3"/>
    <x v="8"/>
    <n v="-114.01739999999999"/>
  </r>
  <r>
    <n v="9546"/>
    <x v="4784"/>
    <x v="2"/>
    <x v="194"/>
    <d v="2011-11-02T00:00:00"/>
    <x v="1"/>
    <s v="NC-18625"/>
    <s v="Noah Childs"/>
    <x v="1"/>
    <s v="United States"/>
    <s v="Columbus"/>
    <x v="14"/>
    <n v="47201"/>
    <x v="2"/>
    <s v="TEC-AC-10003433"/>
    <x v="2"/>
    <x v="11"/>
    <x v="1409"/>
    <n v="1.98"/>
    <n v="2"/>
    <x v="0"/>
    <n v="0.89100000000000001"/>
  </r>
  <r>
    <n v="9547"/>
    <x v="4784"/>
    <x v="2"/>
    <x v="194"/>
    <d v="2011-11-02T00:00:00"/>
    <x v="1"/>
    <s v="NC-18625"/>
    <s v="Noah Childs"/>
    <x v="1"/>
    <s v="United States"/>
    <s v="Columbus"/>
    <x v="14"/>
    <n v="47201"/>
    <x v="2"/>
    <s v="OFF-PA-10000482"/>
    <x v="1"/>
    <x v="10"/>
    <x v="67"/>
    <n v="75.88"/>
    <n v="2"/>
    <x v="0"/>
    <n v="35.663600000000002"/>
  </r>
  <r>
    <n v="9548"/>
    <x v="4785"/>
    <x v="0"/>
    <x v="1133"/>
    <d v="2013-06-21T00:00:00"/>
    <x v="0"/>
    <s v="SC-20770"/>
    <s v="Stewart Carmichael"/>
    <x v="1"/>
    <s v="United States"/>
    <s v="Philadelphia"/>
    <x v="9"/>
    <n v="19134"/>
    <x v="3"/>
    <s v="OFF-PA-10004610"/>
    <x v="1"/>
    <x v="10"/>
    <x v="1511"/>
    <n v="6.8479999999999999"/>
    <n v="2"/>
    <x v="2"/>
    <n v="2.14"/>
  </r>
  <r>
    <n v="9549"/>
    <x v="4785"/>
    <x v="0"/>
    <x v="1133"/>
    <d v="2013-06-21T00:00:00"/>
    <x v="0"/>
    <s v="SC-20770"/>
    <s v="Stewart Carmichael"/>
    <x v="1"/>
    <s v="United States"/>
    <s v="Philadelphia"/>
    <x v="9"/>
    <n v="19134"/>
    <x v="3"/>
    <s v="OFF-BI-10003910"/>
    <x v="1"/>
    <x v="8"/>
    <x v="8"/>
    <n v="4.6260000000000003"/>
    <n v="2"/>
    <x v="6"/>
    <n v="-3.855"/>
  </r>
  <r>
    <n v="9550"/>
    <x v="4785"/>
    <x v="0"/>
    <x v="1133"/>
    <d v="2013-06-21T00:00:00"/>
    <x v="0"/>
    <s v="SC-20770"/>
    <s v="Stewart Carmichael"/>
    <x v="1"/>
    <s v="United States"/>
    <s v="Philadelphia"/>
    <x v="9"/>
    <n v="19134"/>
    <x v="3"/>
    <s v="OFF-AP-10001394"/>
    <x v="1"/>
    <x v="9"/>
    <x v="1120"/>
    <n v="453.6"/>
    <n v="3"/>
    <x v="2"/>
    <n v="90.72"/>
  </r>
  <r>
    <n v="9551"/>
    <x v="4786"/>
    <x v="1"/>
    <x v="910"/>
    <d v="2012-05-06T00:00:00"/>
    <x v="2"/>
    <s v="NF-18595"/>
    <s v="Nicole Fjeld"/>
    <x v="2"/>
    <s v="United States"/>
    <s v="San Jose"/>
    <x v="1"/>
    <n v="95123"/>
    <x v="1"/>
    <s v="OFF-BI-10004654"/>
    <x v="1"/>
    <x v="8"/>
    <x v="68"/>
    <n v="13.848000000000001"/>
    <n v="3"/>
    <x v="2"/>
    <n v="5.1929999999999996"/>
  </r>
  <r>
    <n v="9552"/>
    <x v="4787"/>
    <x v="1"/>
    <x v="113"/>
    <d v="2012-11-14T00:00:00"/>
    <x v="1"/>
    <s v="SC-20020"/>
    <s v="Sam Craven"/>
    <x v="0"/>
    <s v="United States"/>
    <s v="Philadelphia"/>
    <x v="9"/>
    <n v="19140"/>
    <x v="3"/>
    <s v="OFF-ST-10001526"/>
    <x v="1"/>
    <x v="4"/>
    <x v="764"/>
    <n v="577.58399999999995"/>
    <n v="6"/>
    <x v="2"/>
    <n v="43.318800000000003"/>
  </r>
  <r>
    <n v="9553"/>
    <x v="4788"/>
    <x v="1"/>
    <x v="1051"/>
    <d v="2012-06-03T00:00:00"/>
    <x v="1"/>
    <s v="BD-11560"/>
    <s v="Brendan Dodson"/>
    <x v="2"/>
    <s v="United States"/>
    <s v="Springfield"/>
    <x v="17"/>
    <n v="22153"/>
    <x v="0"/>
    <s v="TEC-AC-10000358"/>
    <x v="2"/>
    <x v="11"/>
    <x v="1278"/>
    <n v="151.96"/>
    <n v="4"/>
    <x v="0"/>
    <n v="36.470399999999998"/>
  </r>
  <r>
    <n v="9554"/>
    <x v="4789"/>
    <x v="0"/>
    <x v="897"/>
    <d v="2013-09-28T00:00:00"/>
    <x v="1"/>
    <s v="SM-20950"/>
    <s v="Suzanne McNair"/>
    <x v="1"/>
    <s v="United States"/>
    <s v="Broomfield"/>
    <x v="22"/>
    <n v="80020"/>
    <x v="1"/>
    <s v="FUR-FU-10000246"/>
    <x v="0"/>
    <x v="5"/>
    <x v="386"/>
    <n v="68.432000000000002"/>
    <n v="7"/>
    <x v="2"/>
    <n v="8.5540000000000003"/>
  </r>
  <r>
    <n v="9555"/>
    <x v="4790"/>
    <x v="1"/>
    <x v="109"/>
    <d v="2012-12-02T00:00:00"/>
    <x v="1"/>
    <s v="EB-14110"/>
    <s v="Eugene Barchas"/>
    <x v="0"/>
    <s v="United States"/>
    <s v="Columbus"/>
    <x v="24"/>
    <n v="43229"/>
    <x v="3"/>
    <s v="FUR-FU-10003799"/>
    <x v="0"/>
    <x v="5"/>
    <x v="90"/>
    <n v="71.12"/>
    <n v="5"/>
    <x v="2"/>
    <n v="9.7789999999999999"/>
  </r>
  <r>
    <n v="9556"/>
    <x v="4790"/>
    <x v="1"/>
    <x v="109"/>
    <d v="2012-12-02T00:00:00"/>
    <x v="1"/>
    <s v="EB-14110"/>
    <s v="Eugene Barchas"/>
    <x v="0"/>
    <s v="United States"/>
    <s v="Columbus"/>
    <x v="24"/>
    <n v="43229"/>
    <x v="3"/>
    <s v="OFF-FA-10003021"/>
    <x v="1"/>
    <x v="13"/>
    <x v="33"/>
    <n v="3.008"/>
    <n v="2"/>
    <x v="2"/>
    <n v="0.56399999999999995"/>
  </r>
  <r>
    <n v="9557"/>
    <x v="4791"/>
    <x v="1"/>
    <x v="155"/>
    <d v="2012-12-05T00:00:00"/>
    <x v="0"/>
    <s v="HP-14815"/>
    <s v="Harold Pawlan"/>
    <x v="2"/>
    <s v="United States"/>
    <s v="Concord"/>
    <x v="38"/>
    <n v="3301"/>
    <x v="3"/>
    <s v="OFF-PA-10003656"/>
    <x v="1"/>
    <x v="10"/>
    <x v="770"/>
    <n v="184.66"/>
    <n v="7"/>
    <x v="0"/>
    <n v="84.943600000000004"/>
  </r>
  <r>
    <n v="9558"/>
    <x v="4792"/>
    <x v="2"/>
    <x v="1136"/>
    <d v="2011-10-19T00:00:00"/>
    <x v="0"/>
    <s v="EB-14170"/>
    <s v="Evan Bailliet"/>
    <x v="0"/>
    <s v="United States"/>
    <s v="Houston"/>
    <x v="5"/>
    <n v="77095"/>
    <x v="2"/>
    <s v="FUR-FU-10004586"/>
    <x v="0"/>
    <x v="5"/>
    <x v="1473"/>
    <n v="5.3120000000000003"/>
    <n v="2"/>
    <x v="7"/>
    <n v="-1.5935999999999999"/>
  </r>
  <r>
    <n v="9559"/>
    <x v="4793"/>
    <x v="0"/>
    <x v="973"/>
    <d v="2013-05-06T00:00:00"/>
    <x v="2"/>
    <s v="SM-20905"/>
    <s v="Susan MacKendrick"/>
    <x v="0"/>
    <s v="United States"/>
    <s v="Newark"/>
    <x v="24"/>
    <n v="43055"/>
    <x v="3"/>
    <s v="TEC-AC-10003832"/>
    <x v="2"/>
    <x v="11"/>
    <x v="458"/>
    <n v="132.52000000000001"/>
    <n v="5"/>
    <x v="2"/>
    <n v="34.786499999999997"/>
  </r>
  <r>
    <n v="9560"/>
    <x v="4793"/>
    <x v="0"/>
    <x v="973"/>
    <d v="2013-05-06T00:00:00"/>
    <x v="2"/>
    <s v="SM-20905"/>
    <s v="Susan MacKendrick"/>
    <x v="0"/>
    <s v="United States"/>
    <s v="Newark"/>
    <x v="24"/>
    <n v="43055"/>
    <x v="3"/>
    <s v="OFF-ST-10002554"/>
    <x v="1"/>
    <x v="4"/>
    <x v="1144"/>
    <n v="195.64"/>
    <n v="5"/>
    <x v="2"/>
    <n v="-44.018999999999998"/>
  </r>
  <r>
    <n v="9561"/>
    <x v="4793"/>
    <x v="0"/>
    <x v="973"/>
    <d v="2013-05-06T00:00:00"/>
    <x v="2"/>
    <s v="SM-20905"/>
    <s v="Susan MacKendrick"/>
    <x v="0"/>
    <s v="United States"/>
    <s v="Newark"/>
    <x v="24"/>
    <n v="43055"/>
    <x v="3"/>
    <s v="FUR-FU-10001876"/>
    <x v="0"/>
    <x v="5"/>
    <x v="1394"/>
    <n v="51.968000000000004"/>
    <n v="2"/>
    <x v="2"/>
    <n v="10.393599999999999"/>
  </r>
  <r>
    <n v="9562"/>
    <x v="4793"/>
    <x v="0"/>
    <x v="973"/>
    <d v="2013-05-06T00:00:00"/>
    <x v="2"/>
    <s v="SM-20905"/>
    <s v="Susan MacKendrick"/>
    <x v="0"/>
    <s v="United States"/>
    <s v="Newark"/>
    <x v="24"/>
    <n v="43055"/>
    <x v="3"/>
    <s v="TEC-AC-10002637"/>
    <x v="2"/>
    <x v="11"/>
    <x v="1308"/>
    <n v="431.976"/>
    <n v="3"/>
    <x v="2"/>
    <n v="-75.595799999999997"/>
  </r>
  <r>
    <n v="9563"/>
    <x v="4793"/>
    <x v="0"/>
    <x v="973"/>
    <d v="2013-05-06T00:00:00"/>
    <x v="2"/>
    <s v="SM-20905"/>
    <s v="Susan MacKendrick"/>
    <x v="0"/>
    <s v="United States"/>
    <s v="Newark"/>
    <x v="24"/>
    <n v="43055"/>
    <x v="3"/>
    <s v="TEC-MA-10003589"/>
    <x v="2"/>
    <x v="15"/>
    <x v="1837"/>
    <n v="224.93700000000001"/>
    <n v="3"/>
    <x v="6"/>
    <n v="-164.9538"/>
  </r>
  <r>
    <n v="9564"/>
    <x v="4793"/>
    <x v="0"/>
    <x v="973"/>
    <d v="2013-05-06T00:00:00"/>
    <x v="2"/>
    <s v="SM-20905"/>
    <s v="Susan MacKendrick"/>
    <x v="0"/>
    <s v="United States"/>
    <s v="Newark"/>
    <x v="24"/>
    <n v="43055"/>
    <x v="3"/>
    <s v="OFF-LA-10000081"/>
    <x v="1"/>
    <x v="2"/>
    <x v="1321"/>
    <n v="6"/>
    <n v="2"/>
    <x v="2"/>
    <n v="2.1"/>
  </r>
  <r>
    <n v="9565"/>
    <x v="4794"/>
    <x v="1"/>
    <x v="932"/>
    <d v="2012-06-08T00:00:00"/>
    <x v="1"/>
    <s v="CG-12040"/>
    <s v="Catherine Glotzbach"/>
    <x v="2"/>
    <s v="United States"/>
    <s v="Los Angeles"/>
    <x v="1"/>
    <n v="90045"/>
    <x v="1"/>
    <s v="OFF-PA-10001838"/>
    <x v="1"/>
    <x v="10"/>
    <x v="999"/>
    <n v="11.76"/>
    <n v="2"/>
    <x v="0"/>
    <n v="5.7624000000000004"/>
  </r>
  <r>
    <n v="9566"/>
    <x v="4795"/>
    <x v="2"/>
    <x v="691"/>
    <d v="2011-03-31T00:00:00"/>
    <x v="3"/>
    <s v="TG-21640"/>
    <s v="Trudy Glocke"/>
    <x v="0"/>
    <s v="United States"/>
    <s v="Tampa"/>
    <x v="2"/>
    <n v="33614"/>
    <x v="0"/>
    <s v="FUR-CH-10002965"/>
    <x v="0"/>
    <x v="1"/>
    <x v="226"/>
    <n v="1125.4880000000001"/>
    <n v="7"/>
    <x v="2"/>
    <n v="98.480199999999996"/>
  </r>
  <r>
    <n v="9567"/>
    <x v="4795"/>
    <x v="2"/>
    <x v="691"/>
    <d v="2011-03-31T00:00:00"/>
    <x v="3"/>
    <s v="TG-21640"/>
    <s v="Trudy Glocke"/>
    <x v="0"/>
    <s v="United States"/>
    <s v="Tampa"/>
    <x v="2"/>
    <n v="33614"/>
    <x v="0"/>
    <s v="OFF-BI-10001636"/>
    <x v="1"/>
    <x v="8"/>
    <x v="668"/>
    <n v="12.645"/>
    <n v="5"/>
    <x v="6"/>
    <n v="-10.116"/>
  </r>
  <r>
    <n v="9568"/>
    <x v="4795"/>
    <x v="2"/>
    <x v="691"/>
    <d v="2011-03-31T00:00:00"/>
    <x v="3"/>
    <s v="TG-21640"/>
    <s v="Trudy Glocke"/>
    <x v="0"/>
    <s v="United States"/>
    <s v="Tampa"/>
    <x v="2"/>
    <n v="33614"/>
    <x v="0"/>
    <s v="OFF-AR-10004027"/>
    <x v="1"/>
    <x v="6"/>
    <x v="182"/>
    <n v="4.032"/>
    <n v="2"/>
    <x v="2"/>
    <n v="1.0584"/>
  </r>
  <r>
    <n v="9569"/>
    <x v="4796"/>
    <x v="3"/>
    <x v="957"/>
    <d v="2014-07-08T00:00:00"/>
    <x v="2"/>
    <s v="DK-12835"/>
    <s v="Damala Kotsonis"/>
    <x v="1"/>
    <s v="United States"/>
    <s v="Fremont"/>
    <x v="8"/>
    <n v="68025"/>
    <x v="2"/>
    <s v="TEC-PH-10002293"/>
    <x v="2"/>
    <x v="7"/>
    <x v="126"/>
    <n v="79.959999999999994"/>
    <n v="4"/>
    <x v="0"/>
    <n v="22.3888"/>
  </r>
  <r>
    <n v="9570"/>
    <x v="4797"/>
    <x v="1"/>
    <x v="496"/>
    <d v="2012-09-24T00:00:00"/>
    <x v="3"/>
    <s v="MB-17305"/>
    <s v="Maria Bertelson"/>
    <x v="0"/>
    <s v="United States"/>
    <s v="Columbus"/>
    <x v="24"/>
    <n v="43229"/>
    <x v="3"/>
    <s v="OFF-BI-10003196"/>
    <x v="1"/>
    <x v="8"/>
    <x v="1367"/>
    <n v="6.7320000000000002"/>
    <n v="6"/>
    <x v="6"/>
    <n v="-4.4880000000000004"/>
  </r>
  <r>
    <n v="9571"/>
    <x v="4797"/>
    <x v="1"/>
    <x v="496"/>
    <d v="2012-09-24T00:00:00"/>
    <x v="3"/>
    <s v="MB-17305"/>
    <s v="Maria Bertelson"/>
    <x v="0"/>
    <s v="United States"/>
    <s v="Columbus"/>
    <x v="24"/>
    <n v="43229"/>
    <x v="3"/>
    <s v="OFF-ST-10001172"/>
    <x v="1"/>
    <x v="4"/>
    <x v="1197"/>
    <n v="33.567999999999998"/>
    <n v="2"/>
    <x v="2"/>
    <n v="1.6783999999999999"/>
  </r>
  <r>
    <n v="9572"/>
    <x v="4797"/>
    <x v="1"/>
    <x v="496"/>
    <d v="2012-09-24T00:00:00"/>
    <x v="3"/>
    <s v="MB-17305"/>
    <s v="Maria Bertelson"/>
    <x v="0"/>
    <s v="United States"/>
    <s v="Columbus"/>
    <x v="24"/>
    <n v="43229"/>
    <x v="3"/>
    <s v="OFF-EN-10003068"/>
    <x v="1"/>
    <x v="12"/>
    <x v="1632"/>
    <n v="15.84"/>
    <n v="2"/>
    <x v="2"/>
    <n v="5.5439999999999996"/>
  </r>
  <r>
    <n v="9573"/>
    <x v="4797"/>
    <x v="1"/>
    <x v="496"/>
    <d v="2012-09-24T00:00:00"/>
    <x v="3"/>
    <s v="MB-17305"/>
    <s v="Maria Bertelson"/>
    <x v="0"/>
    <s v="United States"/>
    <s v="Columbus"/>
    <x v="24"/>
    <n v="43229"/>
    <x v="3"/>
    <s v="OFF-LA-10003510"/>
    <x v="1"/>
    <x v="2"/>
    <x v="575"/>
    <n v="24.423999999999999"/>
    <n v="1"/>
    <x v="2"/>
    <n v="7.9378000000000002"/>
  </r>
  <r>
    <n v="9574"/>
    <x v="4797"/>
    <x v="1"/>
    <x v="496"/>
    <d v="2012-09-24T00:00:00"/>
    <x v="3"/>
    <s v="MB-17305"/>
    <s v="Maria Bertelson"/>
    <x v="0"/>
    <s v="United States"/>
    <s v="Columbus"/>
    <x v="24"/>
    <n v="43229"/>
    <x v="3"/>
    <s v="OFF-AR-10003504"/>
    <x v="1"/>
    <x v="6"/>
    <x v="1026"/>
    <n v="17.12"/>
    <n v="5"/>
    <x v="2"/>
    <n v="1.9259999999999999"/>
  </r>
  <r>
    <n v="9575"/>
    <x v="4798"/>
    <x v="1"/>
    <x v="863"/>
    <d v="2012-08-13T00:00:00"/>
    <x v="3"/>
    <s v="SF-20065"/>
    <s v="Sandra Flanagan"/>
    <x v="0"/>
    <s v="United States"/>
    <s v="Pomona"/>
    <x v="1"/>
    <n v="91767"/>
    <x v="1"/>
    <s v="FUR-FU-10001889"/>
    <x v="0"/>
    <x v="5"/>
    <x v="1149"/>
    <n v="31.56"/>
    <n v="3"/>
    <x v="0"/>
    <n v="10.4148"/>
  </r>
  <r>
    <n v="9576"/>
    <x v="4799"/>
    <x v="1"/>
    <x v="989"/>
    <d v="2012-05-28T00:00:00"/>
    <x v="0"/>
    <s v="PS-18760"/>
    <s v="Pamela Stobb"/>
    <x v="0"/>
    <s v="United States"/>
    <s v="San Antonio"/>
    <x v="5"/>
    <n v="78207"/>
    <x v="2"/>
    <s v="FUR-CH-10000863"/>
    <x v="0"/>
    <x v="1"/>
    <x v="83"/>
    <n v="105.68600000000001"/>
    <n v="1"/>
    <x v="4"/>
    <n v="-28.686199999999999"/>
  </r>
  <r>
    <n v="9577"/>
    <x v="4799"/>
    <x v="1"/>
    <x v="989"/>
    <d v="2012-05-28T00:00:00"/>
    <x v="0"/>
    <s v="PS-18760"/>
    <s v="Pamela Stobb"/>
    <x v="0"/>
    <s v="United States"/>
    <s v="San Antonio"/>
    <x v="5"/>
    <n v="78207"/>
    <x v="2"/>
    <s v="TEC-MA-10004679"/>
    <x v="2"/>
    <x v="15"/>
    <x v="1074"/>
    <n v="399.54"/>
    <n v="2"/>
    <x v="10"/>
    <n v="-79.908000000000001"/>
  </r>
  <r>
    <n v="9578"/>
    <x v="4799"/>
    <x v="1"/>
    <x v="989"/>
    <d v="2012-05-28T00:00:00"/>
    <x v="0"/>
    <s v="PS-18760"/>
    <s v="Pamela Stobb"/>
    <x v="0"/>
    <s v="United States"/>
    <s v="San Antonio"/>
    <x v="5"/>
    <n v="78207"/>
    <x v="2"/>
    <s v="FUR-CH-10004754"/>
    <x v="0"/>
    <x v="1"/>
    <x v="1123"/>
    <n v="104.93"/>
    <n v="5"/>
    <x v="4"/>
    <n v="-4.4969999999999999"/>
  </r>
  <r>
    <n v="9579"/>
    <x v="4800"/>
    <x v="3"/>
    <x v="32"/>
    <d v="2014-09-17T00:00:00"/>
    <x v="2"/>
    <s v="RB-19705"/>
    <s v="Roger Barcio"/>
    <x v="2"/>
    <s v="United States"/>
    <s v="New York City"/>
    <x v="15"/>
    <n v="10035"/>
    <x v="3"/>
    <s v="TEC-PH-10004586"/>
    <x v="2"/>
    <x v="7"/>
    <x v="890"/>
    <n v="1079.8499999999999"/>
    <n v="3"/>
    <x v="0"/>
    <n v="323.95499999999998"/>
  </r>
  <r>
    <n v="9580"/>
    <x v="4800"/>
    <x v="3"/>
    <x v="32"/>
    <d v="2014-09-17T00:00:00"/>
    <x v="2"/>
    <s v="RB-19705"/>
    <s v="Roger Barcio"/>
    <x v="2"/>
    <s v="United States"/>
    <s v="New York City"/>
    <x v="15"/>
    <n v="10035"/>
    <x v="3"/>
    <s v="OFF-ST-10001370"/>
    <x v="1"/>
    <x v="4"/>
    <x v="1023"/>
    <n v="70.98"/>
    <n v="1"/>
    <x v="0"/>
    <n v="3.5489999999999999"/>
  </r>
  <r>
    <n v="9581"/>
    <x v="4800"/>
    <x v="3"/>
    <x v="32"/>
    <d v="2014-09-17T00:00:00"/>
    <x v="2"/>
    <s v="RB-19705"/>
    <s v="Roger Barcio"/>
    <x v="2"/>
    <s v="United States"/>
    <s v="New York City"/>
    <x v="15"/>
    <n v="10035"/>
    <x v="3"/>
    <s v="OFF-AR-10001988"/>
    <x v="1"/>
    <x v="6"/>
    <x v="749"/>
    <n v="29.95"/>
    <n v="5"/>
    <x v="0"/>
    <n v="8.6854999999999993"/>
  </r>
  <r>
    <n v="9582"/>
    <x v="4800"/>
    <x v="3"/>
    <x v="32"/>
    <d v="2014-09-17T00:00:00"/>
    <x v="2"/>
    <s v="RB-19705"/>
    <s v="Roger Barcio"/>
    <x v="2"/>
    <s v="United States"/>
    <s v="New York City"/>
    <x v="15"/>
    <n v="10035"/>
    <x v="3"/>
    <s v="FUR-CH-10003298"/>
    <x v="0"/>
    <x v="1"/>
    <x v="1567"/>
    <n v="589.41"/>
    <n v="5"/>
    <x v="9"/>
    <n v="-6.5490000000000004"/>
  </r>
  <r>
    <n v="9583"/>
    <x v="4801"/>
    <x v="0"/>
    <x v="843"/>
    <d v="2013-06-12T00:00:00"/>
    <x v="1"/>
    <s v="RS-19870"/>
    <s v="Roy Skaria"/>
    <x v="2"/>
    <s v="United States"/>
    <s v="Philadelphia"/>
    <x v="9"/>
    <n v="19120"/>
    <x v="3"/>
    <s v="OFF-FA-10002988"/>
    <x v="1"/>
    <x v="13"/>
    <x v="131"/>
    <n v="9.6479999999999997"/>
    <n v="6"/>
    <x v="2"/>
    <n v="3.4973999999999998"/>
  </r>
  <r>
    <n v="9584"/>
    <x v="4802"/>
    <x v="3"/>
    <x v="643"/>
    <d v="2014-06-28T00:00:00"/>
    <x v="0"/>
    <s v="SB-20185"/>
    <s v="Sarah Brown"/>
    <x v="0"/>
    <s v="United States"/>
    <s v="New York City"/>
    <x v="15"/>
    <n v="10024"/>
    <x v="3"/>
    <s v="FUR-BO-10002213"/>
    <x v="0"/>
    <x v="0"/>
    <x v="1223"/>
    <n v="400.78399999999999"/>
    <n v="1"/>
    <x v="2"/>
    <n v="-5.0098000000000003"/>
  </r>
  <r>
    <n v="9585"/>
    <x v="4803"/>
    <x v="3"/>
    <x v="775"/>
    <d v="2014-08-28T00:00:00"/>
    <x v="2"/>
    <s v="HJ-14875"/>
    <s v="Heather Jas"/>
    <x v="2"/>
    <s v="United States"/>
    <s v="Detroit"/>
    <x v="12"/>
    <n v="48234"/>
    <x v="2"/>
    <s v="OFF-ST-10000344"/>
    <x v="1"/>
    <x v="4"/>
    <x v="1013"/>
    <n v="53.72"/>
    <n v="4"/>
    <x v="0"/>
    <n v="13.9672"/>
  </r>
  <r>
    <n v="9586"/>
    <x v="4804"/>
    <x v="0"/>
    <x v="370"/>
    <d v="2013-08-29T00:00:00"/>
    <x v="2"/>
    <s v="SV-20815"/>
    <s v="Stuart Van"/>
    <x v="1"/>
    <s v="United States"/>
    <s v="Miami"/>
    <x v="2"/>
    <n v="33142"/>
    <x v="0"/>
    <s v="OFF-PA-10002319"/>
    <x v="1"/>
    <x v="10"/>
    <x v="1391"/>
    <n v="31.007999999999999"/>
    <n v="1"/>
    <x v="2"/>
    <n v="11.240399999999999"/>
  </r>
  <r>
    <n v="9587"/>
    <x v="4805"/>
    <x v="0"/>
    <x v="741"/>
    <d v="2013-11-19T00:00:00"/>
    <x v="3"/>
    <s v="BE-11410"/>
    <s v="Bobby Elias"/>
    <x v="0"/>
    <s v="United States"/>
    <s v="Concord"/>
    <x v="1"/>
    <n v="94521"/>
    <x v="1"/>
    <s v="OFF-BI-10002437"/>
    <x v="1"/>
    <x v="8"/>
    <x v="1305"/>
    <n v="61.12"/>
    <n v="5"/>
    <x v="2"/>
    <n v="22.155999999999999"/>
  </r>
  <r>
    <n v="9588"/>
    <x v="4806"/>
    <x v="3"/>
    <x v="827"/>
    <d v="2014-04-23T00:00:00"/>
    <x v="1"/>
    <s v="BM-11575"/>
    <s v="Brendan Murry"/>
    <x v="1"/>
    <s v="United States"/>
    <s v="Chicago"/>
    <x v="10"/>
    <n v="60653"/>
    <x v="2"/>
    <s v="OFF-ST-10001418"/>
    <x v="1"/>
    <x v="4"/>
    <x v="870"/>
    <n v="195.136"/>
    <n v="4"/>
    <x v="2"/>
    <n v="-43.9056"/>
  </r>
  <r>
    <n v="9589"/>
    <x v="4807"/>
    <x v="3"/>
    <x v="283"/>
    <d v="2014-07-29T00:00:00"/>
    <x v="1"/>
    <s v="AZ-10750"/>
    <s v="Annie Zypern"/>
    <x v="0"/>
    <s v="United States"/>
    <s v="Wheeling"/>
    <x v="10"/>
    <n v="60090"/>
    <x v="2"/>
    <s v="OFF-AR-10000380"/>
    <x v="1"/>
    <x v="6"/>
    <x v="108"/>
    <n v="121.536"/>
    <n v="4"/>
    <x v="2"/>
    <n v="15.192"/>
  </r>
  <r>
    <n v="9590"/>
    <x v="4808"/>
    <x v="2"/>
    <x v="218"/>
    <d v="2011-05-15T00:00:00"/>
    <x v="1"/>
    <s v="HD-14785"/>
    <s v="Harold Dahlen"/>
    <x v="2"/>
    <s v="United States"/>
    <s v="Chicago"/>
    <x v="10"/>
    <n v="60610"/>
    <x v="2"/>
    <s v="OFF-PA-10003036"/>
    <x v="1"/>
    <x v="10"/>
    <x v="1730"/>
    <n v="17.472000000000001"/>
    <n v="3"/>
    <x v="2"/>
    <n v="5.6783999999999999"/>
  </r>
  <r>
    <n v="9591"/>
    <x v="4808"/>
    <x v="2"/>
    <x v="218"/>
    <d v="2011-05-15T00:00:00"/>
    <x v="1"/>
    <s v="HD-14785"/>
    <s v="Harold Dahlen"/>
    <x v="2"/>
    <s v="United States"/>
    <s v="Chicago"/>
    <x v="10"/>
    <n v="60610"/>
    <x v="2"/>
    <s v="OFF-BI-10002026"/>
    <x v="1"/>
    <x v="8"/>
    <x v="903"/>
    <n v="104.58"/>
    <n v="9"/>
    <x v="3"/>
    <n v="-172.55699999999999"/>
  </r>
  <r>
    <n v="9592"/>
    <x v="4809"/>
    <x v="0"/>
    <x v="1062"/>
    <d v="2013-08-02T00:00:00"/>
    <x v="1"/>
    <s v="BF-11005"/>
    <s v="Barry Franz"/>
    <x v="2"/>
    <s v="United States"/>
    <s v="Pasadena"/>
    <x v="5"/>
    <n v="77506"/>
    <x v="2"/>
    <s v="FUR-FU-10003691"/>
    <x v="0"/>
    <x v="5"/>
    <x v="877"/>
    <n v="24.7"/>
    <n v="5"/>
    <x v="7"/>
    <n v="-9.8800000000000008"/>
  </r>
  <r>
    <n v="9593"/>
    <x v="4809"/>
    <x v="0"/>
    <x v="1062"/>
    <d v="2013-08-02T00:00:00"/>
    <x v="1"/>
    <s v="BF-11005"/>
    <s v="Barry Franz"/>
    <x v="2"/>
    <s v="United States"/>
    <s v="Pasadena"/>
    <x v="5"/>
    <n v="77506"/>
    <x v="2"/>
    <s v="FUR-FU-10003806"/>
    <x v="0"/>
    <x v="5"/>
    <x v="1795"/>
    <n v="302.72000000000003"/>
    <n v="5"/>
    <x v="7"/>
    <n v="-378.4"/>
  </r>
  <r>
    <n v="9594"/>
    <x v="4810"/>
    <x v="3"/>
    <x v="32"/>
    <d v="2014-09-20T00:00:00"/>
    <x v="1"/>
    <s v="HZ-14950"/>
    <s v="Henia Zydlo"/>
    <x v="0"/>
    <s v="United States"/>
    <s v="New York City"/>
    <x v="15"/>
    <n v="10024"/>
    <x v="3"/>
    <s v="OFF-PA-10002741"/>
    <x v="1"/>
    <x v="10"/>
    <x v="1467"/>
    <n v="8.56"/>
    <n v="2"/>
    <x v="0"/>
    <n v="3.8519999999999999"/>
  </r>
  <r>
    <n v="9595"/>
    <x v="4810"/>
    <x v="3"/>
    <x v="32"/>
    <d v="2014-09-20T00:00:00"/>
    <x v="1"/>
    <s v="HZ-14950"/>
    <s v="Henia Zydlo"/>
    <x v="0"/>
    <s v="United States"/>
    <s v="New York City"/>
    <x v="15"/>
    <n v="10024"/>
    <x v="3"/>
    <s v="OFF-PA-10003845"/>
    <x v="1"/>
    <x v="10"/>
    <x v="367"/>
    <n v="11.56"/>
    <n v="2"/>
    <x v="0"/>
    <n v="5.6643999999999997"/>
  </r>
  <r>
    <n v="9596"/>
    <x v="4811"/>
    <x v="3"/>
    <x v="714"/>
    <d v="2014-01-30T00:00:00"/>
    <x v="1"/>
    <s v="KD-16495"/>
    <s v="Keith Dawkins"/>
    <x v="1"/>
    <s v="United States"/>
    <s v="San Jose"/>
    <x v="1"/>
    <n v="95123"/>
    <x v="1"/>
    <s v="OFF-AP-10001492"/>
    <x v="1"/>
    <x v="9"/>
    <x v="22"/>
    <n v="25.86"/>
    <n v="3"/>
    <x v="0"/>
    <n v="6.7236000000000002"/>
  </r>
  <r>
    <n v="9597"/>
    <x v="4811"/>
    <x v="3"/>
    <x v="714"/>
    <d v="2014-01-30T00:00:00"/>
    <x v="1"/>
    <s v="KD-16495"/>
    <s v="Keith Dawkins"/>
    <x v="1"/>
    <s v="United States"/>
    <s v="San Jose"/>
    <x v="1"/>
    <n v="95123"/>
    <x v="1"/>
    <s v="OFF-BI-10004318"/>
    <x v="1"/>
    <x v="8"/>
    <x v="1574"/>
    <n v="276.78399999999999"/>
    <n v="2"/>
    <x v="2"/>
    <n v="89.954800000000006"/>
  </r>
  <r>
    <n v="9598"/>
    <x v="4811"/>
    <x v="3"/>
    <x v="714"/>
    <d v="2014-01-30T00:00:00"/>
    <x v="1"/>
    <s v="KD-16495"/>
    <s v="Keith Dawkins"/>
    <x v="1"/>
    <s v="United States"/>
    <s v="San Jose"/>
    <x v="1"/>
    <n v="95123"/>
    <x v="1"/>
    <s v="TEC-PH-10000193"/>
    <x v="2"/>
    <x v="7"/>
    <x v="1655"/>
    <n v="110.352"/>
    <n v="3"/>
    <x v="2"/>
    <n v="8.2764000000000006"/>
  </r>
  <r>
    <n v="9599"/>
    <x v="4812"/>
    <x v="1"/>
    <x v="444"/>
    <d v="2012-09-23T00:00:00"/>
    <x v="1"/>
    <s v="FC-14245"/>
    <s v="Frank Carlisle"/>
    <x v="2"/>
    <s v="United States"/>
    <s v="Sacramento"/>
    <x v="1"/>
    <n v="95823"/>
    <x v="1"/>
    <s v="FUR-FU-10003464"/>
    <x v="0"/>
    <x v="5"/>
    <x v="1470"/>
    <n v="60.84"/>
    <n v="3"/>
    <x v="0"/>
    <n v="19.468800000000002"/>
  </r>
  <r>
    <n v="9600"/>
    <x v="4813"/>
    <x v="1"/>
    <x v="1225"/>
    <d v="2012-04-18T00:00:00"/>
    <x v="1"/>
    <s v="TP-21130"/>
    <s v="Theone Pippenger"/>
    <x v="0"/>
    <s v="United States"/>
    <s v="Springfield"/>
    <x v="21"/>
    <n v="97477"/>
    <x v="1"/>
    <s v="OFF-AP-10002403"/>
    <x v="1"/>
    <x v="9"/>
    <x v="1302"/>
    <n v="35.207999999999998"/>
    <n v="1"/>
    <x v="2"/>
    <n v="2.6406000000000001"/>
  </r>
  <r>
    <n v="9601"/>
    <x v="4814"/>
    <x v="3"/>
    <x v="540"/>
    <d v="2014-05-12T00:00:00"/>
    <x v="0"/>
    <s v="EB-13705"/>
    <s v="Ed Braxton"/>
    <x v="1"/>
    <s v="United States"/>
    <s v="Mansfield"/>
    <x v="5"/>
    <n v="76063"/>
    <x v="2"/>
    <s v="OFF-PA-10003848"/>
    <x v="1"/>
    <x v="10"/>
    <x v="1442"/>
    <n v="41.472000000000001"/>
    <n v="8"/>
    <x v="2"/>
    <n v="14.5152"/>
  </r>
  <r>
    <n v="9602"/>
    <x v="4815"/>
    <x v="0"/>
    <x v="913"/>
    <d v="2013-09-10T00:00:00"/>
    <x v="1"/>
    <s v="JP-15520"/>
    <s v="Jeremy Pistek"/>
    <x v="0"/>
    <s v="United States"/>
    <s v="Jonesboro"/>
    <x v="36"/>
    <n v="72401"/>
    <x v="0"/>
    <s v="OFF-PA-10001357"/>
    <x v="1"/>
    <x v="10"/>
    <x v="1032"/>
    <n v="239.5"/>
    <n v="5"/>
    <x v="0"/>
    <n v="114.96"/>
  </r>
  <r>
    <n v="9603"/>
    <x v="4816"/>
    <x v="2"/>
    <x v="946"/>
    <d v="2011-05-22T00:00:00"/>
    <x v="2"/>
    <s v="TD-20995"/>
    <s v="Tamara Dahlen"/>
    <x v="0"/>
    <s v="United States"/>
    <s v="Virginia Beach"/>
    <x v="17"/>
    <n v="23464"/>
    <x v="0"/>
    <s v="OFF-SU-10004737"/>
    <x v="1"/>
    <x v="14"/>
    <x v="1704"/>
    <n v="34.200000000000003"/>
    <n v="5"/>
    <x v="0"/>
    <n v="9.234"/>
  </r>
  <r>
    <n v="9604"/>
    <x v="4817"/>
    <x v="0"/>
    <x v="26"/>
    <d v="2013-06-24T00:00:00"/>
    <x v="1"/>
    <s v="DM-13345"/>
    <s v="Denise Monton"/>
    <x v="1"/>
    <s v="United States"/>
    <s v="Rochester"/>
    <x v="15"/>
    <n v="14609"/>
    <x v="3"/>
    <s v="FUR-TA-10003715"/>
    <x v="0"/>
    <x v="3"/>
    <x v="1003"/>
    <n v="376.86599999999999"/>
    <n v="3"/>
    <x v="10"/>
    <n v="-213.5574"/>
  </r>
  <r>
    <n v="9605"/>
    <x v="4818"/>
    <x v="1"/>
    <x v="121"/>
    <d v="2012-11-05T00:00:00"/>
    <x v="2"/>
    <s v="EG-13900"/>
    <s v="Emily Grady"/>
    <x v="0"/>
    <s v="United States"/>
    <s v="Chesapeake"/>
    <x v="17"/>
    <n v="23320"/>
    <x v="0"/>
    <s v="OFF-AP-10003099"/>
    <x v="1"/>
    <x v="9"/>
    <x v="1838"/>
    <n v="197.72"/>
    <n v="4"/>
    <x v="0"/>
    <n v="55.361600000000003"/>
  </r>
  <r>
    <n v="9606"/>
    <x v="4819"/>
    <x v="3"/>
    <x v="259"/>
    <d v="2014-11-10T00:00:00"/>
    <x v="1"/>
    <s v="HG-14965"/>
    <s v="Henry Goldwyn"/>
    <x v="1"/>
    <s v="United States"/>
    <s v="Lancaster"/>
    <x v="24"/>
    <n v="43130"/>
    <x v="3"/>
    <s v="TEC-AC-10002323"/>
    <x v="2"/>
    <x v="11"/>
    <x v="175"/>
    <n v="70.72"/>
    <n v="4"/>
    <x v="2"/>
    <n v="-6.1879999999999997"/>
  </r>
  <r>
    <n v="9607"/>
    <x v="4819"/>
    <x v="3"/>
    <x v="259"/>
    <d v="2014-11-10T00:00:00"/>
    <x v="1"/>
    <s v="HG-14965"/>
    <s v="Henry Goldwyn"/>
    <x v="1"/>
    <s v="United States"/>
    <s v="Lancaster"/>
    <x v="24"/>
    <n v="43130"/>
    <x v="3"/>
    <s v="OFF-ST-10002344"/>
    <x v="1"/>
    <x v="4"/>
    <x v="856"/>
    <n v="194.352"/>
    <n v="3"/>
    <x v="2"/>
    <n v="-43.729199999999999"/>
  </r>
  <r>
    <n v="9608"/>
    <x v="4820"/>
    <x v="3"/>
    <x v="256"/>
    <d v="2014-12-09T00:00:00"/>
    <x v="0"/>
    <s v="BF-11080"/>
    <s v="Bart Folk"/>
    <x v="0"/>
    <s v="United States"/>
    <s v="New York City"/>
    <x v="15"/>
    <n v="10024"/>
    <x v="3"/>
    <s v="OFF-PA-10000007"/>
    <x v="1"/>
    <x v="10"/>
    <x v="1531"/>
    <n v="21.6"/>
    <n v="6"/>
    <x v="0"/>
    <n v="9.9359999999999999"/>
  </r>
  <r>
    <n v="9609"/>
    <x v="4820"/>
    <x v="3"/>
    <x v="256"/>
    <d v="2014-12-09T00:00:00"/>
    <x v="0"/>
    <s v="BF-11080"/>
    <s v="Bart Folk"/>
    <x v="0"/>
    <s v="United States"/>
    <s v="New York City"/>
    <x v="15"/>
    <n v="10024"/>
    <x v="3"/>
    <s v="OFF-LA-10000248"/>
    <x v="1"/>
    <x v="2"/>
    <x v="1212"/>
    <n v="11.07"/>
    <n v="3"/>
    <x v="0"/>
    <n v="5.2028999999999996"/>
  </r>
  <r>
    <n v="9610"/>
    <x v="4821"/>
    <x v="0"/>
    <x v="458"/>
    <d v="2013-05-20T00:00:00"/>
    <x v="0"/>
    <s v="SC-20095"/>
    <s v="Sanjit Chand"/>
    <x v="0"/>
    <s v="United States"/>
    <s v="Los Angeles"/>
    <x v="1"/>
    <n v="90045"/>
    <x v="1"/>
    <s v="FUR-FU-10002116"/>
    <x v="0"/>
    <x v="5"/>
    <x v="1431"/>
    <n v="282.83999999999997"/>
    <n v="4"/>
    <x v="0"/>
    <n v="19.7988"/>
  </r>
  <r>
    <n v="9611"/>
    <x v="4821"/>
    <x v="0"/>
    <x v="458"/>
    <d v="2013-05-20T00:00:00"/>
    <x v="0"/>
    <s v="SC-20095"/>
    <s v="Sanjit Chand"/>
    <x v="0"/>
    <s v="United States"/>
    <s v="Los Angeles"/>
    <x v="1"/>
    <n v="90045"/>
    <x v="1"/>
    <s v="OFF-LA-10002195"/>
    <x v="1"/>
    <x v="2"/>
    <x v="1019"/>
    <n v="27.72"/>
    <n v="9"/>
    <x v="0"/>
    <n v="13.3056"/>
  </r>
  <r>
    <n v="9612"/>
    <x v="4822"/>
    <x v="3"/>
    <x v="1200"/>
    <d v="2014-10-31T00:00:00"/>
    <x v="1"/>
    <s v="CS-11950"/>
    <s v="Carlos Soltero"/>
    <x v="0"/>
    <s v="United States"/>
    <s v="Jackson"/>
    <x v="35"/>
    <n v="39212"/>
    <x v="0"/>
    <s v="OFF-FA-10000735"/>
    <x v="1"/>
    <x v="13"/>
    <x v="33"/>
    <n v="11.68"/>
    <n v="4"/>
    <x v="0"/>
    <n v="5.2560000000000002"/>
  </r>
  <r>
    <n v="9613"/>
    <x v="4823"/>
    <x v="0"/>
    <x v="31"/>
    <d v="2013-09-23T00:00:00"/>
    <x v="1"/>
    <s v="BD-11320"/>
    <s v="Bill Donatelli"/>
    <x v="0"/>
    <s v="United States"/>
    <s v="Woodland"/>
    <x v="1"/>
    <n v="95695"/>
    <x v="1"/>
    <s v="TEC-PH-10001299"/>
    <x v="2"/>
    <x v="7"/>
    <x v="1480"/>
    <n v="239.98400000000001"/>
    <n v="2"/>
    <x v="2"/>
    <n v="23.9984"/>
  </r>
  <r>
    <n v="9614"/>
    <x v="4824"/>
    <x v="2"/>
    <x v="7"/>
    <d v="2011-11-13T00:00:00"/>
    <x v="2"/>
    <s v="MZ-17515"/>
    <s v="Mary Zewe"/>
    <x v="1"/>
    <s v="United States"/>
    <s v="Seattle"/>
    <x v="4"/>
    <n v="98115"/>
    <x v="1"/>
    <s v="OFF-AP-10002892"/>
    <x v="1"/>
    <x v="9"/>
    <x v="9"/>
    <n v="22.98"/>
    <n v="1"/>
    <x v="0"/>
    <n v="6.8940000000000001"/>
  </r>
  <r>
    <n v="9615"/>
    <x v="4824"/>
    <x v="2"/>
    <x v="7"/>
    <d v="2011-11-13T00:00:00"/>
    <x v="2"/>
    <s v="MZ-17515"/>
    <s v="Mary Zewe"/>
    <x v="1"/>
    <s v="United States"/>
    <s v="Seattle"/>
    <x v="4"/>
    <n v="98115"/>
    <x v="1"/>
    <s v="TEC-AC-10002718"/>
    <x v="2"/>
    <x v="11"/>
    <x v="1183"/>
    <n v="102.13"/>
    <n v="7"/>
    <x v="0"/>
    <n v="15.3195"/>
  </r>
  <r>
    <n v="9616"/>
    <x v="4824"/>
    <x v="2"/>
    <x v="7"/>
    <d v="2011-11-13T00:00:00"/>
    <x v="2"/>
    <s v="MZ-17515"/>
    <s v="Mary Zewe"/>
    <x v="1"/>
    <s v="United States"/>
    <s v="Seattle"/>
    <x v="4"/>
    <n v="98115"/>
    <x v="1"/>
    <s v="OFF-BI-10003527"/>
    <x v="1"/>
    <x v="8"/>
    <x v="446"/>
    <n v="2033.5840000000001"/>
    <n v="2"/>
    <x v="2"/>
    <n v="762.59400000000005"/>
  </r>
  <r>
    <n v="9617"/>
    <x v="4825"/>
    <x v="0"/>
    <x v="250"/>
    <d v="2013-08-30T00:00:00"/>
    <x v="1"/>
    <s v="PW-19030"/>
    <s v="Pauline Webber"/>
    <x v="1"/>
    <s v="United States"/>
    <s v="Los Angeles"/>
    <x v="1"/>
    <n v="90049"/>
    <x v="1"/>
    <s v="OFF-AR-10002255"/>
    <x v="1"/>
    <x v="6"/>
    <x v="814"/>
    <n v="5.76"/>
    <n v="2"/>
    <x v="0"/>
    <n v="1.6704000000000001"/>
  </r>
  <r>
    <n v="9618"/>
    <x v="4826"/>
    <x v="3"/>
    <x v="673"/>
    <d v="2014-11-22T00:00:00"/>
    <x v="1"/>
    <s v="BS-11380"/>
    <s v="Bill Stewart"/>
    <x v="1"/>
    <s v="United States"/>
    <s v="Bowling Green"/>
    <x v="24"/>
    <n v="43402"/>
    <x v="3"/>
    <s v="TEC-CO-10002095"/>
    <x v="2"/>
    <x v="16"/>
    <x v="610"/>
    <n v="899.98199999999997"/>
    <n v="3"/>
    <x v="10"/>
    <n v="74.998500000000007"/>
  </r>
  <r>
    <n v="9619"/>
    <x v="4826"/>
    <x v="3"/>
    <x v="673"/>
    <d v="2014-11-22T00:00:00"/>
    <x v="1"/>
    <s v="BS-11380"/>
    <s v="Bill Stewart"/>
    <x v="1"/>
    <s v="United States"/>
    <s v="Bowling Green"/>
    <x v="24"/>
    <n v="43402"/>
    <x v="3"/>
    <s v="OFF-AR-10004022"/>
    <x v="1"/>
    <x v="6"/>
    <x v="898"/>
    <n v="86.352000000000004"/>
    <n v="3"/>
    <x v="2"/>
    <n v="5.3970000000000002"/>
  </r>
  <r>
    <n v="9620"/>
    <x v="4826"/>
    <x v="3"/>
    <x v="673"/>
    <d v="2014-11-22T00:00:00"/>
    <x v="1"/>
    <s v="BS-11380"/>
    <s v="Bill Stewart"/>
    <x v="1"/>
    <s v="United States"/>
    <s v="Bowling Green"/>
    <x v="24"/>
    <n v="43402"/>
    <x v="3"/>
    <s v="TEC-AC-10002335"/>
    <x v="2"/>
    <x v="11"/>
    <x v="339"/>
    <n v="139.96"/>
    <n v="5"/>
    <x v="2"/>
    <n v="-1.7495000000000001"/>
  </r>
  <r>
    <n v="9621"/>
    <x v="4827"/>
    <x v="2"/>
    <x v="467"/>
    <d v="2011-09-30T00:00:00"/>
    <x v="1"/>
    <s v="DA-13450"/>
    <s v="Dianna Arnett"/>
    <x v="2"/>
    <s v="United States"/>
    <s v="Lancaster"/>
    <x v="24"/>
    <n v="43130"/>
    <x v="3"/>
    <s v="OFF-AP-10001634"/>
    <x v="1"/>
    <x v="9"/>
    <x v="1790"/>
    <n v="16.704000000000001"/>
    <n v="6"/>
    <x v="2"/>
    <n v="1.2527999999999999"/>
  </r>
  <r>
    <n v="9622"/>
    <x v="4827"/>
    <x v="2"/>
    <x v="467"/>
    <d v="2011-09-30T00:00:00"/>
    <x v="1"/>
    <s v="DA-13450"/>
    <s v="Dianna Arnett"/>
    <x v="2"/>
    <s v="United States"/>
    <s v="Lancaster"/>
    <x v="24"/>
    <n v="43130"/>
    <x v="3"/>
    <s v="TEC-AC-10002370"/>
    <x v="2"/>
    <x v="11"/>
    <x v="1816"/>
    <n v="3.1520000000000001"/>
    <n v="2"/>
    <x v="2"/>
    <n v="0.4728"/>
  </r>
  <r>
    <n v="9623"/>
    <x v="4827"/>
    <x v="2"/>
    <x v="467"/>
    <d v="2011-09-30T00:00:00"/>
    <x v="1"/>
    <s v="DA-13450"/>
    <s v="Dianna Arnett"/>
    <x v="2"/>
    <s v="United States"/>
    <s v="Lancaster"/>
    <x v="24"/>
    <n v="43130"/>
    <x v="3"/>
    <s v="OFF-PA-10000174"/>
    <x v="1"/>
    <x v="10"/>
    <x v="1515"/>
    <n v="32.896000000000001"/>
    <n v="4"/>
    <x v="2"/>
    <n v="11.102399999999999"/>
  </r>
  <r>
    <n v="9624"/>
    <x v="4828"/>
    <x v="3"/>
    <x v="222"/>
    <d v="2014-07-01T00:00:00"/>
    <x v="2"/>
    <s v="ME-17725"/>
    <s v="Max Engle"/>
    <x v="0"/>
    <s v="United States"/>
    <s v="Dallas"/>
    <x v="5"/>
    <n v="75220"/>
    <x v="2"/>
    <s v="OFF-AP-10000240"/>
    <x v="1"/>
    <x v="9"/>
    <x v="644"/>
    <n v="21.391999999999999"/>
    <n v="2"/>
    <x v="3"/>
    <n v="-54.549599999999998"/>
  </r>
  <r>
    <n v="9625"/>
    <x v="4828"/>
    <x v="3"/>
    <x v="222"/>
    <d v="2014-07-01T00:00:00"/>
    <x v="2"/>
    <s v="ME-17725"/>
    <s v="Max Engle"/>
    <x v="0"/>
    <s v="United States"/>
    <s v="Dallas"/>
    <x v="5"/>
    <n v="75220"/>
    <x v="2"/>
    <s v="FUR-TA-10002855"/>
    <x v="0"/>
    <x v="3"/>
    <x v="1189"/>
    <n v="307.31400000000002"/>
    <n v="3"/>
    <x v="4"/>
    <n v="-39.511800000000001"/>
  </r>
  <r>
    <n v="9626"/>
    <x v="4828"/>
    <x v="3"/>
    <x v="222"/>
    <d v="2014-07-01T00:00:00"/>
    <x v="2"/>
    <s v="ME-17725"/>
    <s v="Max Engle"/>
    <x v="0"/>
    <s v="United States"/>
    <s v="Dallas"/>
    <x v="5"/>
    <n v="75220"/>
    <x v="2"/>
    <s v="FUR-BO-10000780"/>
    <x v="0"/>
    <x v="0"/>
    <x v="1309"/>
    <n v="409.99919999999997"/>
    <n v="3"/>
    <x v="8"/>
    <n v="-96.470399999999998"/>
  </r>
  <r>
    <n v="9627"/>
    <x v="4829"/>
    <x v="3"/>
    <x v="397"/>
    <d v="2014-09-26T00:00:00"/>
    <x v="2"/>
    <s v="MH-17785"/>
    <s v="Maya Herman"/>
    <x v="1"/>
    <s v="United States"/>
    <s v="Lubbock"/>
    <x v="5"/>
    <n v="79424"/>
    <x v="2"/>
    <s v="OFF-PA-10001846"/>
    <x v="1"/>
    <x v="10"/>
    <x v="1807"/>
    <n v="9.2479999999999993"/>
    <n v="2"/>
    <x v="2"/>
    <n v="3.3523999999999998"/>
  </r>
  <r>
    <n v="9628"/>
    <x v="4830"/>
    <x v="2"/>
    <x v="533"/>
    <d v="2011-11-27T00:00:00"/>
    <x v="1"/>
    <s v="BT-11440"/>
    <s v="Bobby Trafton"/>
    <x v="0"/>
    <s v="United States"/>
    <s v="Detroit"/>
    <x v="12"/>
    <n v="48227"/>
    <x v="2"/>
    <s v="OFF-BI-10002049"/>
    <x v="1"/>
    <x v="8"/>
    <x v="758"/>
    <n v="14.67"/>
    <n v="3"/>
    <x v="0"/>
    <n v="6.7481999999999998"/>
  </r>
  <r>
    <n v="9629"/>
    <x v="4831"/>
    <x v="2"/>
    <x v="286"/>
    <d v="2011-01-19T00:00:00"/>
    <x v="1"/>
    <s v="MM-17920"/>
    <s v="Michael Moore"/>
    <x v="0"/>
    <s v="United States"/>
    <s v="Newark"/>
    <x v="24"/>
    <n v="43055"/>
    <x v="3"/>
    <s v="OFF-PA-10002947"/>
    <x v="1"/>
    <x v="10"/>
    <x v="703"/>
    <n v="37.408000000000001"/>
    <n v="7"/>
    <x v="2"/>
    <n v="13.0928"/>
  </r>
  <r>
    <n v="9630"/>
    <x v="4831"/>
    <x v="2"/>
    <x v="286"/>
    <d v="2011-01-19T00:00:00"/>
    <x v="1"/>
    <s v="MM-17920"/>
    <s v="Michael Moore"/>
    <x v="0"/>
    <s v="United States"/>
    <s v="Newark"/>
    <x v="24"/>
    <n v="43055"/>
    <x v="3"/>
    <s v="OFF-BI-10003476"/>
    <x v="1"/>
    <x v="8"/>
    <x v="1526"/>
    <n v="3.4380000000000002"/>
    <n v="2"/>
    <x v="6"/>
    <n v="-2.5211999999999999"/>
  </r>
  <r>
    <n v="9631"/>
    <x v="4832"/>
    <x v="0"/>
    <x v="1207"/>
    <d v="2013-06-07T00:00:00"/>
    <x v="1"/>
    <s v="NM-18520"/>
    <s v="Neoma Murray"/>
    <x v="0"/>
    <s v="United States"/>
    <s v="New York City"/>
    <x v="15"/>
    <n v="10011"/>
    <x v="3"/>
    <s v="OFF-BI-10002609"/>
    <x v="1"/>
    <x v="8"/>
    <x v="98"/>
    <n v="7.1520000000000001"/>
    <n v="3"/>
    <x v="2"/>
    <n v="2.3243999999999998"/>
  </r>
  <r>
    <n v="9632"/>
    <x v="4832"/>
    <x v="0"/>
    <x v="1207"/>
    <d v="2013-06-07T00:00:00"/>
    <x v="1"/>
    <s v="NM-18520"/>
    <s v="Neoma Murray"/>
    <x v="0"/>
    <s v="United States"/>
    <s v="New York City"/>
    <x v="15"/>
    <n v="10011"/>
    <x v="3"/>
    <s v="TEC-PH-10003215"/>
    <x v="2"/>
    <x v="7"/>
    <x v="1602"/>
    <n v="179.7"/>
    <n v="6"/>
    <x v="0"/>
    <n v="88.052999999999997"/>
  </r>
  <r>
    <n v="9633"/>
    <x v="4833"/>
    <x v="3"/>
    <x v="778"/>
    <d v="2014-02-18T00:00:00"/>
    <x v="1"/>
    <s v="MH-17455"/>
    <s v="Mark Hamilton"/>
    <x v="0"/>
    <s v="United States"/>
    <s v="Minneapolis"/>
    <x v="11"/>
    <n v="55407"/>
    <x v="2"/>
    <s v="OFF-AP-10004785"/>
    <x v="1"/>
    <x v="9"/>
    <x v="1177"/>
    <n v="90.64"/>
    <n v="8"/>
    <x v="0"/>
    <n v="38.975200000000001"/>
  </r>
  <r>
    <n v="9634"/>
    <x v="4834"/>
    <x v="2"/>
    <x v="1005"/>
    <d v="2011-10-17T00:00:00"/>
    <x v="2"/>
    <s v="TC-21295"/>
    <s v="Toby Carlisle"/>
    <x v="0"/>
    <s v="United States"/>
    <s v="Everett"/>
    <x v="31"/>
    <n v="2149"/>
    <x v="3"/>
    <s v="TEC-AC-10000865"/>
    <x v="2"/>
    <x v="11"/>
    <x v="996"/>
    <n v="177"/>
    <n v="3"/>
    <x v="0"/>
    <n v="30.09"/>
  </r>
  <r>
    <n v="9635"/>
    <x v="4834"/>
    <x v="2"/>
    <x v="1005"/>
    <d v="2011-10-17T00:00:00"/>
    <x v="2"/>
    <s v="TC-21295"/>
    <s v="Toby Carlisle"/>
    <x v="0"/>
    <s v="United States"/>
    <s v="Everett"/>
    <x v="31"/>
    <n v="2149"/>
    <x v="3"/>
    <s v="OFF-ST-10000615"/>
    <x v="1"/>
    <x v="4"/>
    <x v="75"/>
    <n v="79.45"/>
    <n v="7"/>
    <x v="0"/>
    <n v="22.245999999999999"/>
  </r>
  <r>
    <n v="9636"/>
    <x v="4834"/>
    <x v="2"/>
    <x v="1005"/>
    <d v="2011-10-17T00:00:00"/>
    <x v="2"/>
    <s v="TC-21295"/>
    <s v="Toby Carlisle"/>
    <x v="0"/>
    <s v="United States"/>
    <s v="Everett"/>
    <x v="31"/>
    <n v="2149"/>
    <x v="3"/>
    <s v="FUR-CH-10000749"/>
    <x v="0"/>
    <x v="1"/>
    <x v="1667"/>
    <n v="1628.82"/>
    <n v="9"/>
    <x v="0"/>
    <n v="260.6112"/>
  </r>
  <r>
    <n v="9637"/>
    <x v="4835"/>
    <x v="2"/>
    <x v="728"/>
    <d v="2011-11-25T00:00:00"/>
    <x v="1"/>
    <s v="MH-17785"/>
    <s v="Maya Herman"/>
    <x v="1"/>
    <s v="United States"/>
    <s v="Seattle"/>
    <x v="4"/>
    <n v="98105"/>
    <x v="1"/>
    <s v="FUR-FU-10003553"/>
    <x v="0"/>
    <x v="5"/>
    <x v="563"/>
    <n v="137.54"/>
    <n v="2"/>
    <x v="0"/>
    <n v="55.015999999999998"/>
  </r>
  <r>
    <n v="9638"/>
    <x v="4835"/>
    <x v="2"/>
    <x v="728"/>
    <d v="2011-11-25T00:00:00"/>
    <x v="1"/>
    <s v="MH-17785"/>
    <s v="Maya Herman"/>
    <x v="1"/>
    <s v="United States"/>
    <s v="Seattle"/>
    <x v="4"/>
    <n v="98105"/>
    <x v="1"/>
    <s v="FUR-TA-10003008"/>
    <x v="0"/>
    <x v="3"/>
    <x v="946"/>
    <n v="730.2"/>
    <n v="4"/>
    <x v="0"/>
    <n v="94.926000000000002"/>
  </r>
  <r>
    <n v="9639"/>
    <x v="4836"/>
    <x v="3"/>
    <x v="105"/>
    <d v="2014-11-16T00:00:00"/>
    <x v="0"/>
    <s v="EP-13915"/>
    <s v="Emily Phan"/>
    <x v="0"/>
    <s v="United States"/>
    <s v="Los Angeles"/>
    <x v="1"/>
    <n v="90032"/>
    <x v="1"/>
    <s v="OFF-PA-10001846"/>
    <x v="1"/>
    <x v="10"/>
    <x v="1807"/>
    <n v="11.56"/>
    <n v="2"/>
    <x v="0"/>
    <n v="5.6643999999999997"/>
  </r>
  <r>
    <n v="9640"/>
    <x v="4837"/>
    <x v="1"/>
    <x v="1226"/>
    <d v="2012-01-31T00:00:00"/>
    <x v="0"/>
    <s v="JH-15985"/>
    <s v="Joseph Holt"/>
    <x v="0"/>
    <s v="United States"/>
    <s v="Concord"/>
    <x v="3"/>
    <n v="28027"/>
    <x v="0"/>
    <s v="FUR-TA-10000198"/>
    <x v="0"/>
    <x v="3"/>
    <x v="589"/>
    <n v="4297.6440000000002"/>
    <n v="13"/>
    <x v="10"/>
    <n v="-1862.3124"/>
  </r>
  <r>
    <n v="9641"/>
    <x v="4838"/>
    <x v="2"/>
    <x v="1009"/>
    <d v="2011-03-12T00:00:00"/>
    <x v="1"/>
    <s v="CM-12715"/>
    <s v="Craig Molinari"/>
    <x v="1"/>
    <s v="United States"/>
    <s v="Seattle"/>
    <x v="4"/>
    <n v="98103"/>
    <x v="1"/>
    <s v="OFF-AR-10000390"/>
    <x v="1"/>
    <x v="6"/>
    <x v="105"/>
    <n v="20.65"/>
    <n v="5"/>
    <x v="0"/>
    <n v="9.4990000000000006"/>
  </r>
  <r>
    <n v="9642"/>
    <x v="4838"/>
    <x v="2"/>
    <x v="1009"/>
    <d v="2011-03-12T00:00:00"/>
    <x v="1"/>
    <s v="CM-12715"/>
    <s v="Craig Molinari"/>
    <x v="1"/>
    <s v="United States"/>
    <s v="Seattle"/>
    <x v="4"/>
    <n v="98103"/>
    <x v="1"/>
    <s v="OFF-ST-10000934"/>
    <x v="1"/>
    <x v="4"/>
    <x v="352"/>
    <n v="204.9"/>
    <n v="5"/>
    <x v="0"/>
    <n v="0"/>
  </r>
  <r>
    <n v="9643"/>
    <x v="4838"/>
    <x v="2"/>
    <x v="1009"/>
    <d v="2011-03-12T00:00:00"/>
    <x v="1"/>
    <s v="CM-12715"/>
    <s v="Craig Molinari"/>
    <x v="1"/>
    <s v="United States"/>
    <s v="Seattle"/>
    <x v="4"/>
    <n v="98103"/>
    <x v="1"/>
    <s v="FUR-CH-10002780"/>
    <x v="0"/>
    <x v="1"/>
    <x v="1832"/>
    <n v="436.70400000000001"/>
    <n v="6"/>
    <x v="2"/>
    <n v="21.8352"/>
  </r>
  <r>
    <n v="9644"/>
    <x v="4838"/>
    <x v="2"/>
    <x v="1009"/>
    <d v="2011-03-12T00:00:00"/>
    <x v="1"/>
    <s v="CM-12715"/>
    <s v="Craig Molinari"/>
    <x v="1"/>
    <s v="United States"/>
    <s v="Seattle"/>
    <x v="4"/>
    <n v="98103"/>
    <x v="1"/>
    <s v="FUR-CH-10004495"/>
    <x v="0"/>
    <x v="1"/>
    <x v="1475"/>
    <n v="481.56799999999998"/>
    <n v="2"/>
    <x v="2"/>
    <n v="54.176400000000001"/>
  </r>
  <r>
    <n v="9645"/>
    <x v="4839"/>
    <x v="3"/>
    <x v="110"/>
    <d v="2014-06-14T00:00:00"/>
    <x v="1"/>
    <s v="FO-14305"/>
    <s v="Frank Olsen"/>
    <x v="0"/>
    <s v="United States"/>
    <s v="Glendale"/>
    <x v="16"/>
    <n v="85301"/>
    <x v="1"/>
    <s v="TEC-AC-10002006"/>
    <x v="2"/>
    <x v="11"/>
    <x v="1078"/>
    <n v="89.543999999999997"/>
    <n v="7"/>
    <x v="2"/>
    <n v="12.3123"/>
  </r>
  <r>
    <n v="9646"/>
    <x v="4839"/>
    <x v="3"/>
    <x v="110"/>
    <d v="2014-06-14T00:00:00"/>
    <x v="1"/>
    <s v="FO-14305"/>
    <s v="Frank Olsen"/>
    <x v="0"/>
    <s v="United States"/>
    <s v="Glendale"/>
    <x v="16"/>
    <n v="85301"/>
    <x v="1"/>
    <s v="OFF-ST-10002485"/>
    <x v="1"/>
    <x v="4"/>
    <x v="209"/>
    <n v="35.167999999999999"/>
    <n v="2"/>
    <x v="2"/>
    <n v="-8.3523999999999994"/>
  </r>
  <r>
    <n v="9647"/>
    <x v="4839"/>
    <x v="3"/>
    <x v="110"/>
    <d v="2014-06-14T00:00:00"/>
    <x v="1"/>
    <s v="FO-14305"/>
    <s v="Frank Olsen"/>
    <x v="0"/>
    <s v="United States"/>
    <s v="Glendale"/>
    <x v="16"/>
    <n v="85301"/>
    <x v="1"/>
    <s v="OFF-BI-10000778"/>
    <x v="1"/>
    <x v="8"/>
    <x v="258"/>
    <n v="72.587999999999994"/>
    <n v="2"/>
    <x v="6"/>
    <n v="-48.392000000000003"/>
  </r>
  <r>
    <n v="9648"/>
    <x v="4840"/>
    <x v="2"/>
    <x v="84"/>
    <d v="2011-11-24T00:00:00"/>
    <x v="1"/>
    <s v="MW-18220"/>
    <s v="Mitch Webber"/>
    <x v="0"/>
    <s v="United States"/>
    <s v="Coon Rapids"/>
    <x v="11"/>
    <n v="55433"/>
    <x v="2"/>
    <s v="OFF-ST-10000877"/>
    <x v="1"/>
    <x v="4"/>
    <x v="1104"/>
    <n v="221.16"/>
    <n v="4"/>
    <x v="0"/>
    <n v="57.501600000000003"/>
  </r>
  <r>
    <n v="9649"/>
    <x v="4840"/>
    <x v="2"/>
    <x v="84"/>
    <d v="2011-11-24T00:00:00"/>
    <x v="1"/>
    <s v="MW-18220"/>
    <s v="Mitch Webber"/>
    <x v="0"/>
    <s v="United States"/>
    <s v="Coon Rapids"/>
    <x v="11"/>
    <n v="55433"/>
    <x v="2"/>
    <s v="TEC-PH-10002103"/>
    <x v="2"/>
    <x v="7"/>
    <x v="534"/>
    <n v="281.97000000000003"/>
    <n v="3"/>
    <x v="0"/>
    <n v="78.951599999999999"/>
  </r>
  <r>
    <n v="9650"/>
    <x v="4841"/>
    <x v="0"/>
    <x v="491"/>
    <d v="2013-12-01T00:00:00"/>
    <x v="1"/>
    <s v="MS-17365"/>
    <s v="Maribeth Schnelling"/>
    <x v="0"/>
    <s v="United States"/>
    <s v="Los Angeles"/>
    <x v="1"/>
    <n v="90045"/>
    <x v="1"/>
    <s v="FUR-BO-10002213"/>
    <x v="0"/>
    <x v="0"/>
    <x v="1223"/>
    <n v="3406.6640000000002"/>
    <n v="8"/>
    <x v="11"/>
    <n v="160.31360000000001"/>
  </r>
  <r>
    <n v="9651"/>
    <x v="4841"/>
    <x v="0"/>
    <x v="491"/>
    <d v="2013-12-01T00:00:00"/>
    <x v="1"/>
    <s v="MS-17365"/>
    <s v="Maribeth Schnelling"/>
    <x v="0"/>
    <s v="United States"/>
    <s v="Los Angeles"/>
    <x v="1"/>
    <n v="90045"/>
    <x v="1"/>
    <s v="OFF-AR-10004269"/>
    <x v="1"/>
    <x v="6"/>
    <x v="1541"/>
    <n v="37.17"/>
    <n v="9"/>
    <x v="0"/>
    <n v="10.4076"/>
  </r>
  <r>
    <n v="9652"/>
    <x v="4841"/>
    <x v="0"/>
    <x v="491"/>
    <d v="2013-12-01T00:00:00"/>
    <x v="1"/>
    <s v="MS-17365"/>
    <s v="Maribeth Schnelling"/>
    <x v="0"/>
    <s v="United States"/>
    <s v="Los Angeles"/>
    <x v="1"/>
    <n v="90045"/>
    <x v="1"/>
    <s v="OFF-AP-10000055"/>
    <x v="1"/>
    <x v="9"/>
    <x v="781"/>
    <n v="64.959999999999994"/>
    <n v="2"/>
    <x v="0"/>
    <n v="19.488"/>
  </r>
  <r>
    <n v="9653"/>
    <x v="4841"/>
    <x v="0"/>
    <x v="491"/>
    <d v="2013-12-01T00:00:00"/>
    <x v="1"/>
    <s v="MS-17365"/>
    <s v="Maribeth Schnelling"/>
    <x v="0"/>
    <s v="United States"/>
    <s v="Los Angeles"/>
    <x v="1"/>
    <n v="90045"/>
    <x v="1"/>
    <s v="FUR-FU-10002937"/>
    <x v="0"/>
    <x v="5"/>
    <x v="1051"/>
    <n v="595.38"/>
    <n v="6"/>
    <x v="0"/>
    <n v="297.69"/>
  </r>
  <r>
    <n v="9654"/>
    <x v="4842"/>
    <x v="3"/>
    <x v="205"/>
    <d v="2014-01-28T00:00:00"/>
    <x v="1"/>
    <s v="HP-14815"/>
    <s v="Harold Pawlan"/>
    <x v="2"/>
    <s v="United States"/>
    <s v="Tucson"/>
    <x v="16"/>
    <n v="85705"/>
    <x v="1"/>
    <s v="TEC-AC-10001874"/>
    <x v="2"/>
    <x v="11"/>
    <x v="1562"/>
    <n v="95.983999999999995"/>
    <n v="2"/>
    <x v="2"/>
    <n v="11.997999999999999"/>
  </r>
  <r>
    <n v="9655"/>
    <x v="4842"/>
    <x v="3"/>
    <x v="205"/>
    <d v="2014-01-28T00:00:00"/>
    <x v="1"/>
    <s v="HP-14815"/>
    <s v="Harold Pawlan"/>
    <x v="2"/>
    <s v="United States"/>
    <s v="Tucson"/>
    <x v="16"/>
    <n v="85705"/>
    <x v="1"/>
    <s v="OFF-BI-10004506"/>
    <x v="1"/>
    <x v="8"/>
    <x v="1238"/>
    <n v="4.9379999999999997"/>
    <n v="2"/>
    <x v="6"/>
    <n v="-3.6212"/>
  </r>
  <r>
    <n v="9656"/>
    <x v="4843"/>
    <x v="2"/>
    <x v="358"/>
    <d v="2011-09-29T00:00:00"/>
    <x v="1"/>
    <s v="AS-10090"/>
    <s v="Adam Shillingsburg"/>
    <x v="0"/>
    <s v="United States"/>
    <s v="New York City"/>
    <x v="15"/>
    <n v="10035"/>
    <x v="3"/>
    <s v="FUR-FU-10001876"/>
    <x v="0"/>
    <x v="5"/>
    <x v="1394"/>
    <n v="97.44"/>
    <n v="3"/>
    <x v="0"/>
    <n v="35.078400000000002"/>
  </r>
  <r>
    <n v="9657"/>
    <x v="4843"/>
    <x v="2"/>
    <x v="358"/>
    <d v="2011-09-29T00:00:00"/>
    <x v="1"/>
    <s v="AS-10090"/>
    <s v="Adam Shillingsburg"/>
    <x v="0"/>
    <s v="United States"/>
    <s v="New York City"/>
    <x v="15"/>
    <n v="10035"/>
    <x v="3"/>
    <s v="OFF-BI-10003355"/>
    <x v="1"/>
    <x v="8"/>
    <x v="586"/>
    <n v="3.984"/>
    <n v="1"/>
    <x v="2"/>
    <n v="1.3944000000000001"/>
  </r>
  <r>
    <n v="9658"/>
    <x v="4843"/>
    <x v="2"/>
    <x v="358"/>
    <d v="2011-09-29T00:00:00"/>
    <x v="1"/>
    <s v="AS-10090"/>
    <s v="Adam Shillingsburg"/>
    <x v="0"/>
    <s v="United States"/>
    <s v="New York City"/>
    <x v="15"/>
    <n v="10035"/>
    <x v="3"/>
    <s v="OFF-AR-10003876"/>
    <x v="1"/>
    <x v="6"/>
    <x v="1709"/>
    <n v="13.04"/>
    <n v="4"/>
    <x v="0"/>
    <n v="5.7375999999999996"/>
  </r>
  <r>
    <n v="9659"/>
    <x v="4843"/>
    <x v="2"/>
    <x v="358"/>
    <d v="2011-09-29T00:00:00"/>
    <x v="1"/>
    <s v="AS-10090"/>
    <s v="Adam Shillingsburg"/>
    <x v="0"/>
    <s v="United States"/>
    <s v="New York City"/>
    <x v="15"/>
    <n v="10035"/>
    <x v="3"/>
    <s v="FUR-CH-10004983"/>
    <x v="0"/>
    <x v="1"/>
    <x v="1560"/>
    <n v="579.52800000000002"/>
    <n v="4"/>
    <x v="9"/>
    <n v="83.709599999999995"/>
  </r>
  <r>
    <n v="9660"/>
    <x v="4844"/>
    <x v="2"/>
    <x v="959"/>
    <d v="2011-03-30T00:00:00"/>
    <x v="0"/>
    <s v="CS-12505"/>
    <s v="Cindy Stewart"/>
    <x v="0"/>
    <s v="United States"/>
    <s v="Pomona"/>
    <x v="1"/>
    <n v="91767"/>
    <x v="1"/>
    <s v="OFF-LA-10001982"/>
    <x v="1"/>
    <x v="2"/>
    <x v="1529"/>
    <n v="18.75"/>
    <n v="5"/>
    <x v="0"/>
    <n v="9"/>
  </r>
  <r>
    <n v="9661"/>
    <x v="4845"/>
    <x v="0"/>
    <x v="112"/>
    <d v="2013-06-12T00:00:00"/>
    <x v="1"/>
    <s v="ME-17320"/>
    <s v="Maria Etezadi"/>
    <x v="2"/>
    <s v="United States"/>
    <s v="Santa Barbara"/>
    <x v="1"/>
    <n v="93101"/>
    <x v="1"/>
    <s v="TEC-PH-10001459"/>
    <x v="2"/>
    <x v="7"/>
    <x v="1438"/>
    <n v="3023.9279999999999"/>
    <n v="9"/>
    <x v="2"/>
    <n v="226.7946"/>
  </r>
  <r>
    <n v="9662"/>
    <x v="4845"/>
    <x v="0"/>
    <x v="112"/>
    <d v="2013-06-12T00:00:00"/>
    <x v="1"/>
    <s v="ME-17320"/>
    <s v="Maria Etezadi"/>
    <x v="2"/>
    <s v="United States"/>
    <s v="Santa Barbara"/>
    <x v="1"/>
    <n v="93101"/>
    <x v="1"/>
    <s v="TEC-AC-10002134"/>
    <x v="2"/>
    <x v="11"/>
    <x v="1536"/>
    <n v="26.96"/>
    <n v="2"/>
    <x v="0"/>
    <n v="3.7744"/>
  </r>
  <r>
    <n v="9663"/>
    <x v="4845"/>
    <x v="0"/>
    <x v="112"/>
    <d v="2013-06-12T00:00:00"/>
    <x v="1"/>
    <s v="ME-17320"/>
    <s v="Maria Etezadi"/>
    <x v="2"/>
    <s v="United States"/>
    <s v="Santa Barbara"/>
    <x v="1"/>
    <n v="93101"/>
    <x v="1"/>
    <s v="TEC-PH-10001760"/>
    <x v="2"/>
    <x v="7"/>
    <x v="254"/>
    <n v="477.6"/>
    <n v="3"/>
    <x v="2"/>
    <n v="161.19"/>
  </r>
  <r>
    <n v="9664"/>
    <x v="4846"/>
    <x v="3"/>
    <x v="515"/>
    <d v="2014-09-06T00:00:00"/>
    <x v="1"/>
    <s v="MS-17770"/>
    <s v="Maxwell Schwartz"/>
    <x v="0"/>
    <s v="United States"/>
    <s v="San Francisco"/>
    <x v="1"/>
    <n v="94109"/>
    <x v="1"/>
    <s v="OFF-ST-10001511"/>
    <x v="1"/>
    <x v="4"/>
    <x v="551"/>
    <n v="193.95"/>
    <n v="3"/>
    <x v="0"/>
    <n v="9.6974999999999998"/>
  </r>
  <r>
    <n v="9665"/>
    <x v="4847"/>
    <x v="1"/>
    <x v="214"/>
    <d v="2012-12-07T00:00:00"/>
    <x v="3"/>
    <s v="KH-16690"/>
    <s v="Kristen Hastings"/>
    <x v="1"/>
    <s v="United States"/>
    <s v="Riverside"/>
    <x v="1"/>
    <n v="92503"/>
    <x v="1"/>
    <s v="OFF-PA-10003953"/>
    <x v="1"/>
    <x v="10"/>
    <x v="638"/>
    <n v="12.96"/>
    <n v="2"/>
    <x v="0"/>
    <n v="6.2207999999999997"/>
  </r>
  <r>
    <n v="9666"/>
    <x v="4848"/>
    <x v="3"/>
    <x v="673"/>
    <d v="2014-11-21T00:00:00"/>
    <x v="1"/>
    <s v="LC-16885"/>
    <s v="Lena Creighton"/>
    <x v="0"/>
    <s v="United States"/>
    <s v="Los Angeles"/>
    <x v="1"/>
    <n v="90049"/>
    <x v="1"/>
    <s v="FUR-FU-10003268"/>
    <x v="0"/>
    <x v="5"/>
    <x v="876"/>
    <n v="119.94"/>
    <n v="3"/>
    <x v="0"/>
    <n v="23.988"/>
  </r>
  <r>
    <n v="9667"/>
    <x v="4848"/>
    <x v="3"/>
    <x v="673"/>
    <d v="2014-11-21T00:00:00"/>
    <x v="1"/>
    <s v="LC-16885"/>
    <s v="Lena Creighton"/>
    <x v="0"/>
    <s v="United States"/>
    <s v="Los Angeles"/>
    <x v="1"/>
    <n v="90049"/>
    <x v="1"/>
    <s v="FUR-FU-10001847"/>
    <x v="0"/>
    <x v="5"/>
    <x v="1355"/>
    <n v="12.42"/>
    <n v="3"/>
    <x v="0"/>
    <n v="4.4711999999999996"/>
  </r>
  <r>
    <n v="9668"/>
    <x v="4849"/>
    <x v="0"/>
    <x v="131"/>
    <d v="2013-04-28T00:00:00"/>
    <x v="1"/>
    <s v="AF-10870"/>
    <s v="Art Ferguson"/>
    <x v="0"/>
    <s v="United States"/>
    <s v="San Clemente"/>
    <x v="1"/>
    <n v="92672"/>
    <x v="1"/>
    <s v="OFF-BI-10002764"/>
    <x v="1"/>
    <x v="8"/>
    <x v="502"/>
    <n v="18.088000000000001"/>
    <n v="7"/>
    <x v="2"/>
    <n v="6.5568999999999997"/>
  </r>
  <r>
    <n v="9669"/>
    <x v="4849"/>
    <x v="0"/>
    <x v="131"/>
    <d v="2013-04-28T00:00:00"/>
    <x v="1"/>
    <s v="AF-10870"/>
    <s v="Art Ferguson"/>
    <x v="0"/>
    <s v="United States"/>
    <s v="San Clemente"/>
    <x v="1"/>
    <n v="92672"/>
    <x v="1"/>
    <s v="OFF-EN-10004386"/>
    <x v="1"/>
    <x v="12"/>
    <x v="242"/>
    <n v="71.97"/>
    <n v="3"/>
    <x v="0"/>
    <n v="35.984999999999999"/>
  </r>
  <r>
    <n v="9670"/>
    <x v="4850"/>
    <x v="3"/>
    <x v="459"/>
    <d v="2014-04-07T00:00:00"/>
    <x v="1"/>
    <s v="AH-10465"/>
    <s v="Amy Hunt"/>
    <x v="0"/>
    <s v="United States"/>
    <s v="Decatur"/>
    <x v="19"/>
    <n v="35601"/>
    <x v="0"/>
    <s v="OFF-LA-10001569"/>
    <x v="1"/>
    <x v="2"/>
    <x v="633"/>
    <n v="14.94"/>
    <n v="3"/>
    <x v="0"/>
    <n v="6.8723999999999998"/>
  </r>
  <r>
    <n v="9671"/>
    <x v="4851"/>
    <x v="1"/>
    <x v="863"/>
    <d v="2012-08-15T00:00:00"/>
    <x v="2"/>
    <s v="GK-14620"/>
    <s v="Grace Kelly"/>
    <x v="1"/>
    <s v="United States"/>
    <s v="Greensboro"/>
    <x v="3"/>
    <n v="27405"/>
    <x v="0"/>
    <s v="OFF-AR-10001446"/>
    <x v="1"/>
    <x v="6"/>
    <x v="1152"/>
    <n v="64.680000000000007"/>
    <n v="7"/>
    <x v="2"/>
    <n v="8.0850000000000009"/>
  </r>
  <r>
    <n v="9672"/>
    <x v="4852"/>
    <x v="3"/>
    <x v="38"/>
    <d v="2014-11-20T00:00:00"/>
    <x v="1"/>
    <s v="KL-16645"/>
    <s v="Ken Lonsdale"/>
    <x v="0"/>
    <s v="United States"/>
    <s v="Dublin"/>
    <x v="1"/>
    <n v="94568"/>
    <x v="1"/>
    <s v="TEC-PH-10003442"/>
    <x v="2"/>
    <x v="7"/>
    <x v="879"/>
    <n v="22"/>
    <n v="5"/>
    <x v="2"/>
    <n v="1.375"/>
  </r>
  <r>
    <n v="9673"/>
    <x v="4853"/>
    <x v="0"/>
    <x v="443"/>
    <d v="2013-12-29T00:00:00"/>
    <x v="1"/>
    <s v="FM-14290"/>
    <s v="Frank Merwin"/>
    <x v="2"/>
    <s v="United States"/>
    <s v="Philadelphia"/>
    <x v="9"/>
    <n v="19143"/>
    <x v="3"/>
    <s v="OFF-PA-10000477"/>
    <x v="1"/>
    <x v="10"/>
    <x v="1205"/>
    <n v="7.968"/>
    <n v="2"/>
    <x v="2"/>
    <n v="2.6892"/>
  </r>
  <r>
    <n v="9674"/>
    <x v="4853"/>
    <x v="0"/>
    <x v="443"/>
    <d v="2013-12-29T00:00:00"/>
    <x v="1"/>
    <s v="FM-14290"/>
    <s v="Frank Merwin"/>
    <x v="2"/>
    <s v="United States"/>
    <s v="Philadelphia"/>
    <x v="9"/>
    <n v="19143"/>
    <x v="3"/>
    <s v="TEC-PH-10002645"/>
    <x v="2"/>
    <x v="7"/>
    <x v="1839"/>
    <n v="1499.97"/>
    <n v="5"/>
    <x v="10"/>
    <n v="-374.99250000000001"/>
  </r>
  <r>
    <n v="9675"/>
    <x v="4854"/>
    <x v="2"/>
    <x v="192"/>
    <d v="2011-07-24T00:00:00"/>
    <x v="0"/>
    <s v="JL-15850"/>
    <s v="John Lucas"/>
    <x v="0"/>
    <s v="United States"/>
    <s v="Houston"/>
    <x v="5"/>
    <n v="77095"/>
    <x v="2"/>
    <s v="OFF-ST-10003123"/>
    <x v="1"/>
    <x v="4"/>
    <x v="1268"/>
    <n v="26.632000000000001"/>
    <n v="1"/>
    <x v="2"/>
    <n v="1.3315999999999999"/>
  </r>
  <r>
    <n v="9676"/>
    <x v="4855"/>
    <x v="0"/>
    <x v="715"/>
    <d v="2013-05-11T00:00:00"/>
    <x v="1"/>
    <s v="GM-14500"/>
    <s v="Gene McClure"/>
    <x v="0"/>
    <s v="United States"/>
    <s v="Bakersfield"/>
    <x v="1"/>
    <n v="93309"/>
    <x v="1"/>
    <s v="FUR-FU-10001617"/>
    <x v="0"/>
    <x v="5"/>
    <x v="1141"/>
    <n v="41.6"/>
    <n v="4"/>
    <x v="0"/>
    <n v="14.144"/>
  </r>
  <r>
    <n v="9677"/>
    <x v="4856"/>
    <x v="2"/>
    <x v="683"/>
    <d v="2011-12-03T00:00:00"/>
    <x v="1"/>
    <s v="MC-17635"/>
    <s v="Matthew Clasen"/>
    <x v="1"/>
    <s v="United States"/>
    <s v="Richmond"/>
    <x v="14"/>
    <n v="47374"/>
    <x v="2"/>
    <s v="OFF-EN-10003862"/>
    <x v="1"/>
    <x v="12"/>
    <x v="753"/>
    <n v="64.02"/>
    <n v="6"/>
    <x v="0"/>
    <n v="29.449200000000001"/>
  </r>
  <r>
    <n v="9678"/>
    <x v="4857"/>
    <x v="0"/>
    <x v="724"/>
    <d v="2013-04-24T00:00:00"/>
    <x v="1"/>
    <s v="CS-12490"/>
    <s v="Cindy Schnelling"/>
    <x v="1"/>
    <s v="United States"/>
    <s v="New York City"/>
    <x v="15"/>
    <n v="10009"/>
    <x v="3"/>
    <s v="OFF-AR-10001573"/>
    <x v="1"/>
    <x v="6"/>
    <x v="368"/>
    <n v="6.99"/>
    <n v="3"/>
    <x v="0"/>
    <n v="2.0270999999999999"/>
  </r>
  <r>
    <n v="9679"/>
    <x v="4857"/>
    <x v="0"/>
    <x v="724"/>
    <d v="2013-04-24T00:00:00"/>
    <x v="1"/>
    <s v="CS-12490"/>
    <s v="Cindy Schnelling"/>
    <x v="1"/>
    <s v="United States"/>
    <s v="New York City"/>
    <x v="15"/>
    <n v="10009"/>
    <x v="3"/>
    <s v="OFF-SU-10004290"/>
    <x v="1"/>
    <x v="14"/>
    <x v="1818"/>
    <n v="6.84"/>
    <n v="1"/>
    <x v="0"/>
    <n v="1.8468"/>
  </r>
  <r>
    <n v="9680"/>
    <x v="4858"/>
    <x v="1"/>
    <x v="17"/>
    <d v="2012-12-31T00:00:00"/>
    <x v="1"/>
    <s v="AH-10030"/>
    <s v="Aaron Hawkins"/>
    <x v="1"/>
    <s v="United States"/>
    <s v="San Francisco"/>
    <x v="1"/>
    <n v="94122"/>
    <x v="1"/>
    <s v="OFF-ST-10000046"/>
    <x v="1"/>
    <x v="4"/>
    <x v="757"/>
    <n v="323.10000000000002"/>
    <n v="2"/>
    <x v="0"/>
    <n v="61.389000000000003"/>
  </r>
  <r>
    <n v="9681"/>
    <x v="4858"/>
    <x v="1"/>
    <x v="17"/>
    <d v="2012-12-31T00:00:00"/>
    <x v="1"/>
    <s v="AH-10030"/>
    <s v="Aaron Hawkins"/>
    <x v="1"/>
    <s v="United States"/>
    <s v="San Francisco"/>
    <x v="1"/>
    <n v="94122"/>
    <x v="1"/>
    <s v="TEC-PH-10003505"/>
    <x v="2"/>
    <x v="7"/>
    <x v="901"/>
    <n v="668.16"/>
    <n v="9"/>
    <x v="2"/>
    <n v="75.168000000000006"/>
  </r>
  <r>
    <n v="9682"/>
    <x v="4859"/>
    <x v="3"/>
    <x v="1096"/>
    <d v="2014-12-19T00:00:00"/>
    <x v="1"/>
    <s v="EP-13915"/>
    <s v="Emily Phan"/>
    <x v="0"/>
    <s v="United States"/>
    <s v="San Francisco"/>
    <x v="1"/>
    <n v="94122"/>
    <x v="1"/>
    <s v="OFF-LA-10004559"/>
    <x v="1"/>
    <x v="2"/>
    <x v="1340"/>
    <n v="8.64"/>
    <n v="3"/>
    <x v="0"/>
    <n v="4.2336"/>
  </r>
  <r>
    <n v="9683"/>
    <x v="4859"/>
    <x v="3"/>
    <x v="1096"/>
    <d v="2014-12-19T00:00:00"/>
    <x v="1"/>
    <s v="EP-13915"/>
    <s v="Emily Phan"/>
    <x v="0"/>
    <s v="United States"/>
    <s v="San Francisco"/>
    <x v="1"/>
    <n v="94122"/>
    <x v="1"/>
    <s v="OFF-PA-10003172"/>
    <x v="1"/>
    <x v="10"/>
    <x v="846"/>
    <n v="38.880000000000003"/>
    <n v="6"/>
    <x v="0"/>
    <n v="18.662400000000002"/>
  </r>
  <r>
    <n v="9684"/>
    <x v="4859"/>
    <x v="3"/>
    <x v="1096"/>
    <d v="2014-12-19T00:00:00"/>
    <x v="1"/>
    <s v="EP-13915"/>
    <s v="Emily Phan"/>
    <x v="0"/>
    <s v="United States"/>
    <s v="San Francisco"/>
    <x v="1"/>
    <n v="94122"/>
    <x v="1"/>
    <s v="FUR-FU-10001473"/>
    <x v="0"/>
    <x v="5"/>
    <x v="1244"/>
    <n v="201.04"/>
    <n v="8"/>
    <x v="0"/>
    <n v="54.280799999999999"/>
  </r>
  <r>
    <n v="9685"/>
    <x v="4859"/>
    <x v="3"/>
    <x v="1096"/>
    <d v="2014-12-19T00:00:00"/>
    <x v="1"/>
    <s v="EP-13915"/>
    <s v="Emily Phan"/>
    <x v="0"/>
    <s v="United States"/>
    <s v="San Francisco"/>
    <x v="1"/>
    <n v="94122"/>
    <x v="1"/>
    <s v="OFF-PA-10000232"/>
    <x v="1"/>
    <x v="10"/>
    <x v="1622"/>
    <n v="12.96"/>
    <n v="2"/>
    <x v="0"/>
    <n v="6.3503999999999996"/>
  </r>
  <r>
    <n v="9686"/>
    <x v="4860"/>
    <x v="3"/>
    <x v="460"/>
    <d v="2014-01-05T00:00:00"/>
    <x v="0"/>
    <s v="FW-14395"/>
    <s v="Fred Wasserman"/>
    <x v="1"/>
    <s v="United States"/>
    <s v="Los Angeles"/>
    <x v="1"/>
    <n v="90032"/>
    <x v="1"/>
    <s v="TEC-AC-10000682"/>
    <x v="2"/>
    <x v="11"/>
    <x v="1327"/>
    <n v="16.59"/>
    <n v="1"/>
    <x v="0"/>
    <n v="5.8064999999999998"/>
  </r>
  <r>
    <n v="9687"/>
    <x v="4861"/>
    <x v="3"/>
    <x v="1109"/>
    <d v="2014-06-04T00:00:00"/>
    <x v="1"/>
    <s v="KA-16525"/>
    <s v="Kelly Andreada"/>
    <x v="0"/>
    <s v="United States"/>
    <s v="San Diego"/>
    <x v="1"/>
    <n v="92037"/>
    <x v="1"/>
    <s v="OFF-AR-10003405"/>
    <x v="1"/>
    <x v="6"/>
    <x v="622"/>
    <n v="35.1"/>
    <n v="6"/>
    <x v="0"/>
    <n v="10.179"/>
  </r>
  <r>
    <n v="9688"/>
    <x v="4862"/>
    <x v="3"/>
    <x v="1033"/>
    <d v="2014-10-07T00:00:00"/>
    <x v="1"/>
    <s v="SC-20050"/>
    <s v="Sample Company A"/>
    <x v="2"/>
    <s v="United States"/>
    <s v="Arlington"/>
    <x v="5"/>
    <n v="76017"/>
    <x v="2"/>
    <s v="OFF-BI-10000301"/>
    <x v="1"/>
    <x v="8"/>
    <x v="619"/>
    <n v="11.646000000000001"/>
    <n v="9"/>
    <x v="3"/>
    <n v="-17.469000000000001"/>
  </r>
  <r>
    <n v="9689"/>
    <x v="4863"/>
    <x v="3"/>
    <x v="308"/>
    <d v="2014-06-28T00:00:00"/>
    <x v="1"/>
    <s v="PG-18895"/>
    <s v="Paul Gonzalez"/>
    <x v="0"/>
    <s v="United States"/>
    <s v="Richmond"/>
    <x v="17"/>
    <n v="23223"/>
    <x v="0"/>
    <s v="OFF-PA-10001534"/>
    <x v="1"/>
    <x v="10"/>
    <x v="1461"/>
    <n v="32.4"/>
    <n v="5"/>
    <x v="0"/>
    <n v="15.552"/>
  </r>
  <r>
    <n v="9690"/>
    <x v="4863"/>
    <x v="3"/>
    <x v="308"/>
    <d v="2014-06-28T00:00:00"/>
    <x v="1"/>
    <s v="PG-18895"/>
    <s v="Paul Gonzalez"/>
    <x v="0"/>
    <s v="United States"/>
    <s v="Richmond"/>
    <x v="17"/>
    <n v="23223"/>
    <x v="0"/>
    <s v="TEC-PH-10003691"/>
    <x v="2"/>
    <x v="7"/>
    <x v="1398"/>
    <n v="503.96"/>
    <n v="4"/>
    <x v="0"/>
    <n v="125.99"/>
  </r>
  <r>
    <n v="9691"/>
    <x v="4864"/>
    <x v="3"/>
    <x v="1095"/>
    <d v="2014-04-06T00:00:00"/>
    <x v="2"/>
    <s v="TA-21385"/>
    <s v="Tom Ashbrook"/>
    <x v="2"/>
    <s v="United States"/>
    <s v="New York City"/>
    <x v="15"/>
    <n v="10035"/>
    <x v="3"/>
    <s v="OFF-AR-10001545"/>
    <x v="1"/>
    <x v="6"/>
    <x v="812"/>
    <n v="7.04"/>
    <n v="4"/>
    <x v="0"/>
    <n v="2.0415999999999999"/>
  </r>
  <r>
    <n v="9692"/>
    <x v="4865"/>
    <x v="1"/>
    <x v="50"/>
    <d v="2012-11-17T00:00:00"/>
    <x v="1"/>
    <s v="PO-18850"/>
    <s v="Patrick O'Brill"/>
    <x v="0"/>
    <s v="United States"/>
    <s v="Houston"/>
    <x v="5"/>
    <n v="77041"/>
    <x v="2"/>
    <s v="FUR-BO-10001811"/>
    <x v="0"/>
    <x v="0"/>
    <x v="779"/>
    <n v="613.99919999999997"/>
    <n v="3"/>
    <x v="8"/>
    <n v="-18.058800000000002"/>
  </r>
  <r>
    <n v="9693"/>
    <x v="4866"/>
    <x v="1"/>
    <x v="834"/>
    <d v="2012-09-02T00:00:00"/>
    <x v="1"/>
    <s v="SM-20950"/>
    <s v="Suzanne McNair"/>
    <x v="1"/>
    <s v="United States"/>
    <s v="Fairfield"/>
    <x v="29"/>
    <n v="6824"/>
    <x v="3"/>
    <s v="OFF-ST-10001837"/>
    <x v="1"/>
    <x v="4"/>
    <x v="1331"/>
    <n v="470.36"/>
    <n v="11"/>
    <x v="0"/>
    <n v="122.2936"/>
  </r>
  <r>
    <n v="9694"/>
    <x v="4867"/>
    <x v="3"/>
    <x v="241"/>
    <d v="2014-09-29T00:00:00"/>
    <x v="0"/>
    <s v="NK-18490"/>
    <s v="Neil Knudson"/>
    <x v="2"/>
    <s v="United States"/>
    <s v="San Francisco"/>
    <x v="1"/>
    <n v="94110"/>
    <x v="1"/>
    <s v="OFF-PA-10000551"/>
    <x v="1"/>
    <x v="10"/>
    <x v="1237"/>
    <n v="31.08"/>
    <n v="6"/>
    <x v="0"/>
    <n v="15.229200000000001"/>
  </r>
  <r>
    <n v="9695"/>
    <x v="4867"/>
    <x v="3"/>
    <x v="241"/>
    <d v="2014-09-29T00:00:00"/>
    <x v="0"/>
    <s v="NK-18490"/>
    <s v="Neil Knudson"/>
    <x v="2"/>
    <s v="United States"/>
    <s v="San Francisco"/>
    <x v="1"/>
    <n v="94110"/>
    <x v="1"/>
    <s v="OFF-SU-10001574"/>
    <x v="1"/>
    <x v="14"/>
    <x v="498"/>
    <n v="7.3"/>
    <n v="2"/>
    <x v="0"/>
    <n v="2.19"/>
  </r>
  <r>
    <n v="9696"/>
    <x v="4868"/>
    <x v="0"/>
    <x v="25"/>
    <d v="2013-12-15T00:00:00"/>
    <x v="2"/>
    <s v="SC-20695"/>
    <s v="Steve Chapman"/>
    <x v="1"/>
    <s v="United States"/>
    <s v="Springfield"/>
    <x v="24"/>
    <n v="45503"/>
    <x v="3"/>
    <s v="OFF-AP-10002892"/>
    <x v="1"/>
    <x v="9"/>
    <x v="9"/>
    <n v="73.536000000000001"/>
    <n v="4"/>
    <x v="2"/>
    <n v="9.1920000000000002"/>
  </r>
  <r>
    <n v="9697"/>
    <x v="4869"/>
    <x v="2"/>
    <x v="1227"/>
    <d v="2011-06-15T00:00:00"/>
    <x v="0"/>
    <s v="HK-14890"/>
    <s v="Heather Kirkland"/>
    <x v="1"/>
    <s v="United States"/>
    <s v="Detroit"/>
    <x v="12"/>
    <n v="48234"/>
    <x v="2"/>
    <s v="OFF-LA-10003930"/>
    <x v="1"/>
    <x v="2"/>
    <x v="503"/>
    <n v="491.55"/>
    <n v="5"/>
    <x v="0"/>
    <n v="240.8595"/>
  </r>
  <r>
    <n v="9698"/>
    <x v="4870"/>
    <x v="0"/>
    <x v="21"/>
    <d v="2013-03-12T00:00:00"/>
    <x v="3"/>
    <s v="BT-11485"/>
    <s v="Brad Thomas"/>
    <x v="2"/>
    <s v="United States"/>
    <s v="Philadelphia"/>
    <x v="9"/>
    <n v="19140"/>
    <x v="3"/>
    <s v="FUR-FU-10001037"/>
    <x v="0"/>
    <x v="5"/>
    <x v="1160"/>
    <n v="30.335999999999999"/>
    <n v="4"/>
    <x v="2"/>
    <n v="9.48"/>
  </r>
  <r>
    <n v="9699"/>
    <x v="4871"/>
    <x v="3"/>
    <x v="934"/>
    <d v="2014-12-20T00:00:00"/>
    <x v="1"/>
    <s v="KM-16660"/>
    <s v="Khloe Miller"/>
    <x v="0"/>
    <s v="United States"/>
    <s v="Inglewood"/>
    <x v="1"/>
    <n v="90301"/>
    <x v="1"/>
    <s v="OFF-PA-10004569"/>
    <x v="1"/>
    <x v="10"/>
    <x v="227"/>
    <n v="22.83"/>
    <n v="3"/>
    <x v="0"/>
    <n v="10.7301"/>
  </r>
  <r>
    <n v="9700"/>
    <x v="4871"/>
    <x v="3"/>
    <x v="934"/>
    <d v="2014-12-20T00:00:00"/>
    <x v="1"/>
    <s v="KM-16660"/>
    <s v="Khloe Miller"/>
    <x v="0"/>
    <s v="United States"/>
    <s v="Inglewood"/>
    <x v="1"/>
    <n v="90301"/>
    <x v="1"/>
    <s v="OFF-AP-10000027"/>
    <x v="1"/>
    <x v="9"/>
    <x v="1804"/>
    <n v="54.32"/>
    <n v="4"/>
    <x v="0"/>
    <n v="16.295999999999999"/>
  </r>
  <r>
    <n v="9701"/>
    <x v="4871"/>
    <x v="3"/>
    <x v="934"/>
    <d v="2014-12-20T00:00:00"/>
    <x v="1"/>
    <s v="KM-16660"/>
    <s v="Khloe Miller"/>
    <x v="0"/>
    <s v="United States"/>
    <s v="Inglewood"/>
    <x v="1"/>
    <n v="90301"/>
    <x v="1"/>
    <s v="TEC-PH-10000675"/>
    <x v="2"/>
    <x v="7"/>
    <x v="1338"/>
    <n v="196.77600000000001"/>
    <n v="3"/>
    <x v="2"/>
    <n v="14.7582"/>
  </r>
  <r>
    <n v="9702"/>
    <x v="4872"/>
    <x v="0"/>
    <x v="859"/>
    <d v="2013-11-05T00:00:00"/>
    <x v="1"/>
    <s v="SP-20920"/>
    <s v="Susan Pistek"/>
    <x v="0"/>
    <s v="United States"/>
    <s v="San Luis Obispo"/>
    <x v="1"/>
    <n v="93405"/>
    <x v="1"/>
    <s v="OFF-FA-10003059"/>
    <x v="1"/>
    <x v="13"/>
    <x v="794"/>
    <n v="3.62"/>
    <n v="2"/>
    <x v="0"/>
    <n v="1.1946000000000001"/>
  </r>
  <r>
    <n v="9703"/>
    <x v="4873"/>
    <x v="3"/>
    <x v="689"/>
    <d v="2014-08-05T00:00:00"/>
    <x v="1"/>
    <s v="LB-16795"/>
    <s v="Laurel Beltran"/>
    <x v="2"/>
    <s v="United States"/>
    <s v="Wilmington"/>
    <x v="13"/>
    <n v="19805"/>
    <x v="3"/>
    <s v="OFF-PA-10003256"/>
    <x v="1"/>
    <x v="10"/>
    <x v="96"/>
    <n v="11.54"/>
    <n v="1"/>
    <x v="0"/>
    <n v="5.5392000000000001"/>
  </r>
  <r>
    <n v="9704"/>
    <x v="4873"/>
    <x v="3"/>
    <x v="689"/>
    <d v="2014-08-05T00:00:00"/>
    <x v="1"/>
    <s v="LB-16795"/>
    <s v="Laurel Beltran"/>
    <x v="2"/>
    <s v="United States"/>
    <s v="Wilmington"/>
    <x v="13"/>
    <n v="19805"/>
    <x v="3"/>
    <s v="OFF-BI-10003656"/>
    <x v="1"/>
    <x v="8"/>
    <x v="13"/>
    <n v="849.95"/>
    <n v="5"/>
    <x v="0"/>
    <n v="390.97699999999998"/>
  </r>
  <r>
    <n v="9705"/>
    <x v="4873"/>
    <x v="3"/>
    <x v="689"/>
    <d v="2014-08-05T00:00:00"/>
    <x v="1"/>
    <s v="LB-16795"/>
    <s v="Laurel Beltran"/>
    <x v="2"/>
    <s v="United States"/>
    <s v="Wilmington"/>
    <x v="13"/>
    <n v="19805"/>
    <x v="3"/>
    <s v="OFF-BI-10002897"/>
    <x v="1"/>
    <x v="8"/>
    <x v="1793"/>
    <n v="11.01"/>
    <n v="3"/>
    <x v="0"/>
    <n v="5.3948999999999998"/>
  </r>
  <r>
    <n v="9706"/>
    <x v="4874"/>
    <x v="3"/>
    <x v="15"/>
    <d v="2014-10-24T00:00:00"/>
    <x v="1"/>
    <s v="JS-16030"/>
    <s v="Joy Smith"/>
    <x v="0"/>
    <s v="United States"/>
    <s v="San Francisco"/>
    <x v="1"/>
    <n v="94122"/>
    <x v="1"/>
    <s v="OFF-BI-10004826"/>
    <x v="1"/>
    <x v="8"/>
    <x v="721"/>
    <n v="39.624000000000002"/>
    <n v="3"/>
    <x v="2"/>
    <n v="13.868399999999999"/>
  </r>
  <r>
    <n v="9707"/>
    <x v="4875"/>
    <x v="0"/>
    <x v="147"/>
    <d v="2013-10-28T00:00:00"/>
    <x v="1"/>
    <s v="CS-11950"/>
    <s v="Carlos Soltero"/>
    <x v="0"/>
    <s v="United States"/>
    <s v="Los Angeles"/>
    <x v="1"/>
    <n v="90045"/>
    <x v="1"/>
    <s v="FUR-CH-10004626"/>
    <x v="0"/>
    <x v="1"/>
    <x v="1697"/>
    <n v="242.136"/>
    <n v="3"/>
    <x v="2"/>
    <n v="12.1068"/>
  </r>
  <r>
    <n v="9708"/>
    <x v="4875"/>
    <x v="0"/>
    <x v="147"/>
    <d v="2013-10-28T00:00:00"/>
    <x v="1"/>
    <s v="CS-11950"/>
    <s v="Carlos Soltero"/>
    <x v="0"/>
    <s v="United States"/>
    <s v="Los Angeles"/>
    <x v="1"/>
    <n v="90045"/>
    <x v="1"/>
    <s v="OFF-AR-10000390"/>
    <x v="1"/>
    <x v="6"/>
    <x v="105"/>
    <n v="12.39"/>
    <n v="3"/>
    <x v="0"/>
    <n v="5.6993999999999998"/>
  </r>
  <r>
    <n v="9709"/>
    <x v="4875"/>
    <x v="0"/>
    <x v="147"/>
    <d v="2013-10-28T00:00:00"/>
    <x v="1"/>
    <s v="CS-11950"/>
    <s v="Carlos Soltero"/>
    <x v="0"/>
    <s v="United States"/>
    <s v="Los Angeles"/>
    <x v="1"/>
    <n v="90045"/>
    <x v="1"/>
    <s v="FUR-FU-10003731"/>
    <x v="0"/>
    <x v="5"/>
    <x v="1593"/>
    <n v="19.96"/>
    <n v="2"/>
    <x v="0"/>
    <n v="5.5888"/>
  </r>
  <r>
    <n v="9710"/>
    <x v="4875"/>
    <x v="0"/>
    <x v="147"/>
    <d v="2013-10-28T00:00:00"/>
    <x v="1"/>
    <s v="CS-11950"/>
    <s v="Carlos Soltero"/>
    <x v="0"/>
    <s v="United States"/>
    <s v="Los Angeles"/>
    <x v="1"/>
    <n v="90045"/>
    <x v="1"/>
    <s v="OFF-ST-10002743"/>
    <x v="1"/>
    <x v="4"/>
    <x v="413"/>
    <n v="340.92"/>
    <n v="3"/>
    <x v="0"/>
    <n v="3.4091999999999998"/>
  </r>
  <r>
    <n v="9711"/>
    <x v="4876"/>
    <x v="2"/>
    <x v="1127"/>
    <d v="2011-11-10T00:00:00"/>
    <x v="1"/>
    <s v="MD-17350"/>
    <s v="Maribeth Dona"/>
    <x v="0"/>
    <s v="United States"/>
    <s v="Philadelphia"/>
    <x v="9"/>
    <n v="19143"/>
    <x v="3"/>
    <s v="FUR-FU-10001468"/>
    <x v="0"/>
    <x v="5"/>
    <x v="1280"/>
    <n v="273.56799999999998"/>
    <n v="2"/>
    <x v="2"/>
    <n v="-34.195999999999998"/>
  </r>
  <r>
    <n v="9712"/>
    <x v="4876"/>
    <x v="2"/>
    <x v="1127"/>
    <d v="2011-11-10T00:00:00"/>
    <x v="1"/>
    <s v="MD-17350"/>
    <s v="Maribeth Dona"/>
    <x v="0"/>
    <s v="United States"/>
    <s v="Philadelphia"/>
    <x v="9"/>
    <n v="19143"/>
    <x v="3"/>
    <s v="OFF-BI-10003684"/>
    <x v="1"/>
    <x v="8"/>
    <x v="707"/>
    <n v="13.194000000000001"/>
    <n v="2"/>
    <x v="6"/>
    <n v="-8.7959999999999994"/>
  </r>
  <r>
    <n v="9713"/>
    <x v="4876"/>
    <x v="2"/>
    <x v="1127"/>
    <d v="2011-11-10T00:00:00"/>
    <x v="1"/>
    <s v="MD-17350"/>
    <s v="Maribeth Dona"/>
    <x v="0"/>
    <s v="United States"/>
    <s v="Philadelphia"/>
    <x v="9"/>
    <n v="19143"/>
    <x v="3"/>
    <s v="OFF-ST-10003716"/>
    <x v="1"/>
    <x v="4"/>
    <x v="889"/>
    <n v="1080.096"/>
    <n v="6"/>
    <x v="2"/>
    <n v="-94.508399999999995"/>
  </r>
  <r>
    <n v="9714"/>
    <x v="4876"/>
    <x v="2"/>
    <x v="1127"/>
    <d v="2011-11-10T00:00:00"/>
    <x v="1"/>
    <s v="MD-17350"/>
    <s v="Maribeth Dona"/>
    <x v="0"/>
    <s v="United States"/>
    <s v="Philadelphia"/>
    <x v="9"/>
    <n v="19143"/>
    <x v="3"/>
    <s v="TEC-AC-10001101"/>
    <x v="2"/>
    <x v="11"/>
    <x v="547"/>
    <n v="51.56"/>
    <n v="5"/>
    <x v="2"/>
    <n v="-6.4450000000000003"/>
  </r>
  <r>
    <n v="9715"/>
    <x v="4876"/>
    <x v="2"/>
    <x v="1127"/>
    <d v="2011-11-10T00:00:00"/>
    <x v="1"/>
    <s v="MD-17350"/>
    <s v="Maribeth Dona"/>
    <x v="0"/>
    <s v="United States"/>
    <s v="Philadelphia"/>
    <x v="9"/>
    <n v="19143"/>
    <x v="3"/>
    <s v="TEC-AC-10004864"/>
    <x v="2"/>
    <x v="11"/>
    <x v="1289"/>
    <n v="58.415999999999997"/>
    <n v="2"/>
    <x v="2"/>
    <n v="16.794599999999999"/>
  </r>
  <r>
    <n v="9716"/>
    <x v="4877"/>
    <x v="0"/>
    <x v="77"/>
    <d v="2013-11-13T00:00:00"/>
    <x v="1"/>
    <s v="LD-17005"/>
    <s v="Lisa DeCherney"/>
    <x v="0"/>
    <s v="United States"/>
    <s v="San Francisco"/>
    <x v="1"/>
    <n v="94122"/>
    <x v="1"/>
    <s v="OFF-BI-10001543"/>
    <x v="1"/>
    <x v="8"/>
    <x v="375"/>
    <n v="57.584000000000003"/>
    <n v="2"/>
    <x v="2"/>
    <n v="20.154399999999999"/>
  </r>
  <r>
    <n v="9717"/>
    <x v="4878"/>
    <x v="0"/>
    <x v="399"/>
    <d v="2013-08-15T00:00:00"/>
    <x v="0"/>
    <s v="DB-13270"/>
    <s v="Deborah Brumfield"/>
    <x v="2"/>
    <s v="United States"/>
    <s v="Philadelphia"/>
    <x v="9"/>
    <n v="19134"/>
    <x v="3"/>
    <s v="OFF-AR-10000914"/>
    <x v="1"/>
    <x v="6"/>
    <x v="1739"/>
    <n v="37.311999999999998"/>
    <n v="4"/>
    <x v="2"/>
    <n v="2.7984"/>
  </r>
  <r>
    <n v="9718"/>
    <x v="4879"/>
    <x v="0"/>
    <x v="198"/>
    <d v="2013-06-01T00:00:00"/>
    <x v="3"/>
    <s v="AT-10735"/>
    <s v="Annie Thurman"/>
    <x v="0"/>
    <s v="United States"/>
    <s v="Houston"/>
    <x v="5"/>
    <n v="77041"/>
    <x v="2"/>
    <s v="TEC-PH-10002293"/>
    <x v="2"/>
    <x v="7"/>
    <x v="126"/>
    <n v="79.959999999999994"/>
    <n v="5"/>
    <x v="2"/>
    <n v="7.9960000000000004"/>
  </r>
  <r>
    <n v="9719"/>
    <x v="4879"/>
    <x v="0"/>
    <x v="198"/>
    <d v="2013-06-01T00:00:00"/>
    <x v="3"/>
    <s v="AT-10735"/>
    <s v="Annie Thurman"/>
    <x v="0"/>
    <s v="United States"/>
    <s v="Houston"/>
    <x v="5"/>
    <n v="77041"/>
    <x v="2"/>
    <s v="TEC-AC-10000109"/>
    <x v="2"/>
    <x v="11"/>
    <x v="200"/>
    <n v="223.96"/>
    <n v="5"/>
    <x v="2"/>
    <n v="11.198"/>
  </r>
  <r>
    <n v="9720"/>
    <x v="4880"/>
    <x v="3"/>
    <x v="105"/>
    <d v="2014-11-15T00:00:00"/>
    <x v="0"/>
    <s v="DK-13375"/>
    <s v="Dennis Kane"/>
    <x v="0"/>
    <s v="United States"/>
    <s v="Lancaster"/>
    <x v="9"/>
    <n v="17602"/>
    <x v="3"/>
    <s v="OFF-ST-10002574"/>
    <x v="1"/>
    <x v="4"/>
    <x v="926"/>
    <n v="221.024"/>
    <n v="2"/>
    <x v="2"/>
    <n v="-55.256"/>
  </r>
  <r>
    <n v="9721"/>
    <x v="4881"/>
    <x v="0"/>
    <x v="897"/>
    <d v="2013-09-27T00:00:00"/>
    <x v="1"/>
    <s v="CS-12250"/>
    <s v="Chris Selesnick"/>
    <x v="1"/>
    <s v="United States"/>
    <s v="Green Bay"/>
    <x v="6"/>
    <n v="54302"/>
    <x v="2"/>
    <s v="FUR-FU-10002445"/>
    <x v="0"/>
    <x v="5"/>
    <x v="1439"/>
    <n v="18.96"/>
    <n v="2"/>
    <x v="0"/>
    <n v="7.5839999999999996"/>
  </r>
  <r>
    <n v="9722"/>
    <x v="4882"/>
    <x v="0"/>
    <x v="595"/>
    <d v="2013-02-20T00:00:00"/>
    <x v="1"/>
    <s v="JF-15565"/>
    <s v="Jill Fjeld"/>
    <x v="0"/>
    <s v="United States"/>
    <s v="New York City"/>
    <x v="15"/>
    <n v="10024"/>
    <x v="3"/>
    <s v="FUR-CH-10001802"/>
    <x v="0"/>
    <x v="1"/>
    <x v="1688"/>
    <n v="326.64600000000002"/>
    <n v="3"/>
    <x v="9"/>
    <n v="39.923400000000001"/>
  </r>
  <r>
    <n v="9723"/>
    <x v="4882"/>
    <x v="0"/>
    <x v="595"/>
    <d v="2013-02-20T00:00:00"/>
    <x v="1"/>
    <s v="JF-15565"/>
    <s v="Jill Fjeld"/>
    <x v="0"/>
    <s v="United States"/>
    <s v="New York City"/>
    <x v="15"/>
    <n v="10024"/>
    <x v="3"/>
    <s v="TEC-AC-10003628"/>
    <x v="2"/>
    <x v="11"/>
    <x v="244"/>
    <n v="89.97"/>
    <n v="3"/>
    <x v="0"/>
    <n v="39.586799999999997"/>
  </r>
  <r>
    <n v="9724"/>
    <x v="4883"/>
    <x v="2"/>
    <x v="1091"/>
    <d v="2011-12-26T00:00:00"/>
    <x v="1"/>
    <s v="TW-21025"/>
    <s v="Tamara Willingham"/>
    <x v="2"/>
    <s v="United States"/>
    <s v="New York City"/>
    <x v="15"/>
    <n v="10011"/>
    <x v="3"/>
    <s v="OFF-BI-10003984"/>
    <x v="1"/>
    <x v="8"/>
    <x v="690"/>
    <n v="296.71199999999999"/>
    <n v="13"/>
    <x v="2"/>
    <n v="100.1403"/>
  </r>
  <r>
    <n v="9725"/>
    <x v="4884"/>
    <x v="1"/>
    <x v="901"/>
    <d v="2012-12-11T00:00:00"/>
    <x v="1"/>
    <s v="TB-21250"/>
    <s v="Tim Brockman"/>
    <x v="0"/>
    <s v="United States"/>
    <s v="Bloomington"/>
    <x v="10"/>
    <n v="61701"/>
    <x v="2"/>
    <s v="OFF-EN-10004459"/>
    <x v="1"/>
    <x v="12"/>
    <x v="655"/>
    <n v="12.224"/>
    <n v="2"/>
    <x v="2"/>
    <n v="4.4311999999999996"/>
  </r>
  <r>
    <n v="9726"/>
    <x v="4885"/>
    <x v="3"/>
    <x v="697"/>
    <d v="2014-09-21T00:00:00"/>
    <x v="2"/>
    <s v="SC-20380"/>
    <s v="Shahid Collister"/>
    <x v="0"/>
    <s v="United States"/>
    <s v="Boise"/>
    <x v="45"/>
    <n v="83704"/>
    <x v="1"/>
    <s v="TEC-AC-10001109"/>
    <x v="2"/>
    <x v="11"/>
    <x v="998"/>
    <n v="89.97"/>
    <n v="3"/>
    <x v="0"/>
    <n v="37.787399999999998"/>
  </r>
  <r>
    <n v="9727"/>
    <x v="4886"/>
    <x v="3"/>
    <x v="574"/>
    <d v="2014-12-05T00:00:00"/>
    <x v="2"/>
    <s v="KM-16720"/>
    <s v="Kunst Miller"/>
    <x v="0"/>
    <s v="United States"/>
    <s v="Lowell"/>
    <x v="31"/>
    <n v="1852"/>
    <x v="3"/>
    <s v="OFF-AP-10001293"/>
    <x v="1"/>
    <x v="9"/>
    <x v="1337"/>
    <n v="286.86"/>
    <n v="7"/>
    <x v="0"/>
    <n v="80.320800000000006"/>
  </r>
  <r>
    <n v="9728"/>
    <x v="4886"/>
    <x v="3"/>
    <x v="574"/>
    <d v="2014-12-05T00:00:00"/>
    <x v="2"/>
    <s v="KM-16720"/>
    <s v="Kunst Miller"/>
    <x v="0"/>
    <s v="United States"/>
    <s v="Lowell"/>
    <x v="31"/>
    <n v="1852"/>
    <x v="3"/>
    <s v="TEC-PH-10004977"/>
    <x v="2"/>
    <x v="7"/>
    <x v="34"/>
    <n v="979.95"/>
    <n v="5"/>
    <x v="0"/>
    <n v="284.18549999999999"/>
  </r>
  <r>
    <n v="9729"/>
    <x v="4886"/>
    <x v="3"/>
    <x v="574"/>
    <d v="2014-12-05T00:00:00"/>
    <x v="2"/>
    <s v="KM-16720"/>
    <s v="Kunst Miller"/>
    <x v="0"/>
    <s v="United States"/>
    <s v="Lowell"/>
    <x v="31"/>
    <n v="1852"/>
    <x v="3"/>
    <s v="OFF-SU-10001935"/>
    <x v="1"/>
    <x v="14"/>
    <x v="33"/>
    <n v="4.3600000000000003"/>
    <n v="2"/>
    <x v="0"/>
    <n v="0.1744"/>
  </r>
  <r>
    <n v="9730"/>
    <x v="4887"/>
    <x v="2"/>
    <x v="411"/>
    <d v="2011-10-04T00:00:00"/>
    <x v="1"/>
    <s v="EB-14170"/>
    <s v="Evan Bailliet"/>
    <x v="0"/>
    <s v="United States"/>
    <s v="Seattle"/>
    <x v="4"/>
    <n v="98115"/>
    <x v="1"/>
    <s v="OFF-BI-10001308"/>
    <x v="1"/>
    <x v="8"/>
    <x v="1351"/>
    <n v="10.048"/>
    <n v="2"/>
    <x v="2"/>
    <n v="3.14"/>
  </r>
  <r>
    <n v="9731"/>
    <x v="4887"/>
    <x v="2"/>
    <x v="411"/>
    <d v="2011-10-04T00:00:00"/>
    <x v="1"/>
    <s v="EB-14170"/>
    <s v="Evan Bailliet"/>
    <x v="0"/>
    <s v="United States"/>
    <s v="Seattle"/>
    <x v="4"/>
    <n v="98115"/>
    <x v="1"/>
    <s v="OFF-ST-10000046"/>
    <x v="1"/>
    <x v="4"/>
    <x v="757"/>
    <n v="807.75"/>
    <n v="5"/>
    <x v="0"/>
    <n v="153.4725"/>
  </r>
  <r>
    <n v="9732"/>
    <x v="4888"/>
    <x v="3"/>
    <x v="237"/>
    <d v="2014-11-20T00:00:00"/>
    <x v="1"/>
    <s v="JE-15715"/>
    <s v="Joe Elijah"/>
    <x v="0"/>
    <s v="United States"/>
    <s v="Los Angeles"/>
    <x v="1"/>
    <n v="90049"/>
    <x v="1"/>
    <s v="OFF-AR-10003504"/>
    <x v="1"/>
    <x v="6"/>
    <x v="1026"/>
    <n v="34.24"/>
    <n v="8"/>
    <x v="0"/>
    <n v="9.9296000000000006"/>
  </r>
  <r>
    <n v="9733"/>
    <x v="4889"/>
    <x v="2"/>
    <x v="1071"/>
    <d v="2011-08-25T00:00:00"/>
    <x v="1"/>
    <s v="NC-18535"/>
    <s v="Nick Crebassa"/>
    <x v="1"/>
    <s v="United States"/>
    <s v="Hampton"/>
    <x v="17"/>
    <n v="23666"/>
    <x v="0"/>
    <s v="FUR-CH-10001797"/>
    <x v="0"/>
    <x v="1"/>
    <x v="1441"/>
    <n v="500.24"/>
    <n v="13"/>
    <x v="0"/>
    <n v="145.06960000000001"/>
  </r>
  <r>
    <n v="9734"/>
    <x v="4889"/>
    <x v="2"/>
    <x v="1071"/>
    <d v="2011-08-25T00:00:00"/>
    <x v="1"/>
    <s v="NC-18535"/>
    <s v="Nick Crebassa"/>
    <x v="1"/>
    <s v="United States"/>
    <s v="Hampton"/>
    <x v="17"/>
    <n v="23666"/>
    <x v="0"/>
    <s v="OFF-PA-10000246"/>
    <x v="1"/>
    <x v="10"/>
    <x v="1586"/>
    <n v="20.12"/>
    <n v="2"/>
    <x v="0"/>
    <n v="9.2552000000000003"/>
  </r>
  <r>
    <n v="9735"/>
    <x v="4889"/>
    <x v="2"/>
    <x v="1071"/>
    <d v="2011-08-25T00:00:00"/>
    <x v="1"/>
    <s v="NC-18535"/>
    <s v="Nick Crebassa"/>
    <x v="1"/>
    <s v="United States"/>
    <s v="Hampton"/>
    <x v="17"/>
    <n v="23666"/>
    <x v="0"/>
    <s v="OFF-BI-10001359"/>
    <x v="1"/>
    <x v="8"/>
    <x v="1153"/>
    <n v="896.99"/>
    <n v="1"/>
    <x v="0"/>
    <n v="421.58530000000002"/>
  </r>
  <r>
    <n v="9736"/>
    <x v="4890"/>
    <x v="2"/>
    <x v="84"/>
    <d v="2011-11-22T00:00:00"/>
    <x v="0"/>
    <s v="AD-10180"/>
    <s v="Alan Dominguez"/>
    <x v="2"/>
    <s v="United States"/>
    <s v="Philadelphia"/>
    <x v="9"/>
    <n v="19134"/>
    <x v="3"/>
    <s v="OFF-PA-10001583"/>
    <x v="1"/>
    <x v="10"/>
    <x v="1822"/>
    <n v="5.88"/>
    <n v="1"/>
    <x v="2"/>
    <n v="1.9844999999999999"/>
  </r>
  <r>
    <n v="9737"/>
    <x v="4891"/>
    <x v="1"/>
    <x v="685"/>
    <d v="2012-07-03T00:00:00"/>
    <x v="1"/>
    <s v="NF-18475"/>
    <s v="Neil Französisch"/>
    <x v="2"/>
    <s v="United States"/>
    <s v="Omaha"/>
    <x v="8"/>
    <n v="68104"/>
    <x v="2"/>
    <s v="TEC-PH-10004667"/>
    <x v="2"/>
    <x v="7"/>
    <x v="519"/>
    <n v="269.98"/>
    <n v="2"/>
    <x v="0"/>
    <n v="72.894599999999997"/>
  </r>
  <r>
    <n v="9738"/>
    <x v="4892"/>
    <x v="3"/>
    <x v="633"/>
    <d v="2014-03-22T00:00:00"/>
    <x v="1"/>
    <s v="KD-16615"/>
    <s v="Ken Dana"/>
    <x v="1"/>
    <s v="United States"/>
    <s v="Los Angeles"/>
    <x v="1"/>
    <n v="90032"/>
    <x v="1"/>
    <s v="OFF-ST-10002615"/>
    <x v="1"/>
    <x v="4"/>
    <x v="1427"/>
    <n v="310.12"/>
    <n v="2"/>
    <x v="0"/>
    <n v="80.631200000000007"/>
  </r>
  <r>
    <n v="9739"/>
    <x v="4892"/>
    <x v="3"/>
    <x v="633"/>
    <d v="2014-03-22T00:00:00"/>
    <x v="1"/>
    <s v="KD-16615"/>
    <s v="Ken Dana"/>
    <x v="1"/>
    <s v="United States"/>
    <s v="Los Angeles"/>
    <x v="1"/>
    <n v="90032"/>
    <x v="1"/>
    <s v="OFF-BI-10004236"/>
    <x v="1"/>
    <x v="8"/>
    <x v="891"/>
    <n v="70.463999999999999"/>
    <n v="6"/>
    <x v="2"/>
    <n v="22.9008"/>
  </r>
  <r>
    <n v="9740"/>
    <x v="4892"/>
    <x v="3"/>
    <x v="633"/>
    <d v="2014-03-22T00:00:00"/>
    <x v="1"/>
    <s v="KD-16615"/>
    <s v="Ken Dana"/>
    <x v="1"/>
    <s v="United States"/>
    <s v="Los Angeles"/>
    <x v="1"/>
    <n v="90032"/>
    <x v="1"/>
    <s v="OFF-BI-10001757"/>
    <x v="1"/>
    <x v="8"/>
    <x v="1158"/>
    <n v="19.68"/>
    <n v="5"/>
    <x v="2"/>
    <n v="6.8879999999999999"/>
  </r>
  <r>
    <n v="9741"/>
    <x v="4892"/>
    <x v="3"/>
    <x v="633"/>
    <d v="2014-03-22T00:00:00"/>
    <x v="1"/>
    <s v="KD-16615"/>
    <s v="Ken Dana"/>
    <x v="1"/>
    <s v="United States"/>
    <s v="Los Angeles"/>
    <x v="1"/>
    <n v="90032"/>
    <x v="1"/>
    <s v="OFF-AP-10001154"/>
    <x v="1"/>
    <x v="9"/>
    <x v="584"/>
    <n v="140.66999999999999"/>
    <n v="3"/>
    <x v="0"/>
    <n v="54.8613"/>
  </r>
  <r>
    <n v="9742"/>
    <x v="4893"/>
    <x v="1"/>
    <x v="627"/>
    <d v="2012-11-12T00:00:00"/>
    <x v="1"/>
    <s v="QJ-19255"/>
    <s v="Quincy Jones"/>
    <x v="1"/>
    <s v="United States"/>
    <s v="Burlington"/>
    <x v="42"/>
    <n v="5408"/>
    <x v="3"/>
    <s v="FUR-BO-10004834"/>
    <x v="0"/>
    <x v="0"/>
    <x v="26"/>
    <n v="4404.8999999999996"/>
    <n v="5"/>
    <x v="0"/>
    <n v="1013.127"/>
  </r>
  <r>
    <n v="9743"/>
    <x v="4894"/>
    <x v="3"/>
    <x v="354"/>
    <d v="2014-12-03T00:00:00"/>
    <x v="1"/>
    <s v="EP-13915"/>
    <s v="Emily Phan"/>
    <x v="0"/>
    <s v="United States"/>
    <s v="San Diego"/>
    <x v="1"/>
    <n v="92037"/>
    <x v="1"/>
    <s v="OFF-LA-10001074"/>
    <x v="1"/>
    <x v="2"/>
    <x v="297"/>
    <n v="62.65"/>
    <n v="5"/>
    <x v="0"/>
    <n v="29.445499999999999"/>
  </r>
  <r>
    <n v="9744"/>
    <x v="4895"/>
    <x v="0"/>
    <x v="950"/>
    <d v="2013-06-23T00:00:00"/>
    <x v="1"/>
    <s v="JJ-15445"/>
    <s v="Jennifer Jackson"/>
    <x v="0"/>
    <s v="United States"/>
    <s v="Newark"/>
    <x v="13"/>
    <n v="19711"/>
    <x v="3"/>
    <s v="OFF-LA-10001641"/>
    <x v="1"/>
    <x v="2"/>
    <x v="1022"/>
    <n v="9.4499999999999993"/>
    <n v="3"/>
    <x v="0"/>
    <n v="4.5359999999999996"/>
  </r>
  <r>
    <n v="9745"/>
    <x v="4896"/>
    <x v="3"/>
    <x v="276"/>
    <d v="2014-01-26T00:00:00"/>
    <x v="1"/>
    <s v="BE-11410"/>
    <s v="Bobby Elias"/>
    <x v="0"/>
    <s v="United States"/>
    <s v="Aurora"/>
    <x v="10"/>
    <n v="60505"/>
    <x v="2"/>
    <s v="OFF-EN-10002230"/>
    <x v="1"/>
    <x v="12"/>
    <x v="550"/>
    <n v="268.57600000000002"/>
    <n v="4"/>
    <x v="2"/>
    <n v="90.644400000000005"/>
  </r>
  <r>
    <n v="9746"/>
    <x v="4897"/>
    <x v="3"/>
    <x v="221"/>
    <d v="2014-11-25T00:00:00"/>
    <x v="3"/>
    <s v="BP-11290"/>
    <s v="Beth Paige"/>
    <x v="0"/>
    <s v="United States"/>
    <s v="Los Angeles"/>
    <x v="1"/>
    <n v="90008"/>
    <x v="1"/>
    <s v="FUR-TA-10000617"/>
    <x v="0"/>
    <x v="3"/>
    <x v="338"/>
    <n v="364.08"/>
    <n v="2"/>
    <x v="2"/>
    <n v="9.1020000000000003"/>
  </r>
  <r>
    <n v="9747"/>
    <x v="4897"/>
    <x v="3"/>
    <x v="221"/>
    <d v="2014-11-25T00:00:00"/>
    <x v="3"/>
    <s v="BP-11290"/>
    <s v="Beth Paige"/>
    <x v="0"/>
    <s v="United States"/>
    <s v="Los Angeles"/>
    <x v="1"/>
    <n v="90008"/>
    <x v="1"/>
    <s v="FUR-TA-10001676"/>
    <x v="0"/>
    <x v="3"/>
    <x v="957"/>
    <n v="71.087999999999994"/>
    <n v="2"/>
    <x v="2"/>
    <n v="-1.7771999999999999"/>
  </r>
  <r>
    <n v="9748"/>
    <x v="4898"/>
    <x v="2"/>
    <x v="7"/>
    <d v="2011-11-15T00:00:00"/>
    <x v="1"/>
    <s v="BH-11710"/>
    <s v="Brosina Hoffman"/>
    <x v="0"/>
    <s v="United States"/>
    <s v="Chicago"/>
    <x v="10"/>
    <n v="60653"/>
    <x v="2"/>
    <s v="FUR-FU-10000175"/>
    <x v="0"/>
    <x v="5"/>
    <x v="1629"/>
    <n v="10.984"/>
    <n v="2"/>
    <x v="7"/>
    <n v="-7.9634"/>
  </r>
  <r>
    <n v="9749"/>
    <x v="4898"/>
    <x v="2"/>
    <x v="7"/>
    <d v="2011-11-15T00:00:00"/>
    <x v="1"/>
    <s v="BH-11710"/>
    <s v="Brosina Hoffman"/>
    <x v="0"/>
    <s v="United States"/>
    <s v="Chicago"/>
    <x v="10"/>
    <n v="60653"/>
    <x v="2"/>
    <s v="FUR-CH-10003379"/>
    <x v="0"/>
    <x v="1"/>
    <x v="459"/>
    <n v="797.94399999999996"/>
    <n v="4"/>
    <x v="4"/>
    <n v="-56.996000000000002"/>
  </r>
  <r>
    <n v="9750"/>
    <x v="4899"/>
    <x v="0"/>
    <x v="758"/>
    <d v="2013-03-09T00:00:00"/>
    <x v="1"/>
    <s v="EM-13810"/>
    <s v="Eleni McCrary"/>
    <x v="1"/>
    <s v="United States"/>
    <s v="Dover"/>
    <x v="38"/>
    <n v="3820"/>
    <x v="3"/>
    <s v="TEC-AC-10002567"/>
    <x v="2"/>
    <x v="11"/>
    <x v="423"/>
    <n v="159.97999999999999"/>
    <n v="2"/>
    <x v="0"/>
    <n v="57.592799999999997"/>
  </r>
  <r>
    <n v="9751"/>
    <x v="4900"/>
    <x v="0"/>
    <x v="1228"/>
    <d v="2013-10-16T00:00:00"/>
    <x v="1"/>
    <s v="EP-13915"/>
    <s v="Emily Phan"/>
    <x v="0"/>
    <s v="United States"/>
    <s v="Chicago"/>
    <x v="10"/>
    <n v="60610"/>
    <x v="2"/>
    <s v="OFF-AR-10003183"/>
    <x v="1"/>
    <x v="6"/>
    <x v="1390"/>
    <n v="5.3440000000000003"/>
    <n v="2"/>
    <x v="2"/>
    <n v="0.66800000000000004"/>
  </r>
  <r>
    <n v="9752"/>
    <x v="4900"/>
    <x v="0"/>
    <x v="1228"/>
    <d v="2013-10-16T00:00:00"/>
    <x v="1"/>
    <s v="EP-13915"/>
    <s v="Emily Phan"/>
    <x v="0"/>
    <s v="United States"/>
    <s v="Chicago"/>
    <x v="10"/>
    <n v="60610"/>
    <x v="2"/>
    <s v="OFF-AR-10001446"/>
    <x v="1"/>
    <x v="6"/>
    <x v="1152"/>
    <n v="27.72"/>
    <n v="3"/>
    <x v="2"/>
    <n v="3.4649999999999999"/>
  </r>
  <r>
    <n v="9753"/>
    <x v="4901"/>
    <x v="0"/>
    <x v="949"/>
    <d v="2013-07-03T00:00:00"/>
    <x v="2"/>
    <s v="NZ-18565"/>
    <s v="Nick Zandusky"/>
    <x v="2"/>
    <s v="United States"/>
    <s v="Seattle"/>
    <x v="4"/>
    <n v="98115"/>
    <x v="1"/>
    <s v="OFF-BI-10000145"/>
    <x v="1"/>
    <x v="8"/>
    <x v="735"/>
    <n v="2.496"/>
    <n v="1"/>
    <x v="2"/>
    <n v="0.90480000000000005"/>
  </r>
  <r>
    <n v="9754"/>
    <x v="4902"/>
    <x v="3"/>
    <x v="996"/>
    <d v="2014-03-30T00:00:00"/>
    <x v="0"/>
    <s v="LC-16870"/>
    <s v="Lena Cacioppo"/>
    <x v="0"/>
    <s v="United States"/>
    <s v="Richmond"/>
    <x v="17"/>
    <n v="23223"/>
    <x v="0"/>
    <s v="OFF-LA-10000476"/>
    <x v="1"/>
    <x v="2"/>
    <x v="1552"/>
    <n v="8.26"/>
    <n v="2"/>
    <x v="0"/>
    <n v="3.7995999999999999"/>
  </r>
  <r>
    <n v="9755"/>
    <x v="4902"/>
    <x v="3"/>
    <x v="996"/>
    <d v="2014-03-30T00:00:00"/>
    <x v="0"/>
    <s v="LC-16870"/>
    <s v="Lena Cacioppo"/>
    <x v="0"/>
    <s v="United States"/>
    <s v="Richmond"/>
    <x v="17"/>
    <n v="23223"/>
    <x v="0"/>
    <s v="OFF-BI-10001679"/>
    <x v="1"/>
    <x v="8"/>
    <x v="212"/>
    <n v="17.760000000000002"/>
    <n v="2"/>
    <x v="0"/>
    <n v="8.8800000000000008"/>
  </r>
  <r>
    <n v="9756"/>
    <x v="4902"/>
    <x v="3"/>
    <x v="996"/>
    <d v="2014-03-30T00:00:00"/>
    <x v="0"/>
    <s v="LC-16870"/>
    <s v="Lena Cacioppo"/>
    <x v="0"/>
    <s v="United States"/>
    <s v="Richmond"/>
    <x v="17"/>
    <n v="23223"/>
    <x v="0"/>
    <s v="OFF-ST-10001128"/>
    <x v="1"/>
    <x v="4"/>
    <x v="1418"/>
    <n v="332.94"/>
    <n v="3"/>
    <x v="0"/>
    <n v="9.9882000000000009"/>
  </r>
  <r>
    <n v="9757"/>
    <x v="4902"/>
    <x v="3"/>
    <x v="996"/>
    <d v="2014-03-30T00:00:00"/>
    <x v="0"/>
    <s v="LC-16870"/>
    <s v="Lena Cacioppo"/>
    <x v="0"/>
    <s v="United States"/>
    <s v="Richmond"/>
    <x v="17"/>
    <n v="23223"/>
    <x v="0"/>
    <s v="FUR-TA-10002533"/>
    <x v="0"/>
    <x v="3"/>
    <x v="274"/>
    <n v="292.10000000000002"/>
    <n v="2"/>
    <x v="0"/>
    <n v="58.42"/>
  </r>
  <r>
    <n v="9758"/>
    <x v="4902"/>
    <x v="3"/>
    <x v="996"/>
    <d v="2014-03-30T00:00:00"/>
    <x v="0"/>
    <s v="LC-16870"/>
    <s v="Lena Cacioppo"/>
    <x v="0"/>
    <s v="United States"/>
    <s v="Richmond"/>
    <x v="17"/>
    <n v="23223"/>
    <x v="0"/>
    <s v="TEC-PH-10004006"/>
    <x v="2"/>
    <x v="7"/>
    <x v="1764"/>
    <n v="206.1"/>
    <n v="5"/>
    <x v="0"/>
    <n v="55.646999999999998"/>
  </r>
  <r>
    <n v="9759"/>
    <x v="4902"/>
    <x v="3"/>
    <x v="996"/>
    <d v="2014-03-30T00:00:00"/>
    <x v="0"/>
    <s v="LC-16870"/>
    <s v="Lena Cacioppo"/>
    <x v="0"/>
    <s v="United States"/>
    <s v="Richmond"/>
    <x v="17"/>
    <n v="23223"/>
    <x v="0"/>
    <s v="OFF-PA-10002615"/>
    <x v="1"/>
    <x v="10"/>
    <x v="247"/>
    <n v="17.64"/>
    <n v="4"/>
    <x v="0"/>
    <n v="8.1143999999999998"/>
  </r>
  <r>
    <n v="9760"/>
    <x v="4903"/>
    <x v="0"/>
    <x v="731"/>
    <d v="2013-11-06T00:00:00"/>
    <x v="1"/>
    <s v="SF-20965"/>
    <s v="Sylvia Foulston"/>
    <x v="1"/>
    <s v="United States"/>
    <s v="San Francisco"/>
    <x v="1"/>
    <n v="94109"/>
    <x v="1"/>
    <s v="FUR-CH-10001854"/>
    <x v="0"/>
    <x v="1"/>
    <x v="1110"/>
    <n v="1403.92"/>
    <n v="5"/>
    <x v="2"/>
    <n v="70.195999999999998"/>
  </r>
  <r>
    <n v="9761"/>
    <x v="4904"/>
    <x v="3"/>
    <x v="259"/>
    <d v="2014-11-09T00:00:00"/>
    <x v="1"/>
    <s v="KM-16375"/>
    <s v="Katherine Murray"/>
    <x v="2"/>
    <s v="United States"/>
    <s v="Springdale"/>
    <x v="36"/>
    <n v="72762"/>
    <x v="0"/>
    <s v="OFF-AR-10000657"/>
    <x v="1"/>
    <x v="6"/>
    <x v="1518"/>
    <n v="4.3"/>
    <n v="2"/>
    <x v="0"/>
    <n v="1.419"/>
  </r>
  <r>
    <n v="9762"/>
    <x v="4905"/>
    <x v="2"/>
    <x v="1047"/>
    <d v="2011-02-19T00:00:00"/>
    <x v="1"/>
    <s v="ML-17395"/>
    <s v="Marina Lichtenstein"/>
    <x v="1"/>
    <s v="United States"/>
    <s v="Seattle"/>
    <x v="4"/>
    <n v="98103"/>
    <x v="1"/>
    <s v="TEC-AC-10000736"/>
    <x v="2"/>
    <x v="11"/>
    <x v="1085"/>
    <n v="239.97"/>
    <n v="3"/>
    <x v="0"/>
    <n v="86.389200000000002"/>
  </r>
  <r>
    <n v="9763"/>
    <x v="4905"/>
    <x v="2"/>
    <x v="1047"/>
    <d v="2011-02-19T00:00:00"/>
    <x v="1"/>
    <s v="ML-17395"/>
    <s v="Marina Lichtenstein"/>
    <x v="1"/>
    <s v="United States"/>
    <s v="Seattle"/>
    <x v="4"/>
    <n v="98103"/>
    <x v="1"/>
    <s v="OFF-AP-10001293"/>
    <x v="1"/>
    <x v="9"/>
    <x v="1337"/>
    <n v="81.96"/>
    <n v="2"/>
    <x v="0"/>
    <n v="22.948799999999999"/>
  </r>
  <r>
    <n v="9764"/>
    <x v="4905"/>
    <x v="2"/>
    <x v="1047"/>
    <d v="2011-02-19T00:00:00"/>
    <x v="1"/>
    <s v="ML-17395"/>
    <s v="Marina Lichtenstein"/>
    <x v="1"/>
    <s v="United States"/>
    <s v="Seattle"/>
    <x v="4"/>
    <n v="98103"/>
    <x v="1"/>
    <s v="OFF-SU-10000157"/>
    <x v="1"/>
    <x v="14"/>
    <x v="1399"/>
    <n v="238.62"/>
    <n v="2"/>
    <x v="0"/>
    <n v="4.7724000000000002"/>
  </r>
  <r>
    <n v="9765"/>
    <x v="4906"/>
    <x v="2"/>
    <x v="1229"/>
    <d v="2011-06-23T00:00:00"/>
    <x v="1"/>
    <s v="MC-18100"/>
    <s v="Mick Crebagga"/>
    <x v="0"/>
    <s v="United States"/>
    <s v="Los Angeles"/>
    <x v="1"/>
    <n v="90036"/>
    <x v="1"/>
    <s v="TEC-PH-10000215"/>
    <x v="2"/>
    <x v="7"/>
    <x v="139"/>
    <n v="139.80000000000001"/>
    <n v="5"/>
    <x v="2"/>
    <n v="12.2325"/>
  </r>
  <r>
    <n v="9766"/>
    <x v="4907"/>
    <x v="3"/>
    <x v="1230"/>
    <d v="2014-03-07T00:00:00"/>
    <x v="1"/>
    <s v="DB-13660"/>
    <s v="Duane Benoit"/>
    <x v="0"/>
    <s v="United States"/>
    <s v="Middletown"/>
    <x v="29"/>
    <n v="6457"/>
    <x v="3"/>
    <s v="OFF-BI-10001757"/>
    <x v="1"/>
    <x v="8"/>
    <x v="1158"/>
    <n v="9.84"/>
    <n v="2"/>
    <x v="0"/>
    <n v="4.7232000000000003"/>
  </r>
  <r>
    <n v="9767"/>
    <x v="4907"/>
    <x v="3"/>
    <x v="1230"/>
    <d v="2014-03-07T00:00:00"/>
    <x v="1"/>
    <s v="DB-13660"/>
    <s v="Duane Benoit"/>
    <x v="0"/>
    <s v="United States"/>
    <s v="Middletown"/>
    <x v="29"/>
    <n v="6457"/>
    <x v="3"/>
    <s v="OFF-PA-10002137"/>
    <x v="1"/>
    <x v="10"/>
    <x v="560"/>
    <n v="7.78"/>
    <n v="1"/>
    <x v="0"/>
    <n v="3.5009999999999999"/>
  </r>
  <r>
    <n v="9768"/>
    <x v="4908"/>
    <x v="3"/>
    <x v="34"/>
    <d v="2014-12-16T00:00:00"/>
    <x v="1"/>
    <s v="LW-17215"/>
    <s v="Luke Weiss"/>
    <x v="0"/>
    <s v="United States"/>
    <s v="Grand Rapids"/>
    <x v="12"/>
    <n v="49505"/>
    <x v="2"/>
    <s v="OFF-BI-10000088"/>
    <x v="1"/>
    <x v="8"/>
    <x v="1025"/>
    <n v="54.9"/>
    <n v="5"/>
    <x v="0"/>
    <n v="26.901"/>
  </r>
  <r>
    <n v="9769"/>
    <x v="4909"/>
    <x v="3"/>
    <x v="226"/>
    <d v="2014-12-15T00:00:00"/>
    <x v="1"/>
    <s v="TC-21535"/>
    <s v="Tracy Collins"/>
    <x v="2"/>
    <s v="United States"/>
    <s v="San Francisco"/>
    <x v="1"/>
    <n v="94122"/>
    <x v="1"/>
    <s v="OFF-PA-10000380"/>
    <x v="1"/>
    <x v="10"/>
    <x v="1281"/>
    <n v="50.04"/>
    <n v="6"/>
    <x v="0"/>
    <n v="25.02"/>
  </r>
  <r>
    <n v="9770"/>
    <x v="4910"/>
    <x v="0"/>
    <x v="390"/>
    <d v="2013-12-01T00:00:00"/>
    <x v="1"/>
    <s v="SC-20050"/>
    <s v="Sample Company A"/>
    <x v="2"/>
    <s v="United States"/>
    <s v="Hialeah"/>
    <x v="2"/>
    <n v="33012"/>
    <x v="0"/>
    <s v="FUR-BO-10001619"/>
    <x v="0"/>
    <x v="0"/>
    <x v="599"/>
    <n v="339.92"/>
    <n v="5"/>
    <x v="2"/>
    <n v="8.4979999999999993"/>
  </r>
  <r>
    <n v="9771"/>
    <x v="4910"/>
    <x v="0"/>
    <x v="390"/>
    <d v="2013-12-01T00:00:00"/>
    <x v="1"/>
    <s v="SC-20050"/>
    <s v="Sample Company A"/>
    <x v="2"/>
    <s v="United States"/>
    <s v="Hialeah"/>
    <x v="2"/>
    <n v="33012"/>
    <x v="0"/>
    <s v="OFF-PA-10001609"/>
    <x v="1"/>
    <x v="10"/>
    <x v="1107"/>
    <n v="10.528"/>
    <n v="4"/>
    <x v="2"/>
    <n v="3.4216000000000002"/>
  </r>
  <r>
    <n v="9772"/>
    <x v="4910"/>
    <x v="0"/>
    <x v="390"/>
    <d v="2013-12-01T00:00:00"/>
    <x v="1"/>
    <s v="SC-20050"/>
    <s v="Sample Company A"/>
    <x v="2"/>
    <s v="United States"/>
    <s v="Hialeah"/>
    <x v="2"/>
    <n v="33012"/>
    <x v="0"/>
    <s v="OFF-AP-10002765"/>
    <x v="1"/>
    <x v="9"/>
    <x v="1252"/>
    <n v="42.384"/>
    <n v="2"/>
    <x v="2"/>
    <n v="4.2384000000000004"/>
  </r>
  <r>
    <n v="9773"/>
    <x v="4911"/>
    <x v="0"/>
    <x v="894"/>
    <d v="2013-07-04T00:00:00"/>
    <x v="3"/>
    <s v="FM-14215"/>
    <s v="Filia McAdams"/>
    <x v="1"/>
    <s v="United States"/>
    <s v="Philadelphia"/>
    <x v="9"/>
    <n v="19143"/>
    <x v="3"/>
    <s v="OFF-PA-10000167"/>
    <x v="1"/>
    <x v="10"/>
    <x v="1071"/>
    <n v="123.92"/>
    <n v="5"/>
    <x v="2"/>
    <n v="38.725000000000001"/>
  </r>
  <r>
    <n v="9774"/>
    <x v="4912"/>
    <x v="0"/>
    <x v="190"/>
    <d v="2013-07-04T00:00:00"/>
    <x v="1"/>
    <s v="PF-19225"/>
    <s v="Phillip Flathmann"/>
    <x v="0"/>
    <s v="United States"/>
    <s v="Atlanta"/>
    <x v="32"/>
    <n v="30318"/>
    <x v="0"/>
    <s v="TEC-PH-10004434"/>
    <x v="2"/>
    <x v="7"/>
    <x v="1604"/>
    <n v="135.94999999999999"/>
    <n v="1"/>
    <x v="0"/>
    <n v="39.4255"/>
  </r>
  <r>
    <n v="9775"/>
    <x v="4913"/>
    <x v="2"/>
    <x v="711"/>
    <d v="2011-07-30T00:00:00"/>
    <x v="1"/>
    <s v="LF-17185"/>
    <s v="Luke Foster"/>
    <x v="0"/>
    <s v="United States"/>
    <s v="San Antonio"/>
    <x v="5"/>
    <n v="78207"/>
    <x v="2"/>
    <s v="OFF-BI-10004995"/>
    <x v="1"/>
    <x v="8"/>
    <x v="313"/>
    <n v="2177.5839999999998"/>
    <n v="8"/>
    <x v="3"/>
    <n v="-3701.8928000000001"/>
  </r>
  <r>
    <n v="9776"/>
    <x v="4913"/>
    <x v="2"/>
    <x v="711"/>
    <d v="2011-07-30T00:00:00"/>
    <x v="1"/>
    <s v="LF-17185"/>
    <s v="Luke Foster"/>
    <x v="0"/>
    <s v="United States"/>
    <s v="San Antonio"/>
    <x v="5"/>
    <n v="78207"/>
    <x v="2"/>
    <s v="FUR-FU-10004666"/>
    <x v="0"/>
    <x v="5"/>
    <x v="1452"/>
    <n v="17.495999999999999"/>
    <n v="3"/>
    <x v="7"/>
    <n v="-10.0602"/>
  </r>
  <r>
    <n v="9777"/>
    <x v="4913"/>
    <x v="2"/>
    <x v="711"/>
    <d v="2011-07-30T00:00:00"/>
    <x v="1"/>
    <s v="LF-17185"/>
    <s v="Luke Foster"/>
    <x v="0"/>
    <s v="United States"/>
    <s v="San Antonio"/>
    <x v="5"/>
    <n v="78207"/>
    <x v="2"/>
    <s v="OFF-BI-10001524"/>
    <x v="1"/>
    <x v="8"/>
    <x v="298"/>
    <n v="16.783999999999999"/>
    <n v="4"/>
    <x v="3"/>
    <n v="-26.854399999999998"/>
  </r>
  <r>
    <n v="9778"/>
    <x v="4913"/>
    <x v="2"/>
    <x v="711"/>
    <d v="2011-07-30T00:00:00"/>
    <x v="1"/>
    <s v="LF-17185"/>
    <s v="Luke Foster"/>
    <x v="0"/>
    <s v="United States"/>
    <s v="San Antonio"/>
    <x v="5"/>
    <n v="78207"/>
    <x v="2"/>
    <s v="TEC-AC-10002076"/>
    <x v="2"/>
    <x v="11"/>
    <x v="329"/>
    <n v="431.13600000000002"/>
    <n v="9"/>
    <x v="2"/>
    <n v="-26.946000000000002"/>
  </r>
  <r>
    <n v="9779"/>
    <x v="4913"/>
    <x v="2"/>
    <x v="711"/>
    <d v="2011-07-30T00:00:00"/>
    <x v="1"/>
    <s v="LF-17185"/>
    <s v="Luke Foster"/>
    <x v="0"/>
    <s v="United States"/>
    <s v="San Antonio"/>
    <x v="5"/>
    <n v="78207"/>
    <x v="2"/>
    <s v="OFF-BI-10001679"/>
    <x v="1"/>
    <x v="8"/>
    <x v="212"/>
    <n v="8.8800000000000008"/>
    <n v="5"/>
    <x v="3"/>
    <n v="-13.32"/>
  </r>
  <r>
    <n v="9780"/>
    <x v="4913"/>
    <x v="2"/>
    <x v="711"/>
    <d v="2011-07-30T00:00:00"/>
    <x v="1"/>
    <s v="LF-17185"/>
    <s v="Luke Foster"/>
    <x v="0"/>
    <s v="United States"/>
    <s v="San Antonio"/>
    <x v="5"/>
    <n v="78207"/>
    <x v="2"/>
    <s v="OFF-AP-10003281"/>
    <x v="1"/>
    <x v="9"/>
    <x v="1180"/>
    <n v="4.8360000000000003"/>
    <n v="2"/>
    <x v="3"/>
    <n v="-12.09"/>
  </r>
  <r>
    <n v="9781"/>
    <x v="4914"/>
    <x v="0"/>
    <x v="749"/>
    <d v="2013-09-19T00:00:00"/>
    <x v="1"/>
    <s v="CL-12565"/>
    <s v="Clay Ludtke"/>
    <x v="0"/>
    <s v="United States"/>
    <s v="Long Beach"/>
    <x v="15"/>
    <n v="11561"/>
    <x v="3"/>
    <s v="TEC-PH-10001944"/>
    <x v="2"/>
    <x v="7"/>
    <x v="1262"/>
    <n v="437.85"/>
    <n v="3"/>
    <x v="0"/>
    <n v="131.35499999999999"/>
  </r>
  <r>
    <n v="9782"/>
    <x v="4914"/>
    <x v="0"/>
    <x v="749"/>
    <d v="2013-09-19T00:00:00"/>
    <x v="1"/>
    <s v="CL-12565"/>
    <s v="Clay Ludtke"/>
    <x v="0"/>
    <s v="United States"/>
    <s v="Long Beach"/>
    <x v="15"/>
    <n v="11561"/>
    <x v="3"/>
    <s v="OFF-BI-10004390"/>
    <x v="1"/>
    <x v="8"/>
    <x v="1155"/>
    <n v="673.56799999999998"/>
    <n v="2"/>
    <x v="2"/>
    <n v="252.58799999999999"/>
  </r>
  <r>
    <n v="9783"/>
    <x v="4915"/>
    <x v="1"/>
    <x v="70"/>
    <d v="2012-06-02T00:00:00"/>
    <x v="0"/>
    <s v="EM-13825"/>
    <s v="Elizabeth Moffitt"/>
    <x v="1"/>
    <s v="United States"/>
    <s v="Paterson"/>
    <x v="30"/>
    <n v="7501"/>
    <x v="3"/>
    <s v="OFF-PA-10002120"/>
    <x v="1"/>
    <x v="10"/>
    <x v="514"/>
    <n v="274.8"/>
    <n v="5"/>
    <x v="0"/>
    <n v="134.65199999999999"/>
  </r>
  <r>
    <n v="9784"/>
    <x v="4915"/>
    <x v="1"/>
    <x v="70"/>
    <d v="2012-06-02T00:00:00"/>
    <x v="0"/>
    <s v="EM-13825"/>
    <s v="Elizabeth Moffitt"/>
    <x v="1"/>
    <s v="United States"/>
    <s v="Paterson"/>
    <x v="30"/>
    <n v="7501"/>
    <x v="3"/>
    <s v="OFF-ST-10004340"/>
    <x v="1"/>
    <x v="4"/>
    <x v="809"/>
    <n v="62.18"/>
    <n v="1"/>
    <x v="0"/>
    <n v="16.788599999999999"/>
  </r>
  <r>
    <n v="9785"/>
    <x v="4915"/>
    <x v="1"/>
    <x v="70"/>
    <d v="2012-06-02T00:00:00"/>
    <x v="0"/>
    <s v="EM-13825"/>
    <s v="Elizabeth Moffitt"/>
    <x v="1"/>
    <s v="United States"/>
    <s v="Paterson"/>
    <x v="30"/>
    <n v="7501"/>
    <x v="3"/>
    <s v="FUR-FU-10001847"/>
    <x v="0"/>
    <x v="5"/>
    <x v="1355"/>
    <n v="8.2799999999999994"/>
    <n v="2"/>
    <x v="0"/>
    <n v="2.9807999999999999"/>
  </r>
  <r>
    <n v="9786"/>
    <x v="4916"/>
    <x v="1"/>
    <x v="1231"/>
    <d v="2012-05-13T00:00:00"/>
    <x v="1"/>
    <s v="ME-17725"/>
    <s v="Max Engle"/>
    <x v="0"/>
    <s v="United States"/>
    <s v="Louisville"/>
    <x v="0"/>
    <n v="40214"/>
    <x v="0"/>
    <s v="OFF-BI-10000962"/>
    <x v="1"/>
    <x v="8"/>
    <x v="1504"/>
    <n v="48.81"/>
    <n v="3"/>
    <x v="0"/>
    <n v="23.916899999999998"/>
  </r>
  <r>
    <n v="9787"/>
    <x v="4917"/>
    <x v="2"/>
    <x v="1127"/>
    <d v="2011-11-05T00:00:00"/>
    <x v="3"/>
    <s v="BG-11035"/>
    <s v="Barry Gonzalez"/>
    <x v="0"/>
    <s v="United States"/>
    <s v="Hampton"/>
    <x v="17"/>
    <n v="23666"/>
    <x v="0"/>
    <s v="FUR-CH-10004754"/>
    <x v="0"/>
    <x v="1"/>
    <x v="1123"/>
    <n v="149.9"/>
    <n v="5"/>
    <x v="0"/>
    <n v="40.472999999999999"/>
  </r>
  <r>
    <n v="9788"/>
    <x v="4918"/>
    <x v="3"/>
    <x v="996"/>
    <d v="2014-04-02T00:00:00"/>
    <x v="1"/>
    <s v="CJ-12010"/>
    <s v="Caroline Jumper"/>
    <x v="0"/>
    <s v="United States"/>
    <s v="Houston"/>
    <x v="5"/>
    <n v="77070"/>
    <x v="2"/>
    <s v="FUR-BO-10001811"/>
    <x v="0"/>
    <x v="0"/>
    <x v="779"/>
    <n v="1023.332"/>
    <n v="5"/>
    <x v="8"/>
    <n v="-30.097999999999999"/>
  </r>
  <r>
    <n v="9789"/>
    <x v="4918"/>
    <x v="3"/>
    <x v="996"/>
    <d v="2014-04-02T00:00:00"/>
    <x v="1"/>
    <s v="CJ-12010"/>
    <s v="Caroline Jumper"/>
    <x v="0"/>
    <s v="United States"/>
    <s v="Houston"/>
    <x v="5"/>
    <n v="77070"/>
    <x v="2"/>
    <s v="FUR-CH-10004063"/>
    <x v="0"/>
    <x v="1"/>
    <x v="120"/>
    <n v="600.55799999999999"/>
    <n v="3"/>
    <x v="4"/>
    <n v="-8.5793999999999997"/>
  </r>
  <r>
    <n v="9790"/>
    <x v="4918"/>
    <x v="3"/>
    <x v="996"/>
    <d v="2014-04-02T00:00:00"/>
    <x v="1"/>
    <s v="CJ-12010"/>
    <s v="Caroline Jumper"/>
    <x v="0"/>
    <s v="United States"/>
    <s v="Houston"/>
    <x v="5"/>
    <n v="77070"/>
    <x v="2"/>
    <s v="TEC-AC-10004901"/>
    <x v="2"/>
    <x v="11"/>
    <x v="642"/>
    <n v="39.991999999999997"/>
    <n v="1"/>
    <x v="2"/>
    <n v="6.9985999999999997"/>
  </r>
  <r>
    <n v="9791"/>
    <x v="4918"/>
    <x v="3"/>
    <x v="996"/>
    <d v="2014-04-02T00:00:00"/>
    <x v="1"/>
    <s v="CJ-12010"/>
    <s v="Caroline Jumper"/>
    <x v="0"/>
    <s v="United States"/>
    <s v="Houston"/>
    <x v="5"/>
    <n v="77070"/>
    <x v="2"/>
    <s v="FUR-CH-10001714"/>
    <x v="0"/>
    <x v="1"/>
    <x v="1295"/>
    <n v="211.24600000000001"/>
    <n v="2"/>
    <x v="4"/>
    <n v="-66.391599999999997"/>
  </r>
  <r>
    <n v="9792"/>
    <x v="4919"/>
    <x v="2"/>
    <x v="371"/>
    <d v="2011-05-23T00:00:00"/>
    <x v="0"/>
    <s v="KH-16360"/>
    <s v="Katherine Hughes"/>
    <x v="0"/>
    <s v="United States"/>
    <s v="Houston"/>
    <x v="5"/>
    <n v="77070"/>
    <x v="2"/>
    <s v="OFF-EN-10003134"/>
    <x v="1"/>
    <x v="12"/>
    <x v="33"/>
    <n v="56.064"/>
    <n v="6"/>
    <x v="2"/>
    <n v="21.024000000000001"/>
  </r>
  <r>
    <n v="9793"/>
    <x v="4919"/>
    <x v="2"/>
    <x v="371"/>
    <d v="2011-05-23T00:00:00"/>
    <x v="0"/>
    <s v="KH-16360"/>
    <s v="Katherine Hughes"/>
    <x v="0"/>
    <s v="United States"/>
    <s v="Houston"/>
    <x v="5"/>
    <n v="77070"/>
    <x v="2"/>
    <s v="FUR-CH-10003396"/>
    <x v="0"/>
    <x v="1"/>
    <x v="385"/>
    <n v="107.77200000000001"/>
    <n v="2"/>
    <x v="4"/>
    <n v="-29.252400000000002"/>
  </r>
  <r>
    <n v="9794"/>
    <x v="4919"/>
    <x v="2"/>
    <x v="371"/>
    <d v="2011-05-23T00:00:00"/>
    <x v="0"/>
    <s v="KH-16360"/>
    <s v="Katherine Hughes"/>
    <x v="0"/>
    <s v="United States"/>
    <s v="Houston"/>
    <x v="5"/>
    <n v="77070"/>
    <x v="2"/>
    <s v="OFF-PA-10001560"/>
    <x v="1"/>
    <x v="10"/>
    <x v="664"/>
    <n v="4.8319999999999999"/>
    <n v="1"/>
    <x v="2"/>
    <n v="1.6308"/>
  </r>
  <r>
    <n v="9795"/>
    <x v="4919"/>
    <x v="2"/>
    <x v="371"/>
    <d v="2011-05-23T00:00:00"/>
    <x v="0"/>
    <s v="KH-16360"/>
    <s v="Katherine Hughes"/>
    <x v="0"/>
    <s v="United States"/>
    <s v="Houston"/>
    <x v="5"/>
    <n v="77070"/>
    <x v="2"/>
    <s v="OFF-BI-10000977"/>
    <x v="1"/>
    <x v="8"/>
    <x v="982"/>
    <n v="18.239999999999998"/>
    <n v="3"/>
    <x v="3"/>
    <n v="-31.007999999999999"/>
  </r>
  <r>
    <n v="9796"/>
    <x v="4920"/>
    <x v="0"/>
    <x v="206"/>
    <d v="2013-05-29T00:00:00"/>
    <x v="1"/>
    <s v="SH-19975"/>
    <s v="Sally Hughsby"/>
    <x v="1"/>
    <s v="United States"/>
    <s v="Chicago"/>
    <x v="10"/>
    <n v="60610"/>
    <x v="2"/>
    <s v="OFF-BI-10003429"/>
    <x v="1"/>
    <x v="8"/>
    <x v="844"/>
    <n v="3.798"/>
    <n v="3"/>
    <x v="3"/>
    <n v="-5.8868999999999998"/>
  </r>
  <r>
    <n v="9797"/>
    <x v="4921"/>
    <x v="1"/>
    <x v="1026"/>
    <d v="2012-01-17T00:00:00"/>
    <x v="1"/>
    <s v="CS-12490"/>
    <s v="Cindy Schnelling"/>
    <x v="1"/>
    <s v="United States"/>
    <s v="Toledo"/>
    <x v="24"/>
    <n v="43615"/>
    <x v="3"/>
    <s v="OFF-AR-10001374"/>
    <x v="1"/>
    <x v="6"/>
    <x v="310"/>
    <n v="10.368"/>
    <n v="2"/>
    <x v="2"/>
    <n v="1.5551999999999999"/>
  </r>
  <r>
    <n v="9798"/>
    <x v="4921"/>
    <x v="1"/>
    <x v="1026"/>
    <d v="2012-01-17T00:00:00"/>
    <x v="1"/>
    <s v="CS-12490"/>
    <s v="Cindy Schnelling"/>
    <x v="1"/>
    <s v="United States"/>
    <s v="Toledo"/>
    <x v="24"/>
    <n v="43615"/>
    <x v="3"/>
    <s v="TEC-PH-10004977"/>
    <x v="2"/>
    <x v="7"/>
    <x v="34"/>
    <n v="235.18799999999999"/>
    <n v="2"/>
    <x v="10"/>
    <n v="-43.117800000000003"/>
  </r>
  <r>
    <n v="9799"/>
    <x v="4921"/>
    <x v="1"/>
    <x v="1026"/>
    <d v="2012-01-17T00:00:00"/>
    <x v="1"/>
    <s v="CS-12490"/>
    <s v="Cindy Schnelling"/>
    <x v="1"/>
    <s v="United States"/>
    <s v="Toledo"/>
    <x v="24"/>
    <n v="43615"/>
    <x v="3"/>
    <s v="TEC-PH-10000912"/>
    <x v="2"/>
    <x v="7"/>
    <x v="1330"/>
    <n v="26.376000000000001"/>
    <n v="4"/>
    <x v="10"/>
    <n v="2.6375999999999999"/>
  </r>
  <r>
    <n v="9800"/>
    <x v="4921"/>
    <x v="1"/>
    <x v="1026"/>
    <d v="2012-01-17T00:00:00"/>
    <x v="1"/>
    <s v="CS-12490"/>
    <s v="Cindy Schnelling"/>
    <x v="1"/>
    <s v="United States"/>
    <s v="Toledo"/>
    <x v="24"/>
    <n v="43615"/>
    <x v="3"/>
    <s v="TEC-AC-10000487"/>
    <x v="2"/>
    <x v="11"/>
    <x v="1673"/>
    <n v="10.384"/>
    <n v="2"/>
    <x v="2"/>
    <n v="2.2065999999999999"/>
  </r>
  <r>
    <n v="9801"/>
    <x v="4921"/>
    <x v="1"/>
    <x v="1026"/>
    <d v="2012-01-17T00:00:00"/>
    <x v="1"/>
    <s v="CS-12490"/>
    <s v="Cindy Schnelling"/>
    <x v="1"/>
    <s v="United States"/>
    <s v="Toledo"/>
    <x v="24"/>
    <n v="43615"/>
    <x v="3"/>
    <s v="TEC-PH-10002262"/>
    <x v="2"/>
    <x v="7"/>
    <x v="472"/>
    <n v="107.11799999999999"/>
    <n v="3"/>
    <x v="10"/>
    <n v="-21.4236"/>
  </r>
  <r>
    <n v="9802"/>
    <x v="4922"/>
    <x v="3"/>
    <x v="365"/>
    <d v="2014-10-07T00:00:00"/>
    <x v="1"/>
    <s v="JK-15730"/>
    <s v="Joe Kamberova"/>
    <x v="0"/>
    <s v="United States"/>
    <s v="Lodi"/>
    <x v="1"/>
    <n v="95240"/>
    <x v="1"/>
    <s v="OFF-SU-10000898"/>
    <x v="1"/>
    <x v="14"/>
    <x v="1181"/>
    <n v="97.3"/>
    <n v="7"/>
    <x v="0"/>
    <n v="28.216999999999999"/>
  </r>
  <r>
    <n v="9803"/>
    <x v="4923"/>
    <x v="1"/>
    <x v="1074"/>
    <d v="2012-07-20T00:00:00"/>
    <x v="0"/>
    <s v="PJ-19015"/>
    <s v="Pauline Johnson"/>
    <x v="0"/>
    <s v="United States"/>
    <s v="New York City"/>
    <x v="15"/>
    <n v="10024"/>
    <x v="3"/>
    <s v="OFF-BI-10004182"/>
    <x v="1"/>
    <x v="8"/>
    <x v="73"/>
    <n v="3.3279999999999998"/>
    <n v="2"/>
    <x v="2"/>
    <n v="1.2063999999999999"/>
  </r>
  <r>
    <n v="9804"/>
    <x v="4923"/>
    <x v="1"/>
    <x v="1074"/>
    <d v="2012-07-20T00:00:00"/>
    <x v="0"/>
    <s v="PJ-19015"/>
    <s v="Pauline Johnson"/>
    <x v="0"/>
    <s v="United States"/>
    <s v="New York City"/>
    <x v="15"/>
    <n v="10024"/>
    <x v="3"/>
    <s v="TEC-PH-10002468"/>
    <x v="2"/>
    <x v="7"/>
    <x v="1210"/>
    <n v="135.99"/>
    <n v="1"/>
    <x v="0"/>
    <n v="36.717300000000002"/>
  </r>
  <r>
    <n v="9805"/>
    <x v="4923"/>
    <x v="1"/>
    <x v="1074"/>
    <d v="2012-07-20T00:00:00"/>
    <x v="0"/>
    <s v="PJ-19015"/>
    <s v="Pauline Johnson"/>
    <x v="0"/>
    <s v="United States"/>
    <s v="New York City"/>
    <x v="15"/>
    <n v="10024"/>
    <x v="3"/>
    <s v="FUR-FU-10002364"/>
    <x v="0"/>
    <x v="5"/>
    <x v="1231"/>
    <n v="7.38"/>
    <n v="1"/>
    <x v="0"/>
    <n v="2.1402000000000001"/>
  </r>
  <r>
    <n v="9806"/>
    <x v="4924"/>
    <x v="0"/>
    <x v="147"/>
    <d v="2013-10-27T00:00:00"/>
    <x v="1"/>
    <s v="AP-10720"/>
    <s v="Anne Pryor"/>
    <x v="2"/>
    <s v="United States"/>
    <s v="Fort Lauderdale"/>
    <x v="2"/>
    <n v="33311"/>
    <x v="0"/>
    <s v="FUR-FU-10002878"/>
    <x v="0"/>
    <x v="5"/>
    <x v="1125"/>
    <n v="45.567999999999998"/>
    <n v="2"/>
    <x v="2"/>
    <n v="9.6831999999999994"/>
  </r>
  <r>
    <n v="9807"/>
    <x v="4924"/>
    <x v="0"/>
    <x v="147"/>
    <d v="2013-10-27T00:00:00"/>
    <x v="1"/>
    <s v="AP-10720"/>
    <s v="Anne Pryor"/>
    <x v="2"/>
    <s v="United States"/>
    <s v="Fort Lauderdale"/>
    <x v="2"/>
    <n v="33311"/>
    <x v="0"/>
    <s v="OFF-BI-10004817"/>
    <x v="1"/>
    <x v="8"/>
    <x v="1199"/>
    <n v="28.751999999999999"/>
    <n v="8"/>
    <x v="6"/>
    <n v="-21.084800000000001"/>
  </r>
  <r>
    <n v="9808"/>
    <x v="4925"/>
    <x v="3"/>
    <x v="944"/>
    <d v="2014-08-02T00:00:00"/>
    <x v="0"/>
    <s v="JW-15955"/>
    <s v="Joni Wasserman"/>
    <x v="0"/>
    <s v="United States"/>
    <s v="Raleigh"/>
    <x v="3"/>
    <n v="27604"/>
    <x v="0"/>
    <s v="FUR-CH-10001146"/>
    <x v="0"/>
    <x v="1"/>
    <x v="64"/>
    <n v="194.84800000000001"/>
    <n v="4"/>
    <x v="2"/>
    <n v="12.178000000000001"/>
  </r>
  <r>
    <n v="9809"/>
    <x v="4926"/>
    <x v="3"/>
    <x v="246"/>
    <d v="2014-07-27T00:00:00"/>
    <x v="1"/>
    <s v="PT-19090"/>
    <s v="Pete Takahito"/>
    <x v="0"/>
    <s v="United States"/>
    <s v="Chicago"/>
    <x v="10"/>
    <n v="60623"/>
    <x v="2"/>
    <s v="OFF-BI-10001116"/>
    <x v="1"/>
    <x v="8"/>
    <x v="1066"/>
    <n v="2.1120000000000001"/>
    <n v="2"/>
    <x v="3"/>
    <n v="-3.3792"/>
  </r>
  <r>
    <n v="9810"/>
    <x v="4927"/>
    <x v="2"/>
    <x v="845"/>
    <d v="2011-11-11T00:00:00"/>
    <x v="0"/>
    <s v="TB-21595"/>
    <s v="Troy Blackwell"/>
    <x v="0"/>
    <s v="United States"/>
    <s v="Portland"/>
    <x v="21"/>
    <n v="97206"/>
    <x v="1"/>
    <s v="OFF-PA-10000304"/>
    <x v="1"/>
    <x v="10"/>
    <x v="88"/>
    <n v="25.92"/>
    <n v="5"/>
    <x v="2"/>
    <n v="9.0719999999999992"/>
  </r>
  <r>
    <n v="9811"/>
    <x v="4927"/>
    <x v="2"/>
    <x v="845"/>
    <d v="2011-11-11T00:00:00"/>
    <x v="0"/>
    <s v="TB-21595"/>
    <s v="Troy Blackwell"/>
    <x v="0"/>
    <s v="United States"/>
    <s v="Portland"/>
    <x v="21"/>
    <n v="97206"/>
    <x v="1"/>
    <s v="OFF-AR-10002240"/>
    <x v="1"/>
    <x v="6"/>
    <x v="962"/>
    <n v="120.768"/>
    <n v="4"/>
    <x v="2"/>
    <n v="9.0576000000000008"/>
  </r>
  <r>
    <n v="9812"/>
    <x v="4928"/>
    <x v="0"/>
    <x v="581"/>
    <d v="2013-12-01T00:00:00"/>
    <x v="2"/>
    <s v="CB-12025"/>
    <s v="Cassandra Brandow"/>
    <x v="0"/>
    <s v="United States"/>
    <s v="East Orange"/>
    <x v="30"/>
    <n v="7017"/>
    <x v="3"/>
    <s v="OFF-PA-10001246"/>
    <x v="1"/>
    <x v="10"/>
    <x v="1392"/>
    <n v="25.92"/>
    <n v="4"/>
    <x v="0"/>
    <n v="12.441599999999999"/>
  </r>
  <r>
    <n v="9813"/>
    <x v="4928"/>
    <x v="0"/>
    <x v="581"/>
    <d v="2013-12-01T00:00:00"/>
    <x v="2"/>
    <s v="CB-12025"/>
    <s v="Cassandra Brandow"/>
    <x v="0"/>
    <s v="United States"/>
    <s v="East Orange"/>
    <x v="30"/>
    <n v="7017"/>
    <x v="3"/>
    <s v="OFF-AR-10000658"/>
    <x v="1"/>
    <x v="6"/>
    <x v="328"/>
    <n v="34.65"/>
    <n v="3"/>
    <x v="0"/>
    <n v="9.702"/>
  </r>
  <r>
    <n v="9814"/>
    <x v="4928"/>
    <x v="0"/>
    <x v="581"/>
    <d v="2013-12-01T00:00:00"/>
    <x v="2"/>
    <s v="CB-12025"/>
    <s v="Cassandra Brandow"/>
    <x v="0"/>
    <s v="United States"/>
    <s v="East Orange"/>
    <x v="30"/>
    <n v="7017"/>
    <x v="3"/>
    <s v="OFF-PA-10000100"/>
    <x v="1"/>
    <x v="10"/>
    <x v="825"/>
    <n v="204.95"/>
    <n v="5"/>
    <x v="0"/>
    <n v="100.4255"/>
  </r>
  <r>
    <n v="9815"/>
    <x v="4928"/>
    <x v="0"/>
    <x v="581"/>
    <d v="2013-12-01T00:00:00"/>
    <x v="2"/>
    <s v="CB-12025"/>
    <s v="Cassandra Brandow"/>
    <x v="0"/>
    <s v="United States"/>
    <s v="East Orange"/>
    <x v="30"/>
    <n v="7017"/>
    <x v="3"/>
    <s v="OFF-BI-10004233"/>
    <x v="1"/>
    <x v="8"/>
    <x v="1377"/>
    <n v="79.95"/>
    <n v="5"/>
    <x v="0"/>
    <n v="38.375999999999998"/>
  </r>
  <r>
    <n v="9816"/>
    <x v="4929"/>
    <x v="1"/>
    <x v="1214"/>
    <d v="2012-06-12T00:00:00"/>
    <x v="1"/>
    <s v="AG-10495"/>
    <s v="Andrew Gjertsen"/>
    <x v="1"/>
    <s v="United States"/>
    <s v="Saint Petersburg"/>
    <x v="2"/>
    <n v="33710"/>
    <x v="0"/>
    <s v="OFF-PA-10002581"/>
    <x v="1"/>
    <x v="10"/>
    <x v="1300"/>
    <n v="173.488"/>
    <n v="7"/>
    <x v="2"/>
    <n v="54.215000000000003"/>
  </r>
  <r>
    <n v="9817"/>
    <x v="4929"/>
    <x v="1"/>
    <x v="1214"/>
    <d v="2012-06-12T00:00:00"/>
    <x v="1"/>
    <s v="AG-10495"/>
    <s v="Andrew Gjertsen"/>
    <x v="1"/>
    <s v="United States"/>
    <s v="Saint Petersburg"/>
    <x v="2"/>
    <n v="33710"/>
    <x v="0"/>
    <s v="OFF-ST-10000046"/>
    <x v="1"/>
    <x v="4"/>
    <x v="757"/>
    <n v="516.96"/>
    <n v="4"/>
    <x v="2"/>
    <n v="-6.4619999999999997"/>
  </r>
  <r>
    <n v="9818"/>
    <x v="4929"/>
    <x v="1"/>
    <x v="1214"/>
    <d v="2012-06-12T00:00:00"/>
    <x v="1"/>
    <s v="AG-10495"/>
    <s v="Andrew Gjertsen"/>
    <x v="1"/>
    <s v="United States"/>
    <s v="Saint Petersburg"/>
    <x v="2"/>
    <n v="33710"/>
    <x v="0"/>
    <s v="FUR-FU-10001185"/>
    <x v="0"/>
    <x v="5"/>
    <x v="1414"/>
    <n v="173.208"/>
    <n v="7"/>
    <x v="2"/>
    <n v="45.467100000000002"/>
  </r>
  <r>
    <n v="9819"/>
    <x v="4929"/>
    <x v="1"/>
    <x v="1214"/>
    <d v="2012-06-12T00:00:00"/>
    <x v="1"/>
    <s v="AG-10495"/>
    <s v="Andrew Gjertsen"/>
    <x v="1"/>
    <s v="United States"/>
    <s v="Saint Petersburg"/>
    <x v="2"/>
    <n v="33710"/>
    <x v="0"/>
    <s v="OFF-AR-10003856"/>
    <x v="1"/>
    <x v="6"/>
    <x v="444"/>
    <n v="4.4480000000000004"/>
    <n v="2"/>
    <x v="2"/>
    <n v="0.33360000000000001"/>
  </r>
  <r>
    <n v="9820"/>
    <x v="4929"/>
    <x v="1"/>
    <x v="1214"/>
    <d v="2012-06-12T00:00:00"/>
    <x v="1"/>
    <s v="AG-10495"/>
    <s v="Andrew Gjertsen"/>
    <x v="1"/>
    <s v="United States"/>
    <s v="Saint Petersburg"/>
    <x v="2"/>
    <n v="33710"/>
    <x v="0"/>
    <s v="OFF-LA-10001982"/>
    <x v="1"/>
    <x v="2"/>
    <x v="1529"/>
    <n v="9"/>
    <n v="3"/>
    <x v="2"/>
    <n v="3.15"/>
  </r>
  <r>
    <n v="9821"/>
    <x v="4929"/>
    <x v="1"/>
    <x v="1214"/>
    <d v="2012-06-12T00:00:00"/>
    <x v="1"/>
    <s v="AG-10495"/>
    <s v="Andrew Gjertsen"/>
    <x v="1"/>
    <s v="United States"/>
    <s v="Saint Petersburg"/>
    <x v="2"/>
    <n v="33710"/>
    <x v="0"/>
    <s v="OFF-PA-10001215"/>
    <x v="1"/>
    <x v="10"/>
    <x v="1717"/>
    <n v="42.24"/>
    <n v="10"/>
    <x v="2"/>
    <n v="13.2"/>
  </r>
  <r>
    <n v="9822"/>
    <x v="4929"/>
    <x v="1"/>
    <x v="1214"/>
    <d v="2012-06-12T00:00:00"/>
    <x v="1"/>
    <s v="AG-10495"/>
    <s v="Andrew Gjertsen"/>
    <x v="1"/>
    <s v="United States"/>
    <s v="Saint Petersburg"/>
    <x v="2"/>
    <n v="33710"/>
    <x v="0"/>
    <s v="OFF-BI-10002429"/>
    <x v="1"/>
    <x v="8"/>
    <x v="467"/>
    <n v="18.263999999999999"/>
    <n v="2"/>
    <x v="6"/>
    <n v="-13.393599999999999"/>
  </r>
  <r>
    <n v="9823"/>
    <x v="4930"/>
    <x v="2"/>
    <x v="860"/>
    <d v="2011-08-19T00:00:00"/>
    <x v="1"/>
    <s v="BD-11605"/>
    <s v="Brian Dahlen"/>
    <x v="0"/>
    <s v="United States"/>
    <s v="San Francisco"/>
    <x v="1"/>
    <n v="94122"/>
    <x v="1"/>
    <s v="OFF-AP-10003287"/>
    <x v="1"/>
    <x v="9"/>
    <x v="538"/>
    <n v="152.91"/>
    <n v="3"/>
    <x v="0"/>
    <n v="42.814799999999998"/>
  </r>
  <r>
    <n v="9824"/>
    <x v="4930"/>
    <x v="2"/>
    <x v="860"/>
    <d v="2011-08-19T00:00:00"/>
    <x v="1"/>
    <s v="BD-11605"/>
    <s v="Brian Dahlen"/>
    <x v="0"/>
    <s v="United States"/>
    <s v="San Francisco"/>
    <x v="1"/>
    <n v="94122"/>
    <x v="1"/>
    <s v="OFF-PA-10000167"/>
    <x v="1"/>
    <x v="10"/>
    <x v="1071"/>
    <n v="92.94"/>
    <n v="3"/>
    <x v="0"/>
    <n v="41.823"/>
  </r>
  <r>
    <n v="9825"/>
    <x v="4930"/>
    <x v="2"/>
    <x v="860"/>
    <d v="2011-08-19T00:00:00"/>
    <x v="1"/>
    <s v="BD-11605"/>
    <s v="Brian Dahlen"/>
    <x v="0"/>
    <s v="United States"/>
    <s v="San Francisco"/>
    <x v="1"/>
    <n v="94122"/>
    <x v="1"/>
    <s v="OFF-BI-10002309"/>
    <x v="1"/>
    <x v="8"/>
    <x v="78"/>
    <n v="17.856000000000002"/>
    <n v="4"/>
    <x v="2"/>
    <n v="6.2496"/>
  </r>
  <r>
    <n v="9826"/>
    <x v="4930"/>
    <x v="2"/>
    <x v="860"/>
    <d v="2011-08-19T00:00:00"/>
    <x v="1"/>
    <s v="BD-11605"/>
    <s v="Brian Dahlen"/>
    <x v="0"/>
    <s v="United States"/>
    <s v="San Francisco"/>
    <x v="1"/>
    <n v="94122"/>
    <x v="1"/>
    <s v="OFF-BI-10003638"/>
    <x v="1"/>
    <x v="8"/>
    <x v="607"/>
    <n v="46.44"/>
    <n v="3"/>
    <x v="2"/>
    <n v="15.093"/>
  </r>
  <r>
    <n v="9827"/>
    <x v="4930"/>
    <x v="2"/>
    <x v="860"/>
    <d v="2011-08-19T00:00:00"/>
    <x v="1"/>
    <s v="BD-11605"/>
    <s v="Brian Dahlen"/>
    <x v="0"/>
    <s v="United States"/>
    <s v="San Francisco"/>
    <x v="1"/>
    <n v="94122"/>
    <x v="1"/>
    <s v="FUR-CH-10003833"/>
    <x v="0"/>
    <x v="1"/>
    <x v="1200"/>
    <n v="195.136"/>
    <n v="4"/>
    <x v="2"/>
    <n v="-12.196"/>
  </r>
  <r>
    <n v="9828"/>
    <x v="4931"/>
    <x v="3"/>
    <x v="249"/>
    <d v="2014-06-27T00:00:00"/>
    <x v="1"/>
    <s v="JS-15685"/>
    <s v="Jim Sink"/>
    <x v="1"/>
    <s v="United States"/>
    <s v="New York City"/>
    <x v="15"/>
    <n v="10035"/>
    <x v="3"/>
    <s v="OFF-ST-10001511"/>
    <x v="1"/>
    <x v="4"/>
    <x v="551"/>
    <n v="129.30000000000001"/>
    <n v="2"/>
    <x v="0"/>
    <n v="6.4649999999999999"/>
  </r>
  <r>
    <n v="9829"/>
    <x v="4931"/>
    <x v="3"/>
    <x v="249"/>
    <d v="2014-06-27T00:00:00"/>
    <x v="1"/>
    <s v="JS-15685"/>
    <s v="Jim Sink"/>
    <x v="1"/>
    <s v="United States"/>
    <s v="New York City"/>
    <x v="15"/>
    <n v="10035"/>
    <x v="3"/>
    <s v="OFF-BI-10004728"/>
    <x v="1"/>
    <x v="8"/>
    <x v="539"/>
    <n v="11.568"/>
    <n v="3"/>
    <x v="2"/>
    <n v="3.7595999999999998"/>
  </r>
  <r>
    <n v="9830"/>
    <x v="4932"/>
    <x v="3"/>
    <x v="11"/>
    <d v="2014-07-24T00:00:00"/>
    <x v="1"/>
    <s v="NF-18385"/>
    <s v="Natalie Fritzler"/>
    <x v="0"/>
    <s v="United States"/>
    <s v="Charlotte"/>
    <x v="3"/>
    <n v="28205"/>
    <x v="0"/>
    <s v="FUR-CH-10004218"/>
    <x v="0"/>
    <x v="1"/>
    <x v="38"/>
    <n v="242.352"/>
    <n v="3"/>
    <x v="2"/>
    <n v="15.147"/>
  </r>
  <r>
    <n v="9831"/>
    <x v="4933"/>
    <x v="2"/>
    <x v="757"/>
    <d v="2011-12-18T00:00:00"/>
    <x v="0"/>
    <s v="SC-20305"/>
    <s v="Sean Christensen"/>
    <x v="0"/>
    <s v="United States"/>
    <s v="Beaumont"/>
    <x v="5"/>
    <n v="77705"/>
    <x v="2"/>
    <s v="TEC-AC-10004171"/>
    <x v="2"/>
    <x v="11"/>
    <x v="1312"/>
    <n v="319.96800000000002"/>
    <n v="4"/>
    <x v="2"/>
    <n v="95.990399999999994"/>
  </r>
  <r>
    <n v="9832"/>
    <x v="4933"/>
    <x v="2"/>
    <x v="757"/>
    <d v="2011-12-18T00:00:00"/>
    <x v="0"/>
    <s v="SC-20305"/>
    <s v="Sean Christensen"/>
    <x v="0"/>
    <s v="United States"/>
    <s v="Beaumont"/>
    <x v="5"/>
    <n v="77705"/>
    <x v="2"/>
    <s v="FUR-FU-10001706"/>
    <x v="0"/>
    <x v="5"/>
    <x v="50"/>
    <n v="8.6240000000000006"/>
    <n v="7"/>
    <x v="7"/>
    <n v="-2.5872000000000002"/>
  </r>
  <r>
    <n v="9833"/>
    <x v="4934"/>
    <x v="2"/>
    <x v="598"/>
    <d v="2011-05-22T00:00:00"/>
    <x v="0"/>
    <s v="GA-14515"/>
    <s v="George Ashbrook"/>
    <x v="0"/>
    <s v="United States"/>
    <s v="Dallas"/>
    <x v="5"/>
    <n v="75220"/>
    <x v="2"/>
    <s v="OFF-PA-10001526"/>
    <x v="1"/>
    <x v="10"/>
    <x v="1030"/>
    <n v="3.984"/>
    <n v="1"/>
    <x v="2"/>
    <n v="1.4441999999999999"/>
  </r>
  <r>
    <n v="9834"/>
    <x v="4935"/>
    <x v="3"/>
    <x v="32"/>
    <d v="2014-09-20T00:00:00"/>
    <x v="1"/>
    <s v="CY-12745"/>
    <s v="Craig Yedwab"/>
    <x v="1"/>
    <s v="United States"/>
    <s v="Springfield"/>
    <x v="24"/>
    <n v="45503"/>
    <x v="3"/>
    <s v="TEC-AC-10002001"/>
    <x v="2"/>
    <x v="11"/>
    <x v="262"/>
    <n v="895.94399999999996"/>
    <n v="7"/>
    <x v="2"/>
    <n v="190.38810000000001"/>
  </r>
  <r>
    <n v="9835"/>
    <x v="4936"/>
    <x v="0"/>
    <x v="1155"/>
    <d v="2013-10-13T00:00:00"/>
    <x v="2"/>
    <s v="WB-21850"/>
    <s v="William Brown"/>
    <x v="0"/>
    <s v="United States"/>
    <s v="La Porte"/>
    <x v="5"/>
    <n v="77571"/>
    <x v="2"/>
    <s v="FUR-FU-10004963"/>
    <x v="0"/>
    <x v="5"/>
    <x v="1434"/>
    <n v="14"/>
    <n v="4"/>
    <x v="7"/>
    <n v="-6.3"/>
  </r>
  <r>
    <n v="9836"/>
    <x v="4936"/>
    <x v="0"/>
    <x v="1155"/>
    <d v="2013-10-13T00:00:00"/>
    <x v="2"/>
    <s v="WB-21850"/>
    <s v="William Brown"/>
    <x v="0"/>
    <s v="United States"/>
    <s v="La Porte"/>
    <x v="5"/>
    <n v="77571"/>
    <x v="2"/>
    <s v="OFF-BI-10001597"/>
    <x v="1"/>
    <x v="8"/>
    <x v="790"/>
    <n v="16.391999999999999"/>
    <n v="2"/>
    <x v="3"/>
    <n v="-26.2272"/>
  </r>
  <r>
    <n v="9837"/>
    <x v="4937"/>
    <x v="0"/>
    <x v="477"/>
    <d v="2013-10-02T00:00:00"/>
    <x v="1"/>
    <s v="DL-12865"/>
    <s v="Dan Lawera"/>
    <x v="0"/>
    <s v="United States"/>
    <s v="Long Beach"/>
    <x v="1"/>
    <n v="90805"/>
    <x v="1"/>
    <s v="OFF-PA-10000141"/>
    <x v="1"/>
    <x v="10"/>
    <x v="821"/>
    <n v="10.9"/>
    <n v="5"/>
    <x v="0"/>
    <n v="5.1230000000000002"/>
  </r>
  <r>
    <n v="9838"/>
    <x v="4937"/>
    <x v="0"/>
    <x v="477"/>
    <d v="2013-10-02T00:00:00"/>
    <x v="1"/>
    <s v="DL-12865"/>
    <s v="Dan Lawera"/>
    <x v="0"/>
    <s v="United States"/>
    <s v="Long Beach"/>
    <x v="1"/>
    <n v="90805"/>
    <x v="1"/>
    <s v="OFF-LA-10003923"/>
    <x v="1"/>
    <x v="2"/>
    <x v="424"/>
    <n v="29.6"/>
    <n v="2"/>
    <x v="0"/>
    <n v="14.8"/>
  </r>
  <r>
    <n v="9839"/>
    <x v="4937"/>
    <x v="0"/>
    <x v="477"/>
    <d v="2013-10-02T00:00:00"/>
    <x v="1"/>
    <s v="DL-12865"/>
    <s v="Dan Lawera"/>
    <x v="0"/>
    <s v="United States"/>
    <s v="Long Beach"/>
    <x v="1"/>
    <n v="90805"/>
    <x v="1"/>
    <s v="OFF-LA-10001771"/>
    <x v="1"/>
    <x v="2"/>
    <x v="1119"/>
    <n v="4.9800000000000004"/>
    <n v="1"/>
    <x v="0"/>
    <n v="2.2907999999999999"/>
  </r>
  <r>
    <n v="9840"/>
    <x v="4937"/>
    <x v="0"/>
    <x v="477"/>
    <d v="2013-10-02T00:00:00"/>
    <x v="1"/>
    <s v="DL-12865"/>
    <s v="Dan Lawera"/>
    <x v="0"/>
    <s v="United States"/>
    <s v="Long Beach"/>
    <x v="1"/>
    <n v="90805"/>
    <x v="1"/>
    <s v="TEC-CO-10001943"/>
    <x v="2"/>
    <x v="16"/>
    <x v="1666"/>
    <n v="479.976"/>
    <n v="3"/>
    <x v="2"/>
    <n v="161.99189999999999"/>
  </r>
  <r>
    <n v="9841"/>
    <x v="4937"/>
    <x v="0"/>
    <x v="477"/>
    <d v="2013-10-02T00:00:00"/>
    <x v="1"/>
    <s v="DL-12865"/>
    <s v="Dan Lawera"/>
    <x v="0"/>
    <s v="United States"/>
    <s v="Long Beach"/>
    <x v="1"/>
    <n v="90805"/>
    <x v="1"/>
    <s v="TEC-PH-10003356"/>
    <x v="2"/>
    <x v="7"/>
    <x v="1689"/>
    <n v="44.735999999999997"/>
    <n v="8"/>
    <x v="2"/>
    <n v="4.4736000000000002"/>
  </r>
  <r>
    <n v="9842"/>
    <x v="4937"/>
    <x v="0"/>
    <x v="477"/>
    <d v="2013-10-02T00:00:00"/>
    <x v="1"/>
    <s v="DL-12865"/>
    <s v="Dan Lawera"/>
    <x v="0"/>
    <s v="United States"/>
    <s v="Long Beach"/>
    <x v="1"/>
    <n v="90805"/>
    <x v="1"/>
    <s v="OFF-AR-10002255"/>
    <x v="1"/>
    <x v="6"/>
    <x v="814"/>
    <n v="5.76"/>
    <n v="2"/>
    <x v="0"/>
    <n v="1.6704000000000001"/>
  </r>
  <r>
    <n v="9843"/>
    <x v="4937"/>
    <x v="0"/>
    <x v="477"/>
    <d v="2013-10-02T00:00:00"/>
    <x v="1"/>
    <s v="DL-12865"/>
    <s v="Dan Lawera"/>
    <x v="0"/>
    <s v="United States"/>
    <s v="Long Beach"/>
    <x v="1"/>
    <n v="90805"/>
    <x v="1"/>
    <s v="FUR-CH-10000665"/>
    <x v="0"/>
    <x v="1"/>
    <x v="656"/>
    <n v="483.13600000000002"/>
    <n v="4"/>
    <x v="2"/>
    <n v="60.392000000000003"/>
  </r>
  <r>
    <n v="9844"/>
    <x v="4938"/>
    <x v="2"/>
    <x v="561"/>
    <d v="2011-06-06T00:00:00"/>
    <x v="2"/>
    <s v="RE-19450"/>
    <s v="Richard Eichhorn"/>
    <x v="0"/>
    <s v="United States"/>
    <s v="Decatur"/>
    <x v="10"/>
    <n v="62521"/>
    <x v="2"/>
    <s v="OFF-LA-10001771"/>
    <x v="1"/>
    <x v="2"/>
    <x v="1119"/>
    <n v="15.936"/>
    <n v="4"/>
    <x v="2"/>
    <n v="5.1791999999999998"/>
  </r>
  <r>
    <n v="9845"/>
    <x v="4938"/>
    <x v="2"/>
    <x v="561"/>
    <d v="2011-06-06T00:00:00"/>
    <x v="2"/>
    <s v="RE-19450"/>
    <s v="Richard Eichhorn"/>
    <x v="0"/>
    <s v="United States"/>
    <s v="Decatur"/>
    <x v="10"/>
    <n v="62521"/>
    <x v="2"/>
    <s v="FUR-FU-10001475"/>
    <x v="0"/>
    <x v="5"/>
    <x v="499"/>
    <n v="61.543999999999997"/>
    <n v="7"/>
    <x v="7"/>
    <n v="-40.003599999999999"/>
  </r>
  <r>
    <n v="9846"/>
    <x v="4938"/>
    <x v="2"/>
    <x v="561"/>
    <d v="2011-06-06T00:00:00"/>
    <x v="2"/>
    <s v="RE-19450"/>
    <s v="Richard Eichhorn"/>
    <x v="0"/>
    <s v="United States"/>
    <s v="Decatur"/>
    <x v="10"/>
    <n v="62521"/>
    <x v="2"/>
    <s v="OFF-ST-10000877"/>
    <x v="1"/>
    <x v="4"/>
    <x v="1104"/>
    <n v="132.696"/>
    <n v="3"/>
    <x v="2"/>
    <n v="9.9521999999999995"/>
  </r>
  <r>
    <n v="9847"/>
    <x v="4939"/>
    <x v="3"/>
    <x v="264"/>
    <d v="2014-09-05T00:00:00"/>
    <x v="0"/>
    <s v="MH-17290"/>
    <s v="Marc Harrigan"/>
    <x v="2"/>
    <s v="United States"/>
    <s v="Los Angeles"/>
    <x v="1"/>
    <n v="90008"/>
    <x v="1"/>
    <s v="OFF-AP-10001492"/>
    <x v="1"/>
    <x v="9"/>
    <x v="22"/>
    <n v="43.1"/>
    <n v="5"/>
    <x v="0"/>
    <n v="11.206"/>
  </r>
  <r>
    <n v="9848"/>
    <x v="4939"/>
    <x v="3"/>
    <x v="264"/>
    <d v="2014-09-05T00:00:00"/>
    <x v="0"/>
    <s v="MH-17290"/>
    <s v="Marc Harrigan"/>
    <x v="2"/>
    <s v="United States"/>
    <s v="Los Angeles"/>
    <x v="1"/>
    <n v="90008"/>
    <x v="1"/>
    <s v="FUR-FU-10004188"/>
    <x v="0"/>
    <x v="5"/>
    <x v="734"/>
    <n v="511.5"/>
    <n v="5"/>
    <x v="0"/>
    <n v="132.99"/>
  </r>
  <r>
    <n v="9849"/>
    <x v="4939"/>
    <x v="3"/>
    <x v="264"/>
    <d v="2014-09-05T00:00:00"/>
    <x v="0"/>
    <s v="MH-17290"/>
    <s v="Marc Harrigan"/>
    <x v="2"/>
    <s v="United States"/>
    <s v="Los Angeles"/>
    <x v="1"/>
    <n v="90008"/>
    <x v="1"/>
    <s v="OFF-BI-10004330"/>
    <x v="1"/>
    <x v="8"/>
    <x v="795"/>
    <n v="147.91999999999999"/>
    <n v="5"/>
    <x v="2"/>
    <n v="46.225000000000001"/>
  </r>
  <r>
    <n v="9850"/>
    <x v="4940"/>
    <x v="2"/>
    <x v="791"/>
    <d v="2011-04-18T00:00:00"/>
    <x v="1"/>
    <s v="EH-13765"/>
    <s v="Edward Hooks"/>
    <x v="1"/>
    <s v="United States"/>
    <s v="Lodi"/>
    <x v="1"/>
    <n v="95240"/>
    <x v="1"/>
    <s v="OFF-AR-10002987"/>
    <x v="1"/>
    <x v="6"/>
    <x v="1553"/>
    <n v="39.68"/>
    <n v="2"/>
    <x v="0"/>
    <n v="16.268799999999999"/>
  </r>
  <r>
    <n v="9851"/>
    <x v="4941"/>
    <x v="0"/>
    <x v="440"/>
    <d v="2013-05-07T00:00:00"/>
    <x v="1"/>
    <s v="EH-13765"/>
    <s v="Edward Hooks"/>
    <x v="1"/>
    <s v="United States"/>
    <s v="New York City"/>
    <x v="15"/>
    <n v="10009"/>
    <x v="3"/>
    <s v="FUR-FU-10000732"/>
    <x v="0"/>
    <x v="5"/>
    <x v="540"/>
    <n v="12.56"/>
    <n v="2"/>
    <x v="0"/>
    <n v="4.0191999999999997"/>
  </r>
  <r>
    <n v="9852"/>
    <x v="4941"/>
    <x v="0"/>
    <x v="440"/>
    <d v="2013-05-07T00:00:00"/>
    <x v="1"/>
    <s v="EH-13765"/>
    <s v="Edward Hooks"/>
    <x v="1"/>
    <s v="United States"/>
    <s v="New York City"/>
    <x v="15"/>
    <n v="10009"/>
    <x v="3"/>
    <s v="OFF-BI-10001670"/>
    <x v="1"/>
    <x v="8"/>
    <x v="438"/>
    <n v="90.48"/>
    <n v="3"/>
    <x v="2"/>
    <n v="33.93"/>
  </r>
  <r>
    <n v="9853"/>
    <x v="4941"/>
    <x v="0"/>
    <x v="440"/>
    <d v="2013-05-07T00:00:00"/>
    <x v="1"/>
    <s v="EH-13765"/>
    <s v="Edward Hooks"/>
    <x v="1"/>
    <s v="United States"/>
    <s v="New York City"/>
    <x v="15"/>
    <n v="10009"/>
    <x v="3"/>
    <s v="OFF-PA-10000533"/>
    <x v="1"/>
    <x v="10"/>
    <x v="1196"/>
    <n v="13.08"/>
    <n v="2"/>
    <x v="0"/>
    <n v="6.0167999999999999"/>
  </r>
  <r>
    <n v="9854"/>
    <x v="4941"/>
    <x v="0"/>
    <x v="440"/>
    <d v="2013-05-07T00:00:00"/>
    <x v="1"/>
    <s v="EH-13765"/>
    <s v="Edward Hooks"/>
    <x v="1"/>
    <s v="United States"/>
    <s v="New York City"/>
    <x v="15"/>
    <n v="10009"/>
    <x v="3"/>
    <s v="FUR-FU-10002253"/>
    <x v="0"/>
    <x v="5"/>
    <x v="587"/>
    <n v="214.7"/>
    <n v="5"/>
    <x v="0"/>
    <n v="83.733000000000004"/>
  </r>
  <r>
    <n v="9855"/>
    <x v="4942"/>
    <x v="3"/>
    <x v="249"/>
    <d v="2014-06-24T00:00:00"/>
    <x v="1"/>
    <s v="GA-14515"/>
    <s v="George Ashbrook"/>
    <x v="0"/>
    <s v="United States"/>
    <s v="San Francisco"/>
    <x v="1"/>
    <n v="94109"/>
    <x v="1"/>
    <s v="FUR-FU-10002396"/>
    <x v="0"/>
    <x v="5"/>
    <x v="1581"/>
    <n v="50.32"/>
    <n v="4"/>
    <x v="0"/>
    <n v="21.134399999999999"/>
  </r>
  <r>
    <n v="9856"/>
    <x v="4942"/>
    <x v="3"/>
    <x v="249"/>
    <d v="2014-06-24T00:00:00"/>
    <x v="1"/>
    <s v="GA-14515"/>
    <s v="George Ashbrook"/>
    <x v="0"/>
    <s v="United States"/>
    <s v="San Francisco"/>
    <x v="1"/>
    <n v="94109"/>
    <x v="1"/>
    <s v="OFF-PA-10004438"/>
    <x v="1"/>
    <x v="10"/>
    <x v="1472"/>
    <n v="24.56"/>
    <n v="2"/>
    <x v="0"/>
    <n v="11.543200000000001"/>
  </r>
  <r>
    <n v="9857"/>
    <x v="4943"/>
    <x v="2"/>
    <x v="1232"/>
    <d v="2011-11-11T00:00:00"/>
    <x v="1"/>
    <s v="GA-14515"/>
    <s v="George Ashbrook"/>
    <x v="0"/>
    <s v="United States"/>
    <s v="Columbus"/>
    <x v="32"/>
    <n v="31907"/>
    <x v="0"/>
    <s v="OFF-PA-10000587"/>
    <x v="1"/>
    <x v="10"/>
    <x v="57"/>
    <n v="43.68"/>
    <n v="6"/>
    <x v="0"/>
    <n v="20.9664"/>
  </r>
  <r>
    <n v="9858"/>
    <x v="4944"/>
    <x v="1"/>
    <x v="514"/>
    <d v="2012-03-30T00:00:00"/>
    <x v="1"/>
    <s v="EB-13840"/>
    <s v="Ellis Ballard"/>
    <x v="1"/>
    <s v="United States"/>
    <s v="Seattle"/>
    <x v="4"/>
    <n v="98103"/>
    <x v="1"/>
    <s v="FUR-TA-10001889"/>
    <x v="0"/>
    <x v="3"/>
    <x v="406"/>
    <n v="3393.68"/>
    <n v="8"/>
    <x v="0"/>
    <n v="610.86239999999998"/>
  </r>
  <r>
    <n v="9859"/>
    <x v="4945"/>
    <x v="3"/>
    <x v="424"/>
    <d v="2014-01-21T00:00:00"/>
    <x v="1"/>
    <s v="HR-14770"/>
    <s v="Hallie Redmond"/>
    <x v="2"/>
    <s v="United States"/>
    <s v="Richmond"/>
    <x v="14"/>
    <n v="47374"/>
    <x v="2"/>
    <s v="OFF-ST-10001590"/>
    <x v="1"/>
    <x v="4"/>
    <x v="146"/>
    <n v="67.400000000000006"/>
    <n v="5"/>
    <x v="0"/>
    <n v="17.524000000000001"/>
  </r>
  <r>
    <n v="9860"/>
    <x v="4945"/>
    <x v="3"/>
    <x v="424"/>
    <d v="2014-01-21T00:00:00"/>
    <x v="1"/>
    <s v="HR-14770"/>
    <s v="Hallie Redmond"/>
    <x v="2"/>
    <s v="United States"/>
    <s v="Richmond"/>
    <x v="14"/>
    <n v="47374"/>
    <x v="2"/>
    <s v="OFF-FA-10003472"/>
    <x v="1"/>
    <x v="13"/>
    <x v="240"/>
    <n v="2.52"/>
    <n v="2"/>
    <x v="0"/>
    <n v="0.1008"/>
  </r>
  <r>
    <n v="9861"/>
    <x v="4945"/>
    <x v="3"/>
    <x v="424"/>
    <d v="2014-01-21T00:00:00"/>
    <x v="1"/>
    <s v="HR-14770"/>
    <s v="Hallie Redmond"/>
    <x v="2"/>
    <s v="United States"/>
    <s v="Richmond"/>
    <x v="14"/>
    <n v="47374"/>
    <x v="2"/>
    <s v="TEC-PH-10000169"/>
    <x v="2"/>
    <x v="7"/>
    <x v="1029"/>
    <n v="67.8"/>
    <n v="4"/>
    <x v="0"/>
    <n v="1.3560000000000001"/>
  </r>
  <r>
    <n v="9862"/>
    <x v="4945"/>
    <x v="3"/>
    <x v="424"/>
    <d v="2014-01-21T00:00:00"/>
    <x v="1"/>
    <s v="HR-14770"/>
    <s v="Hallie Redmond"/>
    <x v="2"/>
    <s v="United States"/>
    <s v="Richmond"/>
    <x v="14"/>
    <n v="47374"/>
    <x v="2"/>
    <s v="OFF-ST-10002562"/>
    <x v="1"/>
    <x v="4"/>
    <x v="33"/>
    <n v="18.760000000000002"/>
    <n v="2"/>
    <x v="0"/>
    <n v="5.2527999999999997"/>
  </r>
  <r>
    <n v="9863"/>
    <x v="4945"/>
    <x v="3"/>
    <x v="424"/>
    <d v="2014-01-21T00:00:00"/>
    <x v="1"/>
    <s v="HR-14770"/>
    <s v="Hallie Redmond"/>
    <x v="2"/>
    <s v="United States"/>
    <s v="Richmond"/>
    <x v="14"/>
    <n v="47374"/>
    <x v="2"/>
    <s v="TEC-AC-10001445"/>
    <x v="2"/>
    <x v="11"/>
    <x v="422"/>
    <n v="12.12"/>
    <n v="4"/>
    <x v="0"/>
    <n v="2.5451999999999999"/>
  </r>
  <r>
    <n v="9864"/>
    <x v="4945"/>
    <x v="3"/>
    <x v="424"/>
    <d v="2014-01-21T00:00:00"/>
    <x v="1"/>
    <s v="HR-14770"/>
    <s v="Hallie Redmond"/>
    <x v="2"/>
    <s v="United States"/>
    <s v="Richmond"/>
    <x v="14"/>
    <n v="47374"/>
    <x v="2"/>
    <s v="OFF-PA-10004156"/>
    <x v="1"/>
    <x v="10"/>
    <x v="743"/>
    <n v="11.34"/>
    <n v="1"/>
    <x v="0"/>
    <n v="5.5566000000000004"/>
  </r>
  <r>
    <n v="9865"/>
    <x v="4945"/>
    <x v="3"/>
    <x v="424"/>
    <d v="2014-01-21T00:00:00"/>
    <x v="1"/>
    <s v="HR-14770"/>
    <s v="Hallie Redmond"/>
    <x v="2"/>
    <s v="United States"/>
    <s v="Richmond"/>
    <x v="14"/>
    <n v="47374"/>
    <x v="2"/>
    <s v="TEC-AC-10004469"/>
    <x v="2"/>
    <x v="11"/>
    <x v="238"/>
    <n v="159.80000000000001"/>
    <n v="4"/>
    <x v="0"/>
    <n v="70.311999999999998"/>
  </r>
  <r>
    <n v="9866"/>
    <x v="4945"/>
    <x v="3"/>
    <x v="424"/>
    <d v="2014-01-21T00:00:00"/>
    <x v="1"/>
    <s v="HR-14770"/>
    <s v="Hallie Redmond"/>
    <x v="2"/>
    <s v="United States"/>
    <s v="Richmond"/>
    <x v="14"/>
    <n v="47374"/>
    <x v="2"/>
    <s v="FUR-FU-10001037"/>
    <x v="0"/>
    <x v="5"/>
    <x v="1160"/>
    <n v="18.96"/>
    <n v="2"/>
    <x v="0"/>
    <n v="8.532"/>
  </r>
  <r>
    <n v="9867"/>
    <x v="4946"/>
    <x v="1"/>
    <x v="514"/>
    <d v="2012-03-28T00:00:00"/>
    <x v="0"/>
    <s v="SM-20950"/>
    <s v="Suzanne McNair"/>
    <x v="1"/>
    <s v="United States"/>
    <s v="New York City"/>
    <x v="15"/>
    <n v="10009"/>
    <x v="3"/>
    <s v="OFF-ST-10002615"/>
    <x v="1"/>
    <x v="4"/>
    <x v="1427"/>
    <n v="1085.42"/>
    <n v="7"/>
    <x v="0"/>
    <n v="282.20920000000001"/>
  </r>
  <r>
    <n v="9868"/>
    <x v="4946"/>
    <x v="1"/>
    <x v="514"/>
    <d v="2012-03-28T00:00:00"/>
    <x v="0"/>
    <s v="SM-20950"/>
    <s v="Suzanne McNair"/>
    <x v="1"/>
    <s v="United States"/>
    <s v="New York City"/>
    <x v="15"/>
    <n v="10009"/>
    <x v="3"/>
    <s v="OFF-AP-10000595"/>
    <x v="1"/>
    <x v="9"/>
    <x v="1496"/>
    <n v="13.11"/>
    <n v="3"/>
    <x v="0"/>
    <n v="3.4085999999999999"/>
  </r>
  <r>
    <n v="9869"/>
    <x v="4947"/>
    <x v="2"/>
    <x v="301"/>
    <d v="2011-11-03T00:00:00"/>
    <x v="2"/>
    <s v="EA-14035"/>
    <s v="Erin Ashbrook"/>
    <x v="1"/>
    <s v="United States"/>
    <s v="Mason"/>
    <x v="24"/>
    <n v="45040"/>
    <x v="3"/>
    <s v="FUR-FU-10002253"/>
    <x v="0"/>
    <x v="5"/>
    <x v="587"/>
    <n v="68.703999999999994"/>
    <n v="2"/>
    <x v="2"/>
    <n v="16.3172"/>
  </r>
  <r>
    <n v="9870"/>
    <x v="4947"/>
    <x v="2"/>
    <x v="301"/>
    <d v="2011-11-03T00:00:00"/>
    <x v="2"/>
    <s v="EA-14035"/>
    <s v="Erin Ashbrook"/>
    <x v="1"/>
    <s v="United States"/>
    <s v="Mason"/>
    <x v="24"/>
    <n v="45040"/>
    <x v="3"/>
    <s v="OFF-BI-10000494"/>
    <x v="1"/>
    <x v="8"/>
    <x v="1563"/>
    <n v="3.1320000000000001"/>
    <n v="2"/>
    <x v="6"/>
    <n v="-2.61"/>
  </r>
  <r>
    <n v="9871"/>
    <x v="4947"/>
    <x v="2"/>
    <x v="301"/>
    <d v="2011-11-03T00:00:00"/>
    <x v="2"/>
    <s v="EA-14035"/>
    <s v="Erin Ashbrook"/>
    <x v="1"/>
    <s v="United States"/>
    <s v="Mason"/>
    <x v="24"/>
    <n v="45040"/>
    <x v="3"/>
    <s v="OFF-BI-10001658"/>
    <x v="1"/>
    <x v="8"/>
    <x v="439"/>
    <n v="22.428000000000001"/>
    <n v="3"/>
    <x v="6"/>
    <n v="-17.942399999999999"/>
  </r>
  <r>
    <n v="9872"/>
    <x v="4948"/>
    <x v="3"/>
    <x v="833"/>
    <d v="2014-10-07T00:00:00"/>
    <x v="3"/>
    <s v="MH-17455"/>
    <s v="Mark Hamilton"/>
    <x v="0"/>
    <s v="United States"/>
    <s v="Chicago"/>
    <x v="10"/>
    <n v="60623"/>
    <x v="2"/>
    <s v="OFF-ST-10003208"/>
    <x v="1"/>
    <x v="4"/>
    <x v="243"/>
    <n v="290.33600000000001"/>
    <n v="2"/>
    <x v="2"/>
    <n v="32.662799999999997"/>
  </r>
  <r>
    <n v="9873"/>
    <x v="4948"/>
    <x v="3"/>
    <x v="833"/>
    <d v="2014-10-07T00:00:00"/>
    <x v="3"/>
    <s v="MH-17455"/>
    <s v="Mark Hamilton"/>
    <x v="0"/>
    <s v="United States"/>
    <s v="Chicago"/>
    <x v="10"/>
    <n v="60623"/>
    <x v="2"/>
    <s v="OFF-AR-10004790"/>
    <x v="1"/>
    <x v="6"/>
    <x v="33"/>
    <n v="19.152000000000001"/>
    <n v="2"/>
    <x v="2"/>
    <n v="1.1970000000000001"/>
  </r>
  <r>
    <n v="9874"/>
    <x v="4949"/>
    <x v="0"/>
    <x v="107"/>
    <d v="2013-12-15T00:00:00"/>
    <x v="1"/>
    <s v="SL-20155"/>
    <s v="Sara Luxemburg"/>
    <x v="2"/>
    <s v="United States"/>
    <s v="New York City"/>
    <x v="15"/>
    <n v="10024"/>
    <x v="3"/>
    <s v="OFF-PA-10004609"/>
    <x v="1"/>
    <x v="10"/>
    <x v="1494"/>
    <n v="6.48"/>
    <n v="1"/>
    <x v="0"/>
    <n v="3.1103999999999998"/>
  </r>
  <r>
    <n v="9875"/>
    <x v="4950"/>
    <x v="0"/>
    <x v="897"/>
    <d v="2013-09-25T00:00:00"/>
    <x v="0"/>
    <s v="NP-18685"/>
    <s v="Nora Pelletier"/>
    <x v="2"/>
    <s v="United States"/>
    <s v="Parma"/>
    <x v="24"/>
    <n v="44134"/>
    <x v="3"/>
    <s v="OFF-EN-10003055"/>
    <x v="1"/>
    <x v="12"/>
    <x v="873"/>
    <n v="63.968000000000004"/>
    <n v="2"/>
    <x v="2"/>
    <n v="19.989999999999998"/>
  </r>
  <r>
    <n v="9876"/>
    <x v="4951"/>
    <x v="1"/>
    <x v="1233"/>
    <d v="2013-01-05T00:00:00"/>
    <x v="1"/>
    <s v="RF-19840"/>
    <s v="Roy Französisch"/>
    <x v="0"/>
    <s v="United States"/>
    <s v="New York City"/>
    <x v="15"/>
    <n v="10035"/>
    <x v="3"/>
    <s v="OFF-SU-10003936"/>
    <x v="1"/>
    <x v="14"/>
    <x v="1826"/>
    <n v="6.36"/>
    <n v="2"/>
    <x v="0"/>
    <n v="6.3600000000000004E-2"/>
  </r>
  <r>
    <n v="9877"/>
    <x v="4952"/>
    <x v="3"/>
    <x v="693"/>
    <d v="2014-04-22T00:00:00"/>
    <x v="2"/>
    <s v="BE-11455"/>
    <s v="Brad Eason"/>
    <x v="2"/>
    <s v="United States"/>
    <s v="Cleveland"/>
    <x v="24"/>
    <n v="44105"/>
    <x v="3"/>
    <s v="OFF-ST-10000078"/>
    <x v="1"/>
    <x v="4"/>
    <x v="1218"/>
    <n v="848.54399999999998"/>
    <n v="4"/>
    <x v="2"/>
    <n v="-21.2136"/>
  </r>
  <r>
    <n v="9878"/>
    <x v="4952"/>
    <x v="3"/>
    <x v="693"/>
    <d v="2014-04-22T00:00:00"/>
    <x v="2"/>
    <s v="BE-11455"/>
    <s v="Brad Eason"/>
    <x v="2"/>
    <s v="United States"/>
    <s v="Cleveland"/>
    <x v="24"/>
    <n v="44105"/>
    <x v="3"/>
    <s v="OFF-BI-10000174"/>
    <x v="1"/>
    <x v="8"/>
    <x v="1435"/>
    <n v="8.6999999999999993"/>
    <n v="5"/>
    <x v="6"/>
    <n v="-6.38"/>
  </r>
  <r>
    <n v="9879"/>
    <x v="4952"/>
    <x v="3"/>
    <x v="693"/>
    <d v="2014-04-22T00:00:00"/>
    <x v="2"/>
    <s v="BE-11455"/>
    <s v="Brad Eason"/>
    <x v="2"/>
    <s v="United States"/>
    <s v="Cleveland"/>
    <x v="24"/>
    <n v="44105"/>
    <x v="3"/>
    <s v="TEC-PH-10004080"/>
    <x v="2"/>
    <x v="7"/>
    <x v="1768"/>
    <n v="122.38200000000001"/>
    <n v="3"/>
    <x v="10"/>
    <n v="-24.476400000000002"/>
  </r>
  <r>
    <n v="9880"/>
    <x v="4953"/>
    <x v="0"/>
    <x v="1036"/>
    <d v="2013-08-26T00:00:00"/>
    <x v="1"/>
    <s v="JK-15370"/>
    <s v="Jay Kimmel"/>
    <x v="0"/>
    <s v="United States"/>
    <s v="New York City"/>
    <x v="15"/>
    <n v="10035"/>
    <x v="3"/>
    <s v="FUR-CH-10002961"/>
    <x v="0"/>
    <x v="1"/>
    <x v="939"/>
    <n v="573.17399999999998"/>
    <n v="7"/>
    <x v="9"/>
    <n v="63.686"/>
  </r>
  <r>
    <n v="9881"/>
    <x v="4954"/>
    <x v="1"/>
    <x v="352"/>
    <d v="2012-05-31T00:00:00"/>
    <x v="2"/>
    <s v="CC-12100"/>
    <s v="Chad Cunningham"/>
    <x v="2"/>
    <s v="United States"/>
    <s v="Cleveland"/>
    <x v="24"/>
    <n v="44105"/>
    <x v="3"/>
    <s v="OFF-PA-10000474"/>
    <x v="1"/>
    <x v="10"/>
    <x v="33"/>
    <n v="85.055999999999997"/>
    <n v="3"/>
    <x v="2"/>
    <n v="28.706399999999999"/>
  </r>
  <r>
    <n v="9882"/>
    <x v="4955"/>
    <x v="2"/>
    <x v="1132"/>
    <d v="2011-08-13T00:00:00"/>
    <x v="2"/>
    <s v="LL-16840"/>
    <s v="Lauren Leatherbury"/>
    <x v="0"/>
    <s v="United States"/>
    <s v="Woodstock"/>
    <x v="32"/>
    <n v="30188"/>
    <x v="0"/>
    <s v="OFF-BI-10000138"/>
    <x v="1"/>
    <x v="8"/>
    <x v="600"/>
    <n v="14.04"/>
    <n v="3"/>
    <x v="0"/>
    <n v="6.7392000000000003"/>
  </r>
  <r>
    <n v="9883"/>
    <x v="4955"/>
    <x v="2"/>
    <x v="1132"/>
    <d v="2011-08-13T00:00:00"/>
    <x v="2"/>
    <s v="LL-16840"/>
    <s v="Lauren Leatherbury"/>
    <x v="0"/>
    <s v="United States"/>
    <s v="Woodstock"/>
    <x v="32"/>
    <n v="30188"/>
    <x v="0"/>
    <s v="TEC-AC-10000023"/>
    <x v="2"/>
    <x v="11"/>
    <x v="900"/>
    <n v="272.61"/>
    <n v="13"/>
    <x v="0"/>
    <n v="98.139600000000002"/>
  </r>
  <r>
    <n v="9884"/>
    <x v="4956"/>
    <x v="2"/>
    <x v="1234"/>
    <d v="2011-04-08T00:00:00"/>
    <x v="1"/>
    <s v="KE-16420"/>
    <s v="Katrina Edelman"/>
    <x v="1"/>
    <s v="United States"/>
    <s v="Los Angeles"/>
    <x v="1"/>
    <n v="90008"/>
    <x v="1"/>
    <s v="OFF-EN-10001415"/>
    <x v="1"/>
    <x v="12"/>
    <x v="33"/>
    <n v="11.16"/>
    <n v="2"/>
    <x v="0"/>
    <n v="5.58"/>
  </r>
  <r>
    <n v="9885"/>
    <x v="4956"/>
    <x v="2"/>
    <x v="1234"/>
    <d v="2011-04-08T00:00:00"/>
    <x v="1"/>
    <s v="KE-16420"/>
    <s v="Katrina Edelman"/>
    <x v="1"/>
    <s v="United States"/>
    <s v="Los Angeles"/>
    <x v="1"/>
    <n v="90008"/>
    <x v="1"/>
    <s v="TEC-AC-10001284"/>
    <x v="2"/>
    <x v="11"/>
    <x v="1172"/>
    <n v="62.31"/>
    <n v="3"/>
    <x v="0"/>
    <n v="22.4316"/>
  </r>
  <r>
    <n v="9886"/>
    <x v="4956"/>
    <x v="2"/>
    <x v="1234"/>
    <d v="2011-04-08T00:00:00"/>
    <x v="1"/>
    <s v="KE-16420"/>
    <s v="Katrina Edelman"/>
    <x v="1"/>
    <s v="United States"/>
    <s v="Los Angeles"/>
    <x v="1"/>
    <n v="90008"/>
    <x v="1"/>
    <s v="TEC-AC-10000736"/>
    <x v="2"/>
    <x v="11"/>
    <x v="1085"/>
    <n v="159.97999999999999"/>
    <n v="2"/>
    <x v="0"/>
    <n v="57.592799999999997"/>
  </r>
  <r>
    <n v="9887"/>
    <x v="4957"/>
    <x v="2"/>
    <x v="1213"/>
    <d v="2011-01-28T00:00:00"/>
    <x v="1"/>
    <s v="SG-20605"/>
    <s v="Speros Goranitis"/>
    <x v="0"/>
    <s v="United States"/>
    <s v="Lafayette"/>
    <x v="14"/>
    <n v="47905"/>
    <x v="2"/>
    <s v="OFF-FA-10003467"/>
    <x v="1"/>
    <x v="13"/>
    <x v="489"/>
    <n v="5.94"/>
    <n v="3"/>
    <x v="0"/>
    <n v="0"/>
  </r>
  <r>
    <n v="9888"/>
    <x v="4958"/>
    <x v="3"/>
    <x v="386"/>
    <d v="2014-10-16T00:00:00"/>
    <x v="2"/>
    <s v="CA-12265"/>
    <s v="Christina Anderson"/>
    <x v="0"/>
    <s v="United States"/>
    <s v="New York City"/>
    <x v="15"/>
    <n v="10024"/>
    <x v="3"/>
    <s v="OFF-PA-10000477"/>
    <x v="1"/>
    <x v="10"/>
    <x v="1205"/>
    <n v="9.9600000000000009"/>
    <n v="2"/>
    <x v="0"/>
    <n v="4.6811999999999996"/>
  </r>
  <r>
    <n v="9889"/>
    <x v="4959"/>
    <x v="1"/>
    <x v="816"/>
    <d v="2012-08-12T00:00:00"/>
    <x v="1"/>
    <s v="RD-19585"/>
    <s v="Rob Dowd"/>
    <x v="0"/>
    <s v="United States"/>
    <s v="Utica"/>
    <x v="15"/>
    <n v="13501"/>
    <x v="3"/>
    <s v="TEC-AC-10000736"/>
    <x v="2"/>
    <x v="11"/>
    <x v="1085"/>
    <n v="79.989999999999995"/>
    <n v="1"/>
    <x v="0"/>
    <n v="28.796399999999998"/>
  </r>
  <r>
    <n v="9890"/>
    <x v="4960"/>
    <x v="3"/>
    <x v="498"/>
    <d v="2014-03-21T00:00:00"/>
    <x v="2"/>
    <s v="VG-21805"/>
    <s v="Vivek Grady"/>
    <x v="1"/>
    <s v="United States"/>
    <s v="Lakewood"/>
    <x v="30"/>
    <n v="8701"/>
    <x v="3"/>
    <s v="OFF-AR-10002467"/>
    <x v="1"/>
    <x v="6"/>
    <x v="1681"/>
    <n v="8.94"/>
    <n v="3"/>
    <x v="0"/>
    <n v="2.4138000000000002"/>
  </r>
  <r>
    <n v="9891"/>
    <x v="4961"/>
    <x v="0"/>
    <x v="197"/>
    <d v="2013-07-29T00:00:00"/>
    <x v="0"/>
    <s v="SH-19975"/>
    <s v="Sally Hughsby"/>
    <x v="1"/>
    <s v="United States"/>
    <s v="Milwaukee"/>
    <x v="6"/>
    <n v="53209"/>
    <x v="2"/>
    <s v="OFF-PA-10004996"/>
    <x v="1"/>
    <x v="10"/>
    <x v="1519"/>
    <n v="20.62"/>
    <n v="2"/>
    <x v="0"/>
    <n v="9.6913999999999998"/>
  </r>
  <r>
    <n v="9892"/>
    <x v="4961"/>
    <x v="0"/>
    <x v="197"/>
    <d v="2013-07-29T00:00:00"/>
    <x v="0"/>
    <s v="SH-19975"/>
    <s v="Sally Hughsby"/>
    <x v="1"/>
    <s v="United States"/>
    <s v="Milwaukee"/>
    <x v="6"/>
    <n v="53209"/>
    <x v="2"/>
    <s v="TEC-AC-10003116"/>
    <x v="2"/>
    <x v="11"/>
    <x v="920"/>
    <n v="124.25"/>
    <n v="7"/>
    <x v="0"/>
    <n v="48.457500000000003"/>
  </r>
  <r>
    <n v="9893"/>
    <x v="4961"/>
    <x v="0"/>
    <x v="197"/>
    <d v="2013-07-29T00:00:00"/>
    <x v="0"/>
    <s v="SH-19975"/>
    <s v="Sally Hughsby"/>
    <x v="1"/>
    <s v="United States"/>
    <s v="Milwaukee"/>
    <x v="6"/>
    <n v="53209"/>
    <x v="2"/>
    <s v="TEC-PH-10002262"/>
    <x v="2"/>
    <x v="7"/>
    <x v="472"/>
    <n v="297.55"/>
    <n v="5"/>
    <x v="0"/>
    <n v="83.313999999999993"/>
  </r>
  <r>
    <n v="9894"/>
    <x v="4961"/>
    <x v="0"/>
    <x v="197"/>
    <d v="2013-07-29T00:00:00"/>
    <x v="0"/>
    <s v="SH-19975"/>
    <s v="Sally Hughsby"/>
    <x v="1"/>
    <s v="United States"/>
    <s v="Milwaukee"/>
    <x v="6"/>
    <n v="53209"/>
    <x v="2"/>
    <s v="FUR-CH-10004626"/>
    <x v="0"/>
    <x v="1"/>
    <x v="1697"/>
    <n v="403.56"/>
    <n v="4"/>
    <x v="0"/>
    <n v="96.854399999999998"/>
  </r>
  <r>
    <n v="9895"/>
    <x v="4961"/>
    <x v="0"/>
    <x v="197"/>
    <d v="2013-07-29T00:00:00"/>
    <x v="0"/>
    <s v="SH-19975"/>
    <s v="Sally Hughsby"/>
    <x v="1"/>
    <s v="United States"/>
    <s v="Milwaukee"/>
    <x v="6"/>
    <n v="53209"/>
    <x v="2"/>
    <s v="FUR-FU-10001756"/>
    <x v="0"/>
    <x v="5"/>
    <x v="282"/>
    <n v="95.2"/>
    <n v="5"/>
    <x v="0"/>
    <n v="27.608000000000001"/>
  </r>
  <r>
    <n v="9896"/>
    <x v="4962"/>
    <x v="2"/>
    <x v="467"/>
    <d v="2011-10-01T00:00:00"/>
    <x v="1"/>
    <s v="MM-17920"/>
    <s v="Michael Moore"/>
    <x v="0"/>
    <s v="United States"/>
    <s v="Chicago"/>
    <x v="10"/>
    <n v="60623"/>
    <x v="2"/>
    <s v="TEC-AC-10004859"/>
    <x v="2"/>
    <x v="11"/>
    <x v="1545"/>
    <n v="153.82400000000001"/>
    <n v="11"/>
    <x v="2"/>
    <n v="38.456000000000003"/>
  </r>
  <r>
    <n v="9897"/>
    <x v="4963"/>
    <x v="2"/>
    <x v="1103"/>
    <d v="2011-06-20T00:00:00"/>
    <x v="0"/>
    <s v="JF-15415"/>
    <s v="Jennifer Ferguson"/>
    <x v="0"/>
    <s v="United States"/>
    <s v="Chicago"/>
    <x v="10"/>
    <n v="60653"/>
    <x v="2"/>
    <s v="OFF-PA-10001725"/>
    <x v="1"/>
    <x v="10"/>
    <x v="1648"/>
    <n v="62.015999999999998"/>
    <n v="2"/>
    <x v="2"/>
    <n v="22.480799999999999"/>
  </r>
  <r>
    <n v="9898"/>
    <x v="4964"/>
    <x v="0"/>
    <x v="112"/>
    <d v="2013-06-11T00:00:00"/>
    <x v="1"/>
    <s v="LP-17095"/>
    <s v="Liz Preis"/>
    <x v="0"/>
    <s v="United States"/>
    <s v="Fairfield"/>
    <x v="24"/>
    <n v="45014"/>
    <x v="3"/>
    <s v="FUR-FU-10004306"/>
    <x v="0"/>
    <x v="5"/>
    <x v="616"/>
    <n v="466.32"/>
    <n v="3"/>
    <x v="2"/>
    <n v="34.973999999999997"/>
  </r>
  <r>
    <n v="9899"/>
    <x v="4964"/>
    <x v="0"/>
    <x v="112"/>
    <d v="2013-06-11T00:00:00"/>
    <x v="1"/>
    <s v="LP-17095"/>
    <s v="Liz Preis"/>
    <x v="0"/>
    <s v="United States"/>
    <s v="Fairfield"/>
    <x v="24"/>
    <n v="45014"/>
    <x v="3"/>
    <s v="FUR-FU-10004845"/>
    <x v="0"/>
    <x v="5"/>
    <x v="1684"/>
    <n v="82.64"/>
    <n v="2"/>
    <x v="2"/>
    <n v="0"/>
  </r>
  <r>
    <n v="9900"/>
    <x v="4965"/>
    <x v="2"/>
    <x v="1176"/>
    <d v="2011-04-03T00:00:00"/>
    <x v="1"/>
    <s v="MP-18175"/>
    <s v="Mike Pelletier"/>
    <x v="2"/>
    <s v="United States"/>
    <s v="Springfield"/>
    <x v="24"/>
    <n v="45503"/>
    <x v="3"/>
    <s v="FUR-TA-10000198"/>
    <x v="0"/>
    <x v="3"/>
    <x v="589"/>
    <n v="330.58800000000002"/>
    <n v="1"/>
    <x v="10"/>
    <n v="-143.25479999999999"/>
  </r>
  <r>
    <n v="9901"/>
    <x v="4966"/>
    <x v="3"/>
    <x v="170"/>
    <d v="2014-08-26T00:00:00"/>
    <x v="1"/>
    <s v="SC-20845"/>
    <s v="Sung Chung"/>
    <x v="0"/>
    <s v="United States"/>
    <s v="Louisville"/>
    <x v="22"/>
    <n v="80027"/>
    <x v="1"/>
    <s v="OFF-ST-10000036"/>
    <x v="1"/>
    <x v="4"/>
    <x v="590"/>
    <n v="237.096"/>
    <n v="3"/>
    <x v="2"/>
    <n v="20.745899999999999"/>
  </r>
  <r>
    <n v="9902"/>
    <x v="4966"/>
    <x v="3"/>
    <x v="170"/>
    <d v="2014-08-26T00:00:00"/>
    <x v="1"/>
    <s v="SC-20845"/>
    <s v="Sung Chung"/>
    <x v="0"/>
    <s v="United States"/>
    <s v="Louisville"/>
    <x v="22"/>
    <n v="80027"/>
    <x v="1"/>
    <s v="FUR-FU-10001037"/>
    <x v="0"/>
    <x v="5"/>
    <x v="1160"/>
    <n v="22.751999999999999"/>
    <n v="3"/>
    <x v="2"/>
    <n v="7.11"/>
  </r>
  <r>
    <n v="9903"/>
    <x v="4966"/>
    <x v="3"/>
    <x v="170"/>
    <d v="2014-08-26T00:00:00"/>
    <x v="1"/>
    <s v="SC-20845"/>
    <s v="Sung Chung"/>
    <x v="0"/>
    <s v="United States"/>
    <s v="Louisville"/>
    <x v="22"/>
    <n v="80027"/>
    <x v="1"/>
    <s v="OFF-PA-10001950"/>
    <x v="1"/>
    <x v="10"/>
    <x v="144"/>
    <n v="6.6719999999999997"/>
    <n v="1"/>
    <x v="2"/>
    <n v="2.085"/>
  </r>
  <r>
    <n v="9904"/>
    <x v="4967"/>
    <x v="2"/>
    <x v="607"/>
    <d v="2011-11-18T00:00:00"/>
    <x v="1"/>
    <s v="DP-13000"/>
    <s v="Darren Powers"/>
    <x v="0"/>
    <s v="United States"/>
    <s v="Carrollton"/>
    <x v="5"/>
    <n v="75007"/>
    <x v="2"/>
    <s v="FUR-FU-10004587"/>
    <x v="0"/>
    <x v="5"/>
    <x v="1353"/>
    <n v="25.128"/>
    <n v="3"/>
    <x v="7"/>
    <n v="-6.9101999999999997"/>
  </r>
  <r>
    <n v="9905"/>
    <x v="4967"/>
    <x v="2"/>
    <x v="607"/>
    <d v="2011-11-18T00:00:00"/>
    <x v="1"/>
    <s v="DP-13000"/>
    <s v="Darren Powers"/>
    <x v="0"/>
    <s v="United States"/>
    <s v="Carrollton"/>
    <x v="5"/>
    <n v="75007"/>
    <x v="2"/>
    <s v="TEC-AC-10002567"/>
    <x v="2"/>
    <x v="11"/>
    <x v="423"/>
    <n v="127.98399999999999"/>
    <n v="2"/>
    <x v="2"/>
    <n v="25.596800000000002"/>
  </r>
  <r>
    <n v="9906"/>
    <x v="4968"/>
    <x v="1"/>
    <x v="1023"/>
    <d v="2012-09-15T00:00:00"/>
    <x v="2"/>
    <s v="KD-16615"/>
    <s v="Ken Dana"/>
    <x v="1"/>
    <s v="United States"/>
    <s v="Anaheim"/>
    <x v="1"/>
    <n v="92804"/>
    <x v="1"/>
    <s v="FUR-FU-10004973"/>
    <x v="0"/>
    <x v="5"/>
    <x v="1134"/>
    <n v="131.88"/>
    <n v="7"/>
    <x v="0"/>
    <n v="55.389600000000002"/>
  </r>
  <r>
    <n v="9907"/>
    <x v="4968"/>
    <x v="1"/>
    <x v="1023"/>
    <d v="2012-09-15T00:00:00"/>
    <x v="2"/>
    <s v="KD-16615"/>
    <s v="Ken Dana"/>
    <x v="1"/>
    <s v="United States"/>
    <s v="Anaheim"/>
    <x v="1"/>
    <n v="92804"/>
    <x v="1"/>
    <s v="OFF-BI-10001628"/>
    <x v="1"/>
    <x v="8"/>
    <x v="1103"/>
    <n v="25.032"/>
    <n v="3"/>
    <x v="2"/>
    <n v="7.8224999999999998"/>
  </r>
  <r>
    <n v="9908"/>
    <x v="4968"/>
    <x v="1"/>
    <x v="1023"/>
    <d v="2012-09-15T00:00:00"/>
    <x v="2"/>
    <s v="KD-16615"/>
    <s v="Ken Dana"/>
    <x v="1"/>
    <s v="United States"/>
    <s v="Anaheim"/>
    <x v="1"/>
    <n v="92804"/>
    <x v="1"/>
    <s v="FUR-CH-10000155"/>
    <x v="0"/>
    <x v="1"/>
    <x v="1157"/>
    <n v="717.72"/>
    <n v="3"/>
    <x v="2"/>
    <n v="71.772000000000006"/>
  </r>
  <r>
    <n v="9909"/>
    <x v="4968"/>
    <x v="1"/>
    <x v="1023"/>
    <d v="2012-09-15T00:00:00"/>
    <x v="2"/>
    <s v="KD-16615"/>
    <s v="Ken Dana"/>
    <x v="1"/>
    <s v="United States"/>
    <s v="Anaheim"/>
    <x v="1"/>
    <n v="92804"/>
    <x v="1"/>
    <s v="FUR-FU-10002379"/>
    <x v="0"/>
    <x v="5"/>
    <x v="1462"/>
    <n v="207.35"/>
    <n v="5"/>
    <x v="0"/>
    <n v="24.882000000000001"/>
  </r>
  <r>
    <n v="9910"/>
    <x v="4968"/>
    <x v="1"/>
    <x v="1023"/>
    <d v="2012-09-15T00:00:00"/>
    <x v="2"/>
    <s v="KD-16615"/>
    <s v="Ken Dana"/>
    <x v="1"/>
    <s v="United States"/>
    <s v="Anaheim"/>
    <x v="1"/>
    <n v="92804"/>
    <x v="1"/>
    <s v="FUR-FU-10004018"/>
    <x v="0"/>
    <x v="5"/>
    <x v="927"/>
    <n v="44.67"/>
    <n v="3"/>
    <x v="0"/>
    <n v="12.0609"/>
  </r>
  <r>
    <n v="9911"/>
    <x v="4968"/>
    <x v="1"/>
    <x v="1023"/>
    <d v="2012-09-15T00:00:00"/>
    <x v="2"/>
    <s v="KD-16615"/>
    <s v="Ken Dana"/>
    <x v="1"/>
    <s v="United States"/>
    <s v="Anaheim"/>
    <x v="1"/>
    <n v="92804"/>
    <x v="1"/>
    <s v="OFF-PA-10000994"/>
    <x v="1"/>
    <x v="10"/>
    <x v="904"/>
    <n v="209.7"/>
    <n v="2"/>
    <x v="0"/>
    <n v="100.65600000000001"/>
  </r>
  <r>
    <n v="9912"/>
    <x v="4969"/>
    <x v="2"/>
    <x v="267"/>
    <d v="2011-04-09T00:00:00"/>
    <x v="1"/>
    <s v="RP-19855"/>
    <s v="Roy Phan"/>
    <x v="1"/>
    <s v="United States"/>
    <s v="Richmond"/>
    <x v="0"/>
    <n v="40475"/>
    <x v="0"/>
    <s v="OFF-BI-10002852"/>
    <x v="1"/>
    <x v="8"/>
    <x v="91"/>
    <n v="115.36"/>
    <n v="7"/>
    <x v="0"/>
    <n v="56.526400000000002"/>
  </r>
  <r>
    <n v="9913"/>
    <x v="4970"/>
    <x v="1"/>
    <x v="998"/>
    <d v="2012-10-12T00:00:00"/>
    <x v="2"/>
    <s v="KN-16390"/>
    <s v="Katherine Nockton"/>
    <x v="1"/>
    <s v="United States"/>
    <s v="Santa Barbara"/>
    <x v="1"/>
    <n v="93101"/>
    <x v="1"/>
    <s v="FUR-CH-10001714"/>
    <x v="0"/>
    <x v="1"/>
    <x v="1295"/>
    <n v="362.13600000000002"/>
    <n v="3"/>
    <x v="2"/>
    <n v="-54.320399999999999"/>
  </r>
  <r>
    <n v="9914"/>
    <x v="4970"/>
    <x v="1"/>
    <x v="998"/>
    <d v="2012-10-12T00:00:00"/>
    <x v="2"/>
    <s v="KN-16390"/>
    <s v="Katherine Nockton"/>
    <x v="1"/>
    <s v="United States"/>
    <s v="Santa Barbara"/>
    <x v="1"/>
    <n v="93101"/>
    <x v="1"/>
    <s v="OFF-LA-10000414"/>
    <x v="1"/>
    <x v="2"/>
    <x v="1634"/>
    <n v="31.05"/>
    <n v="3"/>
    <x v="0"/>
    <n v="14.904"/>
  </r>
  <r>
    <n v="9915"/>
    <x v="4971"/>
    <x v="3"/>
    <x v="926"/>
    <d v="2014-02-01T00:00:00"/>
    <x v="0"/>
    <s v="TM-21010"/>
    <s v="Tamara Manning"/>
    <x v="0"/>
    <s v="United States"/>
    <s v="Marion"/>
    <x v="23"/>
    <n v="52302"/>
    <x v="2"/>
    <s v="OFF-PA-10003848"/>
    <x v="1"/>
    <x v="10"/>
    <x v="1442"/>
    <n v="12.96"/>
    <n v="2"/>
    <x v="0"/>
    <n v="6.2207999999999997"/>
  </r>
  <r>
    <n v="9916"/>
    <x v="4971"/>
    <x v="3"/>
    <x v="926"/>
    <d v="2014-02-01T00:00:00"/>
    <x v="0"/>
    <s v="TM-21010"/>
    <s v="Tamara Manning"/>
    <x v="0"/>
    <s v="United States"/>
    <s v="Marion"/>
    <x v="23"/>
    <n v="52302"/>
    <x v="2"/>
    <s v="OFF-PA-10000176"/>
    <x v="1"/>
    <x v="10"/>
    <x v="634"/>
    <n v="94.85"/>
    <n v="5"/>
    <x v="0"/>
    <n v="45.527999999999999"/>
  </r>
  <r>
    <n v="9917"/>
    <x v="4971"/>
    <x v="3"/>
    <x v="926"/>
    <d v="2014-02-01T00:00:00"/>
    <x v="0"/>
    <s v="TM-21010"/>
    <s v="Tamara Manning"/>
    <x v="0"/>
    <s v="United States"/>
    <s v="Marion"/>
    <x v="23"/>
    <n v="52302"/>
    <x v="2"/>
    <s v="OFF-ST-10001590"/>
    <x v="1"/>
    <x v="4"/>
    <x v="146"/>
    <n v="13.48"/>
    <n v="1"/>
    <x v="0"/>
    <n v="3.5047999999999999"/>
  </r>
  <r>
    <n v="9918"/>
    <x v="4971"/>
    <x v="3"/>
    <x v="926"/>
    <d v="2014-02-01T00:00:00"/>
    <x v="0"/>
    <s v="TM-21010"/>
    <s v="Tamara Manning"/>
    <x v="0"/>
    <s v="United States"/>
    <s v="Marion"/>
    <x v="23"/>
    <n v="52302"/>
    <x v="2"/>
    <s v="FUR-FU-10000010"/>
    <x v="0"/>
    <x v="5"/>
    <x v="522"/>
    <n v="14.91"/>
    <n v="3"/>
    <x v="0"/>
    <n v="4.6220999999999997"/>
  </r>
  <r>
    <n v="9919"/>
    <x v="4972"/>
    <x v="1"/>
    <x v="496"/>
    <d v="2012-09-29T00:00:00"/>
    <x v="1"/>
    <s v="JF-15190"/>
    <s v="Jamie Frazer"/>
    <x v="0"/>
    <s v="United States"/>
    <s v="New York City"/>
    <x v="15"/>
    <n v="10035"/>
    <x v="3"/>
    <s v="OFF-EN-10003055"/>
    <x v="1"/>
    <x v="12"/>
    <x v="873"/>
    <n v="39.979999999999997"/>
    <n v="1"/>
    <x v="0"/>
    <n v="17.991"/>
  </r>
  <r>
    <n v="9920"/>
    <x v="4973"/>
    <x v="0"/>
    <x v="543"/>
    <d v="2013-03-20T00:00:00"/>
    <x v="1"/>
    <s v="MY-18295"/>
    <s v="Muhammed Yedwab"/>
    <x v="1"/>
    <s v="United States"/>
    <s v="Bryan"/>
    <x v="5"/>
    <n v="77803"/>
    <x v="2"/>
    <s v="FUR-CH-10000863"/>
    <x v="0"/>
    <x v="1"/>
    <x v="83"/>
    <n v="528.42999999999995"/>
    <n v="5"/>
    <x v="4"/>
    <n v="-143.43100000000001"/>
  </r>
  <r>
    <n v="9921"/>
    <x v="4973"/>
    <x v="0"/>
    <x v="543"/>
    <d v="2013-03-20T00:00:00"/>
    <x v="1"/>
    <s v="MY-18295"/>
    <s v="Muhammed Yedwab"/>
    <x v="1"/>
    <s v="United States"/>
    <s v="Bryan"/>
    <x v="5"/>
    <n v="77803"/>
    <x v="2"/>
    <s v="OFF-BI-10004233"/>
    <x v="1"/>
    <x v="8"/>
    <x v="1377"/>
    <n v="22.385999999999999"/>
    <n v="7"/>
    <x v="3"/>
    <n v="-35.817599999999999"/>
  </r>
  <r>
    <n v="9922"/>
    <x v="4974"/>
    <x v="2"/>
    <x v="156"/>
    <d v="2011-11-30T00:00:00"/>
    <x v="1"/>
    <s v="AT-10435"/>
    <s v="Alyssa Tate"/>
    <x v="2"/>
    <s v="United States"/>
    <s v="Akron"/>
    <x v="24"/>
    <n v="44312"/>
    <x v="3"/>
    <s v="OFF-BI-10003350"/>
    <x v="1"/>
    <x v="8"/>
    <x v="834"/>
    <n v="5.742"/>
    <n v="3"/>
    <x v="6"/>
    <n v="-4.5936000000000003"/>
  </r>
  <r>
    <n v="9923"/>
    <x v="4975"/>
    <x v="3"/>
    <x v="636"/>
    <d v="2014-05-11T00:00:00"/>
    <x v="1"/>
    <s v="JF-15490"/>
    <s v="Jeremy Farry"/>
    <x v="0"/>
    <s v="United States"/>
    <s v="Chicago"/>
    <x v="10"/>
    <n v="60653"/>
    <x v="2"/>
    <s v="TEC-AC-10001990"/>
    <x v="2"/>
    <x v="11"/>
    <x v="861"/>
    <n v="191.96799999999999"/>
    <n v="4"/>
    <x v="2"/>
    <n v="28.795200000000001"/>
  </r>
  <r>
    <n v="9924"/>
    <x v="4976"/>
    <x v="1"/>
    <x v="305"/>
    <d v="2012-03-23T00:00:00"/>
    <x v="2"/>
    <s v="DH-13075"/>
    <s v="Dave Hallsten"/>
    <x v="1"/>
    <s v="United States"/>
    <s v="New York City"/>
    <x v="15"/>
    <n v="10035"/>
    <x v="3"/>
    <s v="OFF-BI-10003982"/>
    <x v="1"/>
    <x v="8"/>
    <x v="346"/>
    <n v="49.847999999999999"/>
    <n v="3"/>
    <x v="2"/>
    <n v="16.823699999999999"/>
  </r>
  <r>
    <n v="9925"/>
    <x v="4976"/>
    <x v="1"/>
    <x v="305"/>
    <d v="2012-03-23T00:00:00"/>
    <x v="2"/>
    <s v="DH-13075"/>
    <s v="Dave Hallsten"/>
    <x v="1"/>
    <s v="United States"/>
    <s v="New York City"/>
    <x v="15"/>
    <n v="10035"/>
    <x v="3"/>
    <s v="OFF-EN-10004386"/>
    <x v="1"/>
    <x v="12"/>
    <x v="242"/>
    <n v="23.99"/>
    <n v="1"/>
    <x v="0"/>
    <n v="11.994999999999999"/>
  </r>
  <r>
    <n v="9926"/>
    <x v="4976"/>
    <x v="1"/>
    <x v="305"/>
    <d v="2012-03-23T00:00:00"/>
    <x v="2"/>
    <s v="DH-13075"/>
    <s v="Dave Hallsten"/>
    <x v="1"/>
    <s v="United States"/>
    <s v="New York City"/>
    <x v="15"/>
    <n v="10035"/>
    <x v="3"/>
    <s v="OFF-BI-10003656"/>
    <x v="1"/>
    <x v="8"/>
    <x v="13"/>
    <n v="1087.9359999999999"/>
    <n v="8"/>
    <x v="2"/>
    <n v="353.57920000000001"/>
  </r>
  <r>
    <n v="9927"/>
    <x v="4976"/>
    <x v="1"/>
    <x v="305"/>
    <d v="2012-03-23T00:00:00"/>
    <x v="2"/>
    <s v="DH-13075"/>
    <s v="Dave Hallsten"/>
    <x v="1"/>
    <s v="United States"/>
    <s v="New York City"/>
    <x v="15"/>
    <n v="10035"/>
    <x v="3"/>
    <s v="TEC-PH-10002310"/>
    <x v="2"/>
    <x v="7"/>
    <x v="950"/>
    <n v="199.98"/>
    <n v="2"/>
    <x v="0"/>
    <n v="53.994599999999998"/>
  </r>
  <r>
    <n v="9928"/>
    <x v="4976"/>
    <x v="1"/>
    <x v="305"/>
    <d v="2012-03-23T00:00:00"/>
    <x v="2"/>
    <s v="DH-13075"/>
    <s v="Dave Hallsten"/>
    <x v="1"/>
    <s v="United States"/>
    <s v="New York City"/>
    <x v="15"/>
    <n v="10035"/>
    <x v="3"/>
    <s v="OFF-ST-10001172"/>
    <x v="1"/>
    <x v="4"/>
    <x v="1197"/>
    <n v="83.92"/>
    <n v="4"/>
    <x v="0"/>
    <n v="20.140799999999999"/>
  </r>
  <r>
    <n v="9929"/>
    <x v="4977"/>
    <x v="0"/>
    <x v="913"/>
    <d v="2013-09-05T00:00:00"/>
    <x v="3"/>
    <s v="IM-15055"/>
    <s v="Ionia McGrath"/>
    <x v="0"/>
    <s v="United States"/>
    <s v="San Francisco"/>
    <x v="1"/>
    <n v="94122"/>
    <x v="1"/>
    <s v="FUR-FU-10000260"/>
    <x v="0"/>
    <x v="5"/>
    <x v="74"/>
    <n v="24.27"/>
    <n v="3"/>
    <x v="0"/>
    <n v="8.7371999999999996"/>
  </r>
  <r>
    <n v="9930"/>
    <x v="4977"/>
    <x v="0"/>
    <x v="913"/>
    <d v="2013-09-05T00:00:00"/>
    <x v="3"/>
    <s v="IM-15055"/>
    <s v="Ionia McGrath"/>
    <x v="0"/>
    <s v="United States"/>
    <s v="San Francisco"/>
    <x v="1"/>
    <n v="94122"/>
    <x v="1"/>
    <s v="TEC-CO-10003763"/>
    <x v="2"/>
    <x v="16"/>
    <x v="1270"/>
    <n v="2799.96"/>
    <n v="5"/>
    <x v="2"/>
    <n v="944.98649999999998"/>
  </r>
  <r>
    <n v="9931"/>
    <x v="4978"/>
    <x v="1"/>
    <x v="50"/>
    <d v="2012-11-17T00:00:00"/>
    <x v="1"/>
    <s v="KH-16510"/>
    <s v="Keith Herrera"/>
    <x v="0"/>
    <s v="United States"/>
    <s v="San Bernardino"/>
    <x v="1"/>
    <n v="92404"/>
    <x v="1"/>
    <s v="OFF-BI-10001267"/>
    <x v="1"/>
    <x v="8"/>
    <x v="1466"/>
    <n v="9.8719999999999999"/>
    <n v="2"/>
    <x v="2"/>
    <n v="3.4552"/>
  </r>
  <r>
    <n v="9932"/>
    <x v="4978"/>
    <x v="1"/>
    <x v="50"/>
    <d v="2012-11-17T00:00:00"/>
    <x v="1"/>
    <s v="KH-16510"/>
    <s v="Keith Herrera"/>
    <x v="0"/>
    <s v="United States"/>
    <s v="San Bernardino"/>
    <x v="1"/>
    <n v="92404"/>
    <x v="1"/>
    <s v="FUR-BO-10004357"/>
    <x v="0"/>
    <x v="0"/>
    <x v="1349"/>
    <n v="683.33199999999999"/>
    <n v="4"/>
    <x v="11"/>
    <n v="-40.195999999999998"/>
  </r>
  <r>
    <n v="9933"/>
    <x v="4978"/>
    <x v="1"/>
    <x v="50"/>
    <d v="2012-11-17T00:00:00"/>
    <x v="1"/>
    <s v="KH-16510"/>
    <s v="Keith Herrera"/>
    <x v="0"/>
    <s v="United States"/>
    <s v="San Bernardino"/>
    <x v="1"/>
    <n v="92404"/>
    <x v="1"/>
    <s v="OFF-PA-10004610"/>
    <x v="1"/>
    <x v="10"/>
    <x v="1511"/>
    <n v="29.96"/>
    <n v="7"/>
    <x v="0"/>
    <n v="13.481999999999999"/>
  </r>
  <r>
    <n v="9934"/>
    <x v="4979"/>
    <x v="2"/>
    <x v="384"/>
    <d v="2011-07-14T00:00:00"/>
    <x v="2"/>
    <s v="JK-15205"/>
    <s v="Jamie Kunitz"/>
    <x v="0"/>
    <s v="United States"/>
    <s v="Niagara Falls"/>
    <x v="15"/>
    <n v="14304"/>
    <x v="3"/>
    <s v="TEC-PH-10004912"/>
    <x v="2"/>
    <x v="7"/>
    <x v="1492"/>
    <n v="164.85"/>
    <n v="3"/>
    <x v="0"/>
    <n v="47.8065"/>
  </r>
  <r>
    <n v="9935"/>
    <x v="4980"/>
    <x v="0"/>
    <x v="281"/>
    <d v="2013-04-13T00:00:00"/>
    <x v="1"/>
    <s v="AS-10240"/>
    <s v="Alan Shonely"/>
    <x v="0"/>
    <s v="United States"/>
    <s v="Philadelphia"/>
    <x v="9"/>
    <n v="19120"/>
    <x v="3"/>
    <s v="OFF-AP-10003278"/>
    <x v="1"/>
    <x v="9"/>
    <x v="1784"/>
    <n v="33.527999999999999"/>
    <n v="3"/>
    <x v="2"/>
    <n v="2.5146000000000002"/>
  </r>
  <r>
    <n v="9936"/>
    <x v="4980"/>
    <x v="0"/>
    <x v="281"/>
    <d v="2013-04-13T00:00:00"/>
    <x v="1"/>
    <s v="AS-10240"/>
    <s v="Alan Shonely"/>
    <x v="0"/>
    <s v="United States"/>
    <s v="Philadelphia"/>
    <x v="9"/>
    <n v="19120"/>
    <x v="3"/>
    <s v="OFF-ST-10001627"/>
    <x v="1"/>
    <x v="4"/>
    <x v="1840"/>
    <n v="36.744"/>
    <n v="3"/>
    <x v="2"/>
    <n v="3.6743999999999999"/>
  </r>
  <r>
    <n v="9937"/>
    <x v="4981"/>
    <x v="3"/>
    <x v="92"/>
    <d v="2014-06-29T00:00:00"/>
    <x v="1"/>
    <s v="SC-20575"/>
    <s v="Sonia Cooley"/>
    <x v="0"/>
    <s v="United States"/>
    <s v="Cranston"/>
    <x v="34"/>
    <n v="2920"/>
    <x v="3"/>
    <s v="OFF-BI-10002735"/>
    <x v="1"/>
    <x v="8"/>
    <x v="141"/>
    <n v="102.93"/>
    <n v="3"/>
    <x v="0"/>
    <n v="48.377099999999999"/>
  </r>
  <r>
    <n v="9938"/>
    <x v="4982"/>
    <x v="0"/>
    <x v="1235"/>
    <d v="2013-06-07T00:00:00"/>
    <x v="0"/>
    <s v="CP-12340"/>
    <s v="Christine Phan"/>
    <x v="1"/>
    <s v="United States"/>
    <s v="Los Angeles"/>
    <x v="1"/>
    <n v="90049"/>
    <x v="1"/>
    <s v="FUR-TA-10001676"/>
    <x v="0"/>
    <x v="3"/>
    <x v="957"/>
    <n v="71.087999999999994"/>
    <n v="2"/>
    <x v="2"/>
    <n v="-1.7771999999999999"/>
  </r>
  <r>
    <n v="9939"/>
    <x v="4983"/>
    <x v="0"/>
    <x v="939"/>
    <d v="2013-12-18T00:00:00"/>
    <x v="1"/>
    <s v="NS-18640"/>
    <s v="Noel Staavos"/>
    <x v="1"/>
    <s v="United States"/>
    <s v="New York City"/>
    <x v="15"/>
    <n v="10009"/>
    <x v="3"/>
    <s v="FUR-FU-10004864"/>
    <x v="0"/>
    <x v="5"/>
    <x v="1710"/>
    <n v="60.35"/>
    <n v="5"/>
    <x v="0"/>
    <n v="19.915500000000002"/>
  </r>
  <r>
    <n v="9940"/>
    <x v="4983"/>
    <x v="0"/>
    <x v="939"/>
    <d v="2013-12-18T00:00:00"/>
    <x v="1"/>
    <s v="NS-18640"/>
    <s v="Noel Staavos"/>
    <x v="1"/>
    <s v="United States"/>
    <s v="New York City"/>
    <x v="15"/>
    <n v="10009"/>
    <x v="3"/>
    <s v="OFF-SU-10000952"/>
    <x v="1"/>
    <x v="14"/>
    <x v="1256"/>
    <n v="35.520000000000003"/>
    <n v="4"/>
    <x v="0"/>
    <n v="9.9456000000000007"/>
  </r>
  <r>
    <n v="9941"/>
    <x v="4983"/>
    <x v="0"/>
    <x v="939"/>
    <d v="2013-12-18T00:00:00"/>
    <x v="1"/>
    <s v="NS-18640"/>
    <s v="Noel Staavos"/>
    <x v="1"/>
    <s v="United States"/>
    <s v="New York City"/>
    <x v="15"/>
    <n v="10009"/>
    <x v="3"/>
    <s v="OFF-AR-10000462"/>
    <x v="1"/>
    <x v="6"/>
    <x v="885"/>
    <n v="11.2"/>
    <n v="7"/>
    <x v="0"/>
    <n v="4.8159999999999998"/>
  </r>
  <r>
    <n v="9942"/>
    <x v="4984"/>
    <x v="3"/>
    <x v="221"/>
    <d v="2014-12-01T00:00:00"/>
    <x v="1"/>
    <s v="JL-15835"/>
    <s v="John Lee"/>
    <x v="0"/>
    <s v="United States"/>
    <s v="San Francisco"/>
    <x v="1"/>
    <n v="94122"/>
    <x v="1"/>
    <s v="TEC-AC-10001772"/>
    <x v="2"/>
    <x v="11"/>
    <x v="400"/>
    <n v="223.58"/>
    <n v="14"/>
    <x v="0"/>
    <n v="87.196200000000005"/>
  </r>
  <r>
    <n v="9943"/>
    <x v="4985"/>
    <x v="2"/>
    <x v="129"/>
    <d v="2012-01-03T00:00:00"/>
    <x v="1"/>
    <s v="MD-17350"/>
    <s v="Maribeth Dona"/>
    <x v="0"/>
    <s v="United States"/>
    <s v="Anaheim"/>
    <x v="1"/>
    <n v="92804"/>
    <x v="1"/>
    <s v="OFF-ST-10001128"/>
    <x v="1"/>
    <x v="4"/>
    <x v="1418"/>
    <n v="998.82"/>
    <n v="9"/>
    <x v="0"/>
    <n v="29.964600000000001"/>
  </r>
  <r>
    <n v="9944"/>
    <x v="4985"/>
    <x v="2"/>
    <x v="129"/>
    <d v="2012-01-03T00:00:00"/>
    <x v="1"/>
    <s v="MD-17350"/>
    <s v="Maribeth Dona"/>
    <x v="0"/>
    <s v="United States"/>
    <s v="Anaheim"/>
    <x v="1"/>
    <n v="92804"/>
    <x v="1"/>
    <s v="OFF-SU-10002537"/>
    <x v="1"/>
    <x v="14"/>
    <x v="676"/>
    <n v="51.15"/>
    <n v="5"/>
    <x v="0"/>
    <n v="13.298999999999999"/>
  </r>
  <r>
    <n v="9945"/>
    <x v="4986"/>
    <x v="1"/>
    <x v="1236"/>
    <d v="2012-04-17T00:00:00"/>
    <x v="0"/>
    <s v="RD-19660"/>
    <s v="Robert Dilbeck"/>
    <x v="2"/>
    <s v="United States"/>
    <s v="Seattle"/>
    <x v="4"/>
    <n v="98103"/>
    <x v="1"/>
    <s v="OFF-ST-10000419"/>
    <x v="1"/>
    <x v="4"/>
    <x v="1015"/>
    <n v="40.74"/>
    <n v="3"/>
    <x v="0"/>
    <n v="0.40739999999999998"/>
  </r>
  <r>
    <n v="9946"/>
    <x v="4987"/>
    <x v="2"/>
    <x v="1086"/>
    <d v="2011-03-06T00:00:00"/>
    <x v="1"/>
    <s v="NH-18610"/>
    <s v="Nicole Hansen"/>
    <x v="1"/>
    <s v="United States"/>
    <s v="Philadelphia"/>
    <x v="9"/>
    <n v="19120"/>
    <x v="3"/>
    <s v="OFF-PA-10000327"/>
    <x v="1"/>
    <x v="10"/>
    <x v="1428"/>
    <n v="3.4239999999999999"/>
    <n v="1"/>
    <x v="2"/>
    <n v="1.07"/>
  </r>
  <r>
    <n v="9947"/>
    <x v="4987"/>
    <x v="2"/>
    <x v="1086"/>
    <d v="2011-03-06T00:00:00"/>
    <x v="1"/>
    <s v="NH-18610"/>
    <s v="Nicole Hansen"/>
    <x v="1"/>
    <s v="United States"/>
    <s v="Philadelphia"/>
    <x v="9"/>
    <n v="19120"/>
    <x v="3"/>
    <s v="TEC-AC-10004353"/>
    <x v="2"/>
    <x v="11"/>
    <x v="717"/>
    <n v="151.19999999999999"/>
    <n v="3"/>
    <x v="2"/>
    <n v="32.130000000000003"/>
  </r>
  <r>
    <n v="9948"/>
    <x v="4988"/>
    <x v="3"/>
    <x v="702"/>
    <d v="2014-06-04T00:00:00"/>
    <x v="0"/>
    <s v="HW-14935"/>
    <s v="Helen Wasserman"/>
    <x v="1"/>
    <s v="United States"/>
    <s v="Indianapolis"/>
    <x v="14"/>
    <n v="46203"/>
    <x v="2"/>
    <s v="FUR-CH-10003746"/>
    <x v="0"/>
    <x v="1"/>
    <x v="617"/>
    <n v="1925.88"/>
    <n v="6"/>
    <x v="0"/>
    <n v="539.24639999999999"/>
  </r>
  <r>
    <n v="9949"/>
    <x v="4988"/>
    <x v="3"/>
    <x v="702"/>
    <d v="2014-06-04T00:00:00"/>
    <x v="0"/>
    <s v="HW-14935"/>
    <s v="Helen Wasserman"/>
    <x v="1"/>
    <s v="United States"/>
    <s v="Indianapolis"/>
    <x v="14"/>
    <n v="46203"/>
    <x v="2"/>
    <s v="OFF-AP-10002945"/>
    <x v="1"/>
    <x v="9"/>
    <x v="225"/>
    <n v="2405.1999999999998"/>
    <n v="8"/>
    <x v="0"/>
    <n v="793.71600000000001"/>
  </r>
  <r>
    <n v="9950"/>
    <x v="4988"/>
    <x v="3"/>
    <x v="702"/>
    <d v="2014-06-04T00:00:00"/>
    <x v="0"/>
    <s v="HW-14935"/>
    <s v="Helen Wasserman"/>
    <x v="1"/>
    <s v="United States"/>
    <s v="Indianapolis"/>
    <x v="14"/>
    <n v="46203"/>
    <x v="2"/>
    <s v="TEC-AC-10004568"/>
    <x v="2"/>
    <x v="11"/>
    <x v="1109"/>
    <n v="83.97"/>
    <n v="3"/>
    <x v="0"/>
    <n v="15.9543"/>
  </r>
  <r>
    <n v="9951"/>
    <x v="4988"/>
    <x v="3"/>
    <x v="702"/>
    <d v="2014-06-04T00:00:00"/>
    <x v="0"/>
    <s v="HW-14935"/>
    <s v="Helen Wasserman"/>
    <x v="1"/>
    <s v="United States"/>
    <s v="Indianapolis"/>
    <x v="14"/>
    <n v="46203"/>
    <x v="2"/>
    <s v="TEC-AC-10001714"/>
    <x v="2"/>
    <x v="11"/>
    <x v="678"/>
    <n v="39.89"/>
    <n v="1"/>
    <x v="0"/>
    <n v="14.7593"/>
  </r>
  <r>
    <n v="9952"/>
    <x v="4988"/>
    <x v="3"/>
    <x v="702"/>
    <d v="2014-06-04T00:00:00"/>
    <x v="0"/>
    <s v="HW-14935"/>
    <s v="Helen Wasserman"/>
    <x v="1"/>
    <s v="United States"/>
    <s v="Indianapolis"/>
    <x v="14"/>
    <n v="46203"/>
    <x v="2"/>
    <s v="OFF-BI-10002072"/>
    <x v="1"/>
    <x v="8"/>
    <x v="830"/>
    <n v="17.38"/>
    <n v="2"/>
    <x v="0"/>
    <n v="8.69"/>
  </r>
  <r>
    <n v="9953"/>
    <x v="4989"/>
    <x v="1"/>
    <x v="639"/>
    <d v="2012-12-16T00:00:00"/>
    <x v="0"/>
    <s v="DB-12970"/>
    <s v="Darren Budd"/>
    <x v="1"/>
    <s v="United States"/>
    <s v="Los Angeles"/>
    <x v="1"/>
    <n v="90045"/>
    <x v="1"/>
    <s v="OFF-BI-10001153"/>
    <x v="1"/>
    <x v="8"/>
    <x v="300"/>
    <n v="55.264000000000003"/>
    <n v="2"/>
    <x v="2"/>
    <n v="20.724"/>
  </r>
  <r>
    <n v="9954"/>
    <x v="4989"/>
    <x v="1"/>
    <x v="639"/>
    <d v="2012-12-16T00:00:00"/>
    <x v="0"/>
    <s v="DB-12970"/>
    <s v="Darren Budd"/>
    <x v="1"/>
    <s v="United States"/>
    <s v="Los Angeles"/>
    <x v="1"/>
    <n v="90045"/>
    <x v="1"/>
    <s v="OFF-PA-10004983"/>
    <x v="1"/>
    <x v="10"/>
    <x v="1323"/>
    <n v="6.48"/>
    <n v="1"/>
    <x v="0"/>
    <n v="3.1103999999999998"/>
  </r>
  <r>
    <n v="9955"/>
    <x v="4989"/>
    <x v="1"/>
    <x v="639"/>
    <d v="2012-12-16T00:00:00"/>
    <x v="0"/>
    <s v="DB-12970"/>
    <s v="Darren Budd"/>
    <x v="1"/>
    <s v="United States"/>
    <s v="Los Angeles"/>
    <x v="1"/>
    <n v="90045"/>
    <x v="1"/>
    <s v="OFF-BI-10000948"/>
    <x v="1"/>
    <x v="8"/>
    <x v="1373"/>
    <n v="34.247999999999998"/>
    <n v="3"/>
    <x v="2"/>
    <n v="11.5587"/>
  </r>
  <r>
    <n v="9956"/>
    <x v="4989"/>
    <x v="1"/>
    <x v="639"/>
    <d v="2012-12-16T00:00:00"/>
    <x v="0"/>
    <s v="DB-12970"/>
    <s v="Darren Budd"/>
    <x v="1"/>
    <s v="United States"/>
    <s v="Los Angeles"/>
    <x v="1"/>
    <n v="90045"/>
    <x v="1"/>
    <s v="FUR-TA-10002622"/>
    <x v="0"/>
    <x v="3"/>
    <x v="960"/>
    <n v="273.56799999999998"/>
    <n v="2"/>
    <x v="2"/>
    <n v="10.258800000000001"/>
  </r>
  <r>
    <n v="9957"/>
    <x v="4990"/>
    <x v="2"/>
    <x v="7"/>
    <d v="2011-11-17T00:00:00"/>
    <x v="1"/>
    <s v="KN-16705"/>
    <s v="Kristina Nunn"/>
    <x v="2"/>
    <s v="United States"/>
    <s v="New Rochelle"/>
    <x v="15"/>
    <n v="10801"/>
    <x v="3"/>
    <s v="OFF-PA-10001776"/>
    <x v="1"/>
    <x v="10"/>
    <x v="1263"/>
    <n v="46.35"/>
    <n v="5"/>
    <x v="0"/>
    <n v="21.784500000000001"/>
  </r>
  <r>
    <n v="9958"/>
    <x v="4990"/>
    <x v="2"/>
    <x v="7"/>
    <d v="2011-11-17T00:00:00"/>
    <x v="1"/>
    <s v="KN-16705"/>
    <s v="Kristina Nunn"/>
    <x v="2"/>
    <s v="United States"/>
    <s v="New Rochelle"/>
    <x v="15"/>
    <n v="10801"/>
    <x v="3"/>
    <s v="OFF-PA-10004039"/>
    <x v="1"/>
    <x v="10"/>
    <x v="1538"/>
    <n v="223.92"/>
    <n v="4"/>
    <x v="0"/>
    <n v="109.7208"/>
  </r>
  <r>
    <n v="9959"/>
    <x v="4990"/>
    <x v="2"/>
    <x v="7"/>
    <d v="2011-11-17T00:00:00"/>
    <x v="1"/>
    <s v="KN-16705"/>
    <s v="Kristina Nunn"/>
    <x v="2"/>
    <s v="United States"/>
    <s v="New Rochelle"/>
    <x v="15"/>
    <n v="10801"/>
    <x v="3"/>
    <s v="OFF-SU-10001574"/>
    <x v="1"/>
    <x v="14"/>
    <x v="498"/>
    <n v="7.3"/>
    <n v="2"/>
    <x v="0"/>
    <n v="2.19"/>
  </r>
  <r>
    <n v="9960"/>
    <x v="4991"/>
    <x v="3"/>
    <x v="833"/>
    <d v="2014-10-12T00:00:00"/>
    <x v="1"/>
    <s v="AJ-10945"/>
    <s v="Ashley Jarboe"/>
    <x v="0"/>
    <s v="United States"/>
    <s v="Chandler"/>
    <x v="16"/>
    <n v="85224"/>
    <x v="1"/>
    <s v="OFF-AR-10001761"/>
    <x v="1"/>
    <x v="6"/>
    <x v="1642"/>
    <n v="9.3439999999999994"/>
    <n v="2"/>
    <x v="2"/>
    <n v="1.8688"/>
  </r>
  <r>
    <n v="9961"/>
    <x v="4992"/>
    <x v="3"/>
    <x v="118"/>
    <d v="2014-09-19T00:00:00"/>
    <x v="0"/>
    <s v="CL-12700"/>
    <s v="Craig Leslie"/>
    <x v="2"/>
    <s v="United States"/>
    <s v="Florence"/>
    <x v="0"/>
    <n v="41042"/>
    <x v="0"/>
    <s v="TEC-AC-10002305"/>
    <x v="2"/>
    <x v="11"/>
    <x v="1521"/>
    <n v="18"/>
    <n v="1"/>
    <x v="0"/>
    <n v="3.24"/>
  </r>
  <r>
    <n v="9962"/>
    <x v="4993"/>
    <x v="1"/>
    <x v="531"/>
    <d v="2012-03-22T00:00:00"/>
    <x v="2"/>
    <s v="CM-12655"/>
    <s v="Corinna Mitchell"/>
    <x v="2"/>
    <s v="United States"/>
    <s v="Houston"/>
    <x v="5"/>
    <n v="77041"/>
    <x v="2"/>
    <s v="OFF-PA-10000675"/>
    <x v="1"/>
    <x v="10"/>
    <x v="1106"/>
    <n v="65.584000000000003"/>
    <n v="2"/>
    <x v="2"/>
    <n v="23.7742"/>
  </r>
  <r>
    <n v="9963"/>
    <x v="4993"/>
    <x v="1"/>
    <x v="531"/>
    <d v="2012-03-22T00:00:00"/>
    <x v="2"/>
    <s v="CM-12655"/>
    <s v="Corinna Mitchell"/>
    <x v="2"/>
    <s v="United States"/>
    <s v="Houston"/>
    <x v="5"/>
    <n v="77041"/>
    <x v="2"/>
    <s v="FUR-BO-10004218"/>
    <x v="0"/>
    <x v="0"/>
    <x v="1584"/>
    <n v="383.46559999999999"/>
    <n v="4"/>
    <x v="8"/>
    <n v="-67.670400000000001"/>
  </r>
  <r>
    <n v="9964"/>
    <x v="4994"/>
    <x v="1"/>
    <x v="353"/>
    <d v="2012-07-26T00:00:00"/>
    <x v="3"/>
    <s v="AS-10240"/>
    <s v="Alan Shonely"/>
    <x v="0"/>
    <s v="United States"/>
    <s v="Philadelphia"/>
    <x v="9"/>
    <n v="19140"/>
    <x v="3"/>
    <s v="OFF-PA-10003072"/>
    <x v="1"/>
    <x v="10"/>
    <x v="918"/>
    <n v="10.368"/>
    <n v="2"/>
    <x v="2"/>
    <n v="3.6288"/>
  </r>
  <r>
    <n v="9965"/>
    <x v="4995"/>
    <x v="0"/>
    <x v="5"/>
    <d v="2013-12-11T00:00:00"/>
    <x v="0"/>
    <s v="HE-14800"/>
    <s v="Harold Engle"/>
    <x v="1"/>
    <s v="United States"/>
    <s v="Newark"/>
    <x v="13"/>
    <n v="19711"/>
    <x v="3"/>
    <s v="FUR-FU-10002671"/>
    <x v="0"/>
    <x v="5"/>
    <x v="275"/>
    <n v="13.4"/>
    <n v="1"/>
    <x v="0"/>
    <n v="6.4320000000000004"/>
  </r>
  <r>
    <n v="9966"/>
    <x v="4995"/>
    <x v="0"/>
    <x v="5"/>
    <d v="2013-12-11T00:00:00"/>
    <x v="0"/>
    <s v="HE-14800"/>
    <s v="Harold Engle"/>
    <x v="1"/>
    <s v="United States"/>
    <s v="Newark"/>
    <x v="13"/>
    <n v="19711"/>
    <x v="3"/>
    <s v="OFF-PA-10000349"/>
    <x v="1"/>
    <x v="10"/>
    <x v="33"/>
    <n v="4.9800000000000004"/>
    <n v="1"/>
    <x v="0"/>
    <n v="2.3405999999999998"/>
  </r>
  <r>
    <n v="9967"/>
    <x v="4995"/>
    <x v="0"/>
    <x v="5"/>
    <d v="2013-12-11T00:00:00"/>
    <x v="0"/>
    <s v="HE-14800"/>
    <s v="Harold Engle"/>
    <x v="1"/>
    <s v="United States"/>
    <s v="Newark"/>
    <x v="13"/>
    <n v="19711"/>
    <x v="3"/>
    <s v="OFF-EN-10004483"/>
    <x v="1"/>
    <x v="12"/>
    <x v="1335"/>
    <n v="109.69"/>
    <n v="7"/>
    <x v="0"/>
    <n v="51.554299999999998"/>
  </r>
  <r>
    <n v="9968"/>
    <x v="4996"/>
    <x v="3"/>
    <x v="157"/>
    <d v="2014-12-18T00:00:00"/>
    <x v="1"/>
    <s v="RB-19435"/>
    <s v="Richard Bierner"/>
    <x v="0"/>
    <s v="United States"/>
    <s v="Plainfield"/>
    <x v="30"/>
    <n v="7060"/>
    <x v="3"/>
    <s v="OFF-BI-10004209"/>
    <x v="1"/>
    <x v="8"/>
    <x v="1206"/>
    <n v="40.200000000000003"/>
    <n v="5"/>
    <x v="0"/>
    <n v="18.09"/>
  </r>
  <r>
    <n v="9969"/>
    <x v="4996"/>
    <x v="3"/>
    <x v="157"/>
    <d v="2014-12-18T00:00:00"/>
    <x v="1"/>
    <s v="RB-19435"/>
    <s v="Richard Bierner"/>
    <x v="0"/>
    <s v="United States"/>
    <s v="Plainfield"/>
    <x v="30"/>
    <n v="7060"/>
    <x v="3"/>
    <s v="OFF-BI-10004600"/>
    <x v="1"/>
    <x v="8"/>
    <x v="1477"/>
    <n v="735.98"/>
    <n v="2"/>
    <x v="0"/>
    <n v="331.19099999999997"/>
  </r>
  <r>
    <n v="9970"/>
    <x v="4996"/>
    <x v="3"/>
    <x v="157"/>
    <d v="2014-12-18T00:00:00"/>
    <x v="1"/>
    <s v="RB-19435"/>
    <s v="Richard Bierner"/>
    <x v="0"/>
    <s v="United States"/>
    <s v="Plainfield"/>
    <x v="30"/>
    <n v="7060"/>
    <x v="3"/>
    <s v="OFF-AP-10003622"/>
    <x v="1"/>
    <x v="9"/>
    <x v="188"/>
    <n v="22.75"/>
    <n v="7"/>
    <x v="0"/>
    <n v="6.5975000000000001"/>
  </r>
  <r>
    <n v="9971"/>
    <x v="4997"/>
    <x v="1"/>
    <x v="1141"/>
    <d v="2012-07-02T00:00:00"/>
    <x v="1"/>
    <s v="MP-17470"/>
    <s v="Mark Packer"/>
    <x v="2"/>
    <s v="United States"/>
    <s v="Smyrna"/>
    <x v="32"/>
    <n v="30080"/>
    <x v="0"/>
    <s v="OFF-BI-10002867"/>
    <x v="1"/>
    <x v="8"/>
    <x v="963"/>
    <n v="119.56"/>
    <n v="2"/>
    <x v="0"/>
    <n v="54.997599999999998"/>
  </r>
  <r>
    <n v="9972"/>
    <x v="4997"/>
    <x v="1"/>
    <x v="1141"/>
    <d v="2012-07-02T00:00:00"/>
    <x v="1"/>
    <s v="MP-17470"/>
    <s v="Mark Packer"/>
    <x v="2"/>
    <s v="United States"/>
    <s v="Smyrna"/>
    <x v="32"/>
    <n v="30080"/>
    <x v="0"/>
    <s v="OFF-AR-10000538"/>
    <x v="1"/>
    <x v="6"/>
    <x v="1245"/>
    <n v="140.75"/>
    <n v="5"/>
    <x v="0"/>
    <n v="42.225000000000001"/>
  </r>
  <r>
    <n v="9973"/>
    <x v="4998"/>
    <x v="0"/>
    <x v="108"/>
    <d v="2013-09-18T00:00:00"/>
    <x v="1"/>
    <s v="RC-19960"/>
    <s v="Ryan Crowe"/>
    <x v="0"/>
    <s v="United States"/>
    <s v="Houston"/>
    <x v="5"/>
    <n v="77041"/>
    <x v="2"/>
    <s v="OFF-EN-10000056"/>
    <x v="1"/>
    <x v="12"/>
    <x v="627"/>
    <n v="99.567999999999998"/>
    <n v="2"/>
    <x v="2"/>
    <n v="33.604199999999999"/>
  </r>
  <r>
    <n v="9974"/>
    <x v="4999"/>
    <x v="0"/>
    <x v="409"/>
    <d v="2013-12-11T00:00:00"/>
    <x v="1"/>
    <s v="AP-10720"/>
    <s v="Anne Pryor"/>
    <x v="2"/>
    <s v="United States"/>
    <s v="Los Angeles"/>
    <x v="1"/>
    <n v="90032"/>
    <x v="1"/>
    <s v="TEC-PH-10004080"/>
    <x v="2"/>
    <x v="7"/>
    <x v="1768"/>
    <n v="271.95999999999998"/>
    <n v="5"/>
    <x v="2"/>
    <n v="27.196000000000002"/>
  </r>
  <r>
    <n v="9975"/>
    <x v="4999"/>
    <x v="0"/>
    <x v="409"/>
    <d v="2013-12-11T00:00:00"/>
    <x v="1"/>
    <s v="AP-10720"/>
    <s v="Anne Pryor"/>
    <x v="2"/>
    <s v="United States"/>
    <s v="Los Angeles"/>
    <x v="1"/>
    <n v="90032"/>
    <x v="1"/>
    <s v="OFF-AR-10004752"/>
    <x v="1"/>
    <x v="6"/>
    <x v="1105"/>
    <n v="18.690000000000001"/>
    <n v="7"/>
    <x v="0"/>
    <n v="5.2332000000000001"/>
  </r>
  <r>
    <n v="9976"/>
    <x v="4999"/>
    <x v="0"/>
    <x v="409"/>
    <d v="2013-12-11T00:00:00"/>
    <x v="1"/>
    <s v="AP-10720"/>
    <s v="Anne Pryor"/>
    <x v="2"/>
    <s v="United States"/>
    <s v="Los Angeles"/>
    <x v="1"/>
    <n v="90032"/>
    <x v="1"/>
    <s v="OFF-PA-10000743"/>
    <x v="1"/>
    <x v="10"/>
    <x v="573"/>
    <n v="13.36"/>
    <n v="2"/>
    <x v="0"/>
    <n v="6.4127999999999998"/>
  </r>
  <r>
    <n v="9977"/>
    <x v="4999"/>
    <x v="0"/>
    <x v="409"/>
    <d v="2013-12-11T00:00:00"/>
    <x v="1"/>
    <s v="AP-10720"/>
    <s v="Anne Pryor"/>
    <x v="2"/>
    <s v="United States"/>
    <s v="Los Angeles"/>
    <x v="1"/>
    <n v="90032"/>
    <x v="1"/>
    <s v="TEC-PH-10002496"/>
    <x v="2"/>
    <x v="7"/>
    <x v="490"/>
    <n v="249.584"/>
    <n v="2"/>
    <x v="2"/>
    <n v="31.198"/>
  </r>
  <r>
    <n v="9978"/>
    <x v="4999"/>
    <x v="0"/>
    <x v="409"/>
    <d v="2013-12-11T00:00:00"/>
    <x v="1"/>
    <s v="AP-10720"/>
    <s v="Anne Pryor"/>
    <x v="2"/>
    <s v="United States"/>
    <s v="Los Angeles"/>
    <x v="1"/>
    <n v="90032"/>
    <x v="1"/>
    <s v="OFF-FA-10003467"/>
    <x v="1"/>
    <x v="13"/>
    <x v="489"/>
    <n v="13.86"/>
    <n v="7"/>
    <x v="0"/>
    <n v="0"/>
  </r>
  <r>
    <n v="9979"/>
    <x v="4999"/>
    <x v="0"/>
    <x v="409"/>
    <d v="2013-12-11T00:00:00"/>
    <x v="1"/>
    <s v="AP-10720"/>
    <s v="Anne Pryor"/>
    <x v="2"/>
    <s v="United States"/>
    <s v="Los Angeles"/>
    <x v="1"/>
    <n v="90032"/>
    <x v="1"/>
    <s v="OFF-BI-10003727"/>
    <x v="1"/>
    <x v="8"/>
    <x v="797"/>
    <n v="13.375999999999999"/>
    <n v="4"/>
    <x v="2"/>
    <n v="4.6816000000000004"/>
  </r>
  <r>
    <n v="9980"/>
    <x v="4999"/>
    <x v="0"/>
    <x v="409"/>
    <d v="2013-12-11T00:00:00"/>
    <x v="1"/>
    <s v="AP-10720"/>
    <s v="Anne Pryor"/>
    <x v="2"/>
    <s v="United States"/>
    <s v="Los Angeles"/>
    <x v="1"/>
    <n v="90032"/>
    <x v="1"/>
    <s v="OFF-BI-10002026"/>
    <x v="1"/>
    <x v="8"/>
    <x v="1749"/>
    <n v="437.47199999999998"/>
    <n v="14"/>
    <x v="2"/>
    <n v="153.11519999999999"/>
  </r>
  <r>
    <n v="9981"/>
    <x v="5000"/>
    <x v="1"/>
    <x v="684"/>
    <d v="2012-09-09T00:00:00"/>
    <x v="0"/>
    <s v="SW-20455"/>
    <s v="Shaun Weien"/>
    <x v="0"/>
    <s v="United States"/>
    <s v="Lafayette"/>
    <x v="28"/>
    <n v="70506"/>
    <x v="0"/>
    <s v="FUR-TA-10001039"/>
    <x v="0"/>
    <x v="3"/>
    <x v="824"/>
    <n v="85.98"/>
    <n v="1"/>
    <x v="0"/>
    <n v="22.354800000000001"/>
  </r>
  <r>
    <n v="9982"/>
    <x v="5001"/>
    <x v="3"/>
    <x v="646"/>
    <d v="2014-08-07T00:00:00"/>
    <x v="2"/>
    <s v="TB-21055"/>
    <s v="Ted Butterfield"/>
    <x v="0"/>
    <s v="United States"/>
    <s v="Fairfield"/>
    <x v="24"/>
    <n v="45014"/>
    <x v="3"/>
    <s v="OFF-LA-10004484"/>
    <x v="1"/>
    <x v="2"/>
    <x v="612"/>
    <n v="16.52"/>
    <n v="5"/>
    <x v="2"/>
    <n v="5.3689999999999998"/>
  </r>
  <r>
    <n v="9983"/>
    <x v="5002"/>
    <x v="0"/>
    <x v="897"/>
    <d v="2013-09-29T00:00:00"/>
    <x v="1"/>
    <s v="RC-19960"/>
    <s v="Ryan Crowe"/>
    <x v="0"/>
    <s v="United States"/>
    <s v="Grand Rapids"/>
    <x v="12"/>
    <n v="49505"/>
    <x v="2"/>
    <s v="OFF-PA-10002195"/>
    <x v="1"/>
    <x v="10"/>
    <x v="719"/>
    <n v="35.56"/>
    <n v="7"/>
    <x v="0"/>
    <n v="16.713200000000001"/>
  </r>
  <r>
    <n v="9984"/>
    <x v="5002"/>
    <x v="0"/>
    <x v="897"/>
    <d v="2013-09-29T00:00:00"/>
    <x v="1"/>
    <s v="RC-19960"/>
    <s v="Ryan Crowe"/>
    <x v="0"/>
    <s v="United States"/>
    <s v="Grand Rapids"/>
    <x v="12"/>
    <n v="49505"/>
    <x v="2"/>
    <s v="TEC-PH-10001305"/>
    <x v="2"/>
    <x v="7"/>
    <x v="1671"/>
    <n v="97.98"/>
    <n v="2"/>
    <x v="0"/>
    <n v="27.4344"/>
  </r>
  <r>
    <n v="9985"/>
    <x v="5003"/>
    <x v="1"/>
    <x v="961"/>
    <d v="2012-05-23T00:00:00"/>
    <x v="1"/>
    <s v="DV-13465"/>
    <s v="Dianna Vittorini"/>
    <x v="0"/>
    <s v="United States"/>
    <s v="Long Beach"/>
    <x v="15"/>
    <n v="11561"/>
    <x v="3"/>
    <s v="OFF-LA-10003766"/>
    <x v="1"/>
    <x v="2"/>
    <x v="360"/>
    <n v="31.5"/>
    <n v="10"/>
    <x v="0"/>
    <n v="15.12"/>
  </r>
  <r>
    <n v="9986"/>
    <x v="5003"/>
    <x v="1"/>
    <x v="961"/>
    <d v="2012-05-23T00:00:00"/>
    <x v="1"/>
    <s v="DV-13465"/>
    <s v="Dianna Vittorini"/>
    <x v="0"/>
    <s v="United States"/>
    <s v="Long Beach"/>
    <x v="15"/>
    <n v="11561"/>
    <x v="3"/>
    <s v="OFF-SU-10000898"/>
    <x v="1"/>
    <x v="14"/>
    <x v="1181"/>
    <n v="55.6"/>
    <n v="4"/>
    <x v="0"/>
    <n v="16.123999999999999"/>
  </r>
  <r>
    <n v="9987"/>
    <x v="5004"/>
    <x v="0"/>
    <x v="321"/>
    <d v="2013-10-04T00:00:00"/>
    <x v="1"/>
    <s v="ML-17410"/>
    <s v="Maris LaWare"/>
    <x v="0"/>
    <s v="United States"/>
    <s v="Los Angeles"/>
    <x v="1"/>
    <n v="90008"/>
    <x v="1"/>
    <s v="TEC-AC-10003399"/>
    <x v="2"/>
    <x v="11"/>
    <x v="1497"/>
    <n v="36.24"/>
    <n v="1"/>
    <x v="0"/>
    <n v="15.220800000000001"/>
  </r>
  <r>
    <n v="9988"/>
    <x v="5005"/>
    <x v="3"/>
    <x v="701"/>
    <d v="2014-11-22T00:00:00"/>
    <x v="1"/>
    <s v="RA-19885"/>
    <s v="Ruben Ausman"/>
    <x v="1"/>
    <s v="United States"/>
    <s v="Athens"/>
    <x v="32"/>
    <n v="30605"/>
    <x v="0"/>
    <s v="TEC-AC-10001539"/>
    <x v="2"/>
    <x v="11"/>
    <x v="1576"/>
    <n v="79.989999999999995"/>
    <n v="1"/>
    <x v="0"/>
    <n v="28.796399999999998"/>
  </r>
  <r>
    <n v="9989"/>
    <x v="5005"/>
    <x v="3"/>
    <x v="701"/>
    <d v="2014-11-22T00:00:00"/>
    <x v="1"/>
    <s v="RA-19885"/>
    <s v="Ruben Ausman"/>
    <x v="1"/>
    <s v="United States"/>
    <s v="Athens"/>
    <x v="32"/>
    <n v="30605"/>
    <x v="0"/>
    <s v="TEC-PH-10004006"/>
    <x v="2"/>
    <x v="7"/>
    <x v="1764"/>
    <n v="206.1"/>
    <n v="5"/>
    <x v="0"/>
    <n v="55.646999999999998"/>
  </r>
  <r>
    <n v="9990"/>
    <x v="5006"/>
    <x v="2"/>
    <x v="1237"/>
    <d v="2011-01-24T00:00:00"/>
    <x v="0"/>
    <s v="TB-21400"/>
    <s v="Tom Boeckenhauer"/>
    <x v="0"/>
    <s v="United States"/>
    <s v="Miami"/>
    <x v="2"/>
    <n v="33180"/>
    <x v="0"/>
    <s v="FUR-FU-10001889"/>
    <x v="0"/>
    <x v="5"/>
    <x v="1149"/>
    <n v="25.248000000000001"/>
    <n v="3"/>
    <x v="2"/>
    <n v="4.1028000000000002"/>
  </r>
  <r>
    <n v="9991"/>
    <x v="5007"/>
    <x v="3"/>
    <x v="425"/>
    <d v="2014-03-04T00:00:00"/>
    <x v="1"/>
    <s v="DB-13060"/>
    <s v="Dave Brooks"/>
    <x v="0"/>
    <s v="United States"/>
    <s v="Costa Mesa"/>
    <x v="1"/>
    <n v="92627"/>
    <x v="1"/>
    <s v="FUR-FU-10000747"/>
    <x v="0"/>
    <x v="5"/>
    <x v="1742"/>
    <n v="91.96"/>
    <n v="2"/>
    <x v="0"/>
    <n v="15.6332"/>
  </r>
  <r>
    <n v="9992"/>
    <x v="5007"/>
    <x v="3"/>
    <x v="425"/>
    <d v="2014-03-04T00:00:00"/>
    <x v="1"/>
    <s v="DB-13060"/>
    <s v="Dave Brooks"/>
    <x v="0"/>
    <s v="United States"/>
    <s v="Costa Mesa"/>
    <x v="1"/>
    <n v="92627"/>
    <x v="1"/>
    <s v="TEC-PH-10003645"/>
    <x v="2"/>
    <x v="7"/>
    <x v="294"/>
    <n v="258.57600000000002"/>
    <n v="2"/>
    <x v="2"/>
    <n v="19.3932"/>
  </r>
  <r>
    <n v="9993"/>
    <x v="5007"/>
    <x v="3"/>
    <x v="425"/>
    <d v="2014-03-04T00:00:00"/>
    <x v="1"/>
    <s v="DB-13060"/>
    <s v="Dave Brooks"/>
    <x v="0"/>
    <s v="United States"/>
    <s v="Costa Mesa"/>
    <x v="1"/>
    <n v="92627"/>
    <x v="1"/>
    <s v="OFF-PA-10004041"/>
    <x v="1"/>
    <x v="10"/>
    <x v="940"/>
    <n v="29.6"/>
    <n v="4"/>
    <x v="0"/>
    <n v="13.32"/>
  </r>
  <r>
    <n v="9994"/>
    <x v="5008"/>
    <x v="3"/>
    <x v="464"/>
    <d v="2014-05-10T00:00:00"/>
    <x v="0"/>
    <s v="CC-12220"/>
    <s v="Chris Cortes"/>
    <x v="0"/>
    <s v="United States"/>
    <s v="Westminster"/>
    <x v="1"/>
    <n v="92683"/>
    <x v="1"/>
    <s v="OFF-AP-10002684"/>
    <x v="1"/>
    <x v="9"/>
    <x v="165"/>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148C3E-77FD-4FDF-8F34-948166B32B4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061F6B-1F42-4589-A2C1-42F99026D23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92399-016A-491E-8595-2398C890D21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20"/>
    </i>
    <i>
      <x v="21"/>
    </i>
    <i>
      <x v="23"/>
    </i>
    <i>
      <x v="25"/>
    </i>
    <i>
      <x v="32"/>
    </i>
    <i>
      <x v="34"/>
    </i>
    <i>
      <x v="41"/>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36A81B-F526-4322-8EDF-C34B14B2964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3"/>
    </i>
    <i>
      <x v="5"/>
    </i>
    <i>
      <x/>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86C30D-E78F-41C3-8246-B1A34B15A1D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3884E9-55E6-4823-82E3-65BD6EF95C53}"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220B5-FA3E-4521-8E5B-0EB792794B2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243CD-CB5B-4E96-90C7-0C52EFDB09A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66F141-FFC1-4BE9-A509-D9900C4F5C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1096FC-3FA6-484F-9077-C27F1178F4C8}"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6097A6-50D1-4CC1-BA08-D3120F24EE6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sd="0" x="2"/>
        <item sd="0" x="3"/>
        <item sd="0" x="0"/>
        <item sd="0" x="1"/>
        <item t="default"/>
      </items>
    </pivotField>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13">
        <item x="0"/>
        <item x="9"/>
        <item x="11"/>
        <item x="2"/>
        <item x="4"/>
        <item x="8"/>
        <item x="10"/>
        <item x="1"/>
        <item x="5"/>
        <item x="7"/>
        <item x="6"/>
        <item x="3"/>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1">
    <field x="17"/>
  </rowFields>
  <rowItems count="6">
    <i>
      <x v="1065"/>
    </i>
    <i>
      <x v="1396"/>
    </i>
    <i>
      <x v="679"/>
    </i>
    <i>
      <x v="1296"/>
    </i>
    <i>
      <x v="1295"/>
    </i>
    <i t="grand">
      <x/>
    </i>
  </rowItems>
  <colItems count="1">
    <i/>
  </colItems>
  <dataFields count="1">
    <dataField name="Sum of Sales" fld="18" baseField="0" baseItem="0"/>
  </dataFields>
  <chartFormats count="3">
    <chartFormat chart="0" format="3"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378E17-D547-4CA0-B8F2-453BCBE1139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F0CC87-D5F7-4CD2-B4B4-CD9F961F295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1A150E-FE87-4CAA-A78A-A14AF30DC608}" sourceName="Year">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3" name="PivotTable13"/>
  </pivotTables>
  <data>
    <tabular pivotCacheId="1495471463">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D9F2B9-51F4-4A6E-ACA2-0C29791EEA7E}" sourceName="Segment">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3" name="PivotTable13"/>
  </pivotTables>
  <data>
    <tabular pivotCacheId="1495471463">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4DF3A-DB8A-4C7A-BCA9-1AB97D33D503}" sourceName="Region">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3" name="PivotTable13"/>
  </pivotTables>
  <data>
    <tabular pivotCacheId="1495471463">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717C2E-2A8A-44F2-95C2-902A94B18482}" cache="Slicer_Year" caption="Year" columnCount="2" style="AB" rowHeight="234950"/>
  <slicer name="Segment 1" xr10:uid="{DD2C319F-5F73-45A3-9B56-58494019DBDA}" cache="Slicer_Segment" caption="Segment" style="AB" rowHeight="234950"/>
  <slicer name="Region 1" xr10:uid="{1001821B-E5B9-4B5B-86AB-6056522B4CDA}"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0C5D3F-B463-423B-B972-AB471B81F1E8}" cache="Slicer_Year" caption="Year" rowHeight="234950"/>
  <slicer name="Segment" xr10:uid="{34B60C1D-B4A7-4015-9AA5-AFC13D77E82B}" cache="Slicer_Segment" caption="Segment" rowHeight="234950"/>
  <slicer name="Region" xr10:uid="{B501D43F-2C2C-4AE9-92E0-43BC79CD6EE6}"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3BCDC4-76A5-4D02-AF67-34E693781C14}" name="Ecommerce_Sales_Analysis_xlsx___Data" displayName="Ecommerce_Sales_Analysis_xlsx___Data" ref="A1:V9995" tableType="queryTable" totalsRowShown="0">
  <autoFilter ref="A1:V9995" xr:uid="{303BCDC4-76A5-4D02-AF67-34E693781C14}"/>
  <tableColumns count="22">
    <tableColumn id="1" xr3:uid="{50D5579F-8F35-4E13-A0EE-097E3E45B863}" uniqueName="1" name="Row ID" queryTableFieldId="1"/>
    <tableColumn id="2" xr3:uid="{39CF5AD7-1F05-4B0D-B5D3-C4683B2DEBF3}" uniqueName="2" name="Order ID" queryTableFieldId="2" dataDxfId="14"/>
    <tableColumn id="3" xr3:uid="{C8F9CCF8-0708-42B3-95BF-3826A970FEC5}" uniqueName="3" name="Year" queryTableFieldId="3"/>
    <tableColumn id="4" xr3:uid="{217C68DB-2418-473C-85F2-18FDDCE2B5CD}" uniqueName="4" name="Order Date" queryTableFieldId="4" dataDxfId="13"/>
    <tableColumn id="5" xr3:uid="{4E546946-3851-4465-8DA1-B47266848B78}" uniqueName="5" name="Ship Date" queryTableFieldId="5" dataDxfId="12"/>
    <tableColumn id="6" xr3:uid="{FDC93951-3177-4C52-8D27-FACCE0FCCBBA}" uniqueName="6" name="Ship Mode" queryTableFieldId="6" dataDxfId="11"/>
    <tableColumn id="7" xr3:uid="{EF152ED4-846B-4BA7-8FFC-2CF44B41FC64}" uniqueName="7" name="Customer ID" queryTableFieldId="7" dataDxfId="10"/>
    <tableColumn id="8" xr3:uid="{0FACEA89-A4C5-4B4F-A73D-DE0CC324D3AB}" uniqueName="8" name="Customer Name" queryTableFieldId="8" dataDxfId="9"/>
    <tableColumn id="9" xr3:uid="{080134B6-5607-42AD-8ABD-AA77CF7D56D6}" uniqueName="9" name="Segment" queryTableFieldId="9" dataDxfId="8"/>
    <tableColumn id="10" xr3:uid="{7C8B071A-6800-4DCE-8AC3-198A3B42FF7B}" uniqueName="10" name="Country" queryTableFieldId="10" dataDxfId="7"/>
    <tableColumn id="11" xr3:uid="{1A34FFBB-AECA-4DF7-A058-87FF6259BAC0}" uniqueName="11" name="City" queryTableFieldId="11" dataDxfId="6"/>
    <tableColumn id="12" xr3:uid="{8F3E89C2-1AB8-4CA1-9CCF-6A2359952C4A}" uniqueName="12" name="State" queryTableFieldId="12" dataDxfId="5"/>
    <tableColumn id="13" xr3:uid="{8B422170-9CC9-4E01-87C5-5F8BF41F333C}" uniqueName="13" name="Postal Code" queryTableFieldId="13"/>
    <tableColumn id="14" xr3:uid="{C556D8EA-C224-451D-9672-ADE1FC9AD659}" uniqueName="14" name="Region" queryTableFieldId="14" dataDxfId="4"/>
    <tableColumn id="15" xr3:uid="{B015532A-AF9E-4C66-BBE3-BBD0EF47F49F}" uniqueName="15" name="Product ID" queryTableFieldId="15" dataDxfId="3"/>
    <tableColumn id="16" xr3:uid="{86563370-6AA4-45F5-9F75-DCD9CCEBC662}" uniqueName="16" name="Category" queryTableFieldId="16" dataDxfId="2"/>
    <tableColumn id="17" xr3:uid="{FCD0A476-7FD2-4190-8245-444D01A3A767}" uniqueName="17" name="Sub-Category" queryTableFieldId="17" dataDxfId="1"/>
    <tableColumn id="18" xr3:uid="{D5E2D1BC-A7F8-4E9D-BCDC-27D0DC99DA4F}" uniqueName="18" name="Product Name" queryTableFieldId="18" dataDxfId="0"/>
    <tableColumn id="19" xr3:uid="{B476B35E-52CB-4C4B-8BAA-54816FC5DC3A}" uniqueName="19" name="Sales" queryTableFieldId="19"/>
    <tableColumn id="20" xr3:uid="{3E7D53D8-BEFF-43CA-BB60-4024BA0942BE}" uniqueName="20" name="Quantity" queryTableFieldId="20"/>
    <tableColumn id="21" xr3:uid="{B71DAAE6-6179-4548-A207-E19378FD54D6}" uniqueName="21" name="Discount" queryTableFieldId="21"/>
    <tableColumn id="22" xr3:uid="{B59114EB-8F0B-45E1-9274-79CA83C6CC60}" uniqueName="22" name="Profit" queryTableFieldId="22"/>
  </tableColumns>
  <tableStyleInfo name="TableStyleMedium1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6.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03D7-3921-426B-8EDE-1FC927C905C5}">
  <dimension ref="A1:Z1000"/>
  <sheetViews>
    <sheetView showGridLines="0" showRowColHeaders="0" tabSelected="1" zoomScale="138" zoomScaleNormal="100" workbookViewId="0">
      <selection activeCell="C43" sqref="C43"/>
    </sheetView>
  </sheetViews>
  <sheetFormatPr baseColWidth="10" defaultColWidth="0" defaultRowHeight="15" customHeight="1" x14ac:dyDescent="0.2"/>
  <cols>
    <col min="1" max="24" width="8.6640625" style="11" customWidth="1"/>
    <col min="25" max="26" width="8.6640625" style="11" hidden="1" customWidth="1"/>
    <col min="27" max="16384" width="14.5" style="11" hidden="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x14ac:dyDescent="0.2">
      <c r="A11" s="12" t="s">
        <v>10946</v>
      </c>
      <c r="B11" s="13" t="e">
        <f>#REF!</f>
        <v>#REF!</v>
      </c>
      <c r="Q11" s="12"/>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s="11" customFormat="1" ht="14.25" customHeight="1" x14ac:dyDescent="0.2"/>
    <row r="18" s="11" customFormat="1" ht="14.25" customHeight="1" x14ac:dyDescent="0.2"/>
    <row r="19" s="11" customFormat="1" ht="14.25" customHeight="1" x14ac:dyDescent="0.2"/>
    <row r="20" s="11" customFormat="1" ht="14.25" customHeight="1" x14ac:dyDescent="0.2"/>
    <row r="21" s="11" customFormat="1" ht="14.25" customHeight="1" x14ac:dyDescent="0.2"/>
    <row r="22" s="11" customFormat="1" ht="14.25" customHeight="1" x14ac:dyDescent="0.2"/>
    <row r="23" s="11" customFormat="1" ht="14.25" customHeight="1" x14ac:dyDescent="0.2"/>
    <row r="24" s="11" customFormat="1" ht="14.25" customHeight="1" x14ac:dyDescent="0.2"/>
    <row r="25" s="11" customFormat="1" ht="14.25" customHeight="1" x14ac:dyDescent="0.2"/>
    <row r="26" s="11" customFormat="1" ht="14.25" customHeight="1" x14ac:dyDescent="0.2"/>
    <row r="27" s="11" customFormat="1" ht="14.25" customHeight="1" x14ac:dyDescent="0.2"/>
    <row r="28" s="11" customFormat="1" ht="14.25" customHeight="1" x14ac:dyDescent="0.2"/>
    <row r="29" s="11" customFormat="1" ht="14.25" customHeight="1" x14ac:dyDescent="0.2"/>
    <row r="30" s="11" customFormat="1" ht="14.25" customHeight="1" x14ac:dyDescent="0.2"/>
    <row r="31" s="11" customFormat="1" ht="14.25" customHeight="1" x14ac:dyDescent="0.2"/>
    <row r="32" s="11" customFormat="1" ht="14.25" customHeight="1" x14ac:dyDescent="0.2"/>
    <row r="33" s="11" customFormat="1" ht="14.25" customHeight="1" x14ac:dyDescent="0.2"/>
    <row r="34" s="11" customFormat="1" ht="14.25" customHeight="1" x14ac:dyDescent="0.2"/>
    <row r="35" s="11" customFormat="1" ht="14.25" customHeight="1" x14ac:dyDescent="0.2"/>
    <row r="36" s="11" customFormat="1" ht="14.25" customHeight="1" x14ac:dyDescent="0.2"/>
    <row r="37" s="11" customFormat="1" ht="14.25" customHeight="1" x14ac:dyDescent="0.2"/>
    <row r="38" s="11" customFormat="1" ht="14.25" customHeight="1" x14ac:dyDescent="0.2"/>
    <row r="39" s="11" customFormat="1" ht="14.25" customHeight="1" x14ac:dyDescent="0.2"/>
    <row r="40" s="11" customFormat="1" ht="14.25" customHeight="1" x14ac:dyDescent="0.2"/>
    <row r="41" s="11" customFormat="1" ht="14.25" customHeight="1" x14ac:dyDescent="0.2"/>
    <row r="42" s="11" customFormat="1" ht="14.25" customHeight="1" x14ac:dyDescent="0.2"/>
    <row r="43" s="11" customFormat="1" ht="14.25" customHeight="1" x14ac:dyDescent="0.2"/>
    <row r="44" s="11" customFormat="1" ht="14.25" customHeight="1" x14ac:dyDescent="0.2"/>
    <row r="45" s="11" customFormat="1" ht="14.25" customHeight="1" x14ac:dyDescent="0.2"/>
    <row r="46" s="11" customFormat="1" ht="14.25" customHeight="1" x14ac:dyDescent="0.2"/>
    <row r="47" s="11" customFormat="1" ht="14.25" customHeight="1" x14ac:dyDescent="0.2"/>
    <row r="48" s="11" customFormat="1" ht="14.25" customHeight="1" x14ac:dyDescent="0.2"/>
    <row r="49" s="11" customFormat="1" ht="14.25" customHeight="1" x14ac:dyDescent="0.2"/>
    <row r="50" s="11" customFormat="1" ht="14.25" customHeight="1" x14ac:dyDescent="0.2"/>
    <row r="51" s="11" customFormat="1" ht="14.25" customHeight="1" x14ac:dyDescent="0.2"/>
    <row r="52" s="11" customFormat="1" ht="14.25" customHeight="1" x14ac:dyDescent="0.2"/>
    <row r="53" s="11" customFormat="1" ht="14.25" customHeight="1" x14ac:dyDescent="0.2"/>
    <row r="54" s="11" customFormat="1" ht="14.25" customHeight="1" x14ac:dyDescent="0.2"/>
    <row r="55" s="11" customFormat="1" ht="14.25" customHeight="1" x14ac:dyDescent="0.2"/>
    <row r="56" s="11" customFormat="1" ht="14.25" customHeight="1" x14ac:dyDescent="0.2"/>
    <row r="57" s="11" customFormat="1" ht="14.25" customHeight="1" x14ac:dyDescent="0.2"/>
    <row r="58" s="11" customFormat="1" ht="14.25" customHeight="1" x14ac:dyDescent="0.2"/>
    <row r="59" s="11" customFormat="1" ht="14.25" customHeight="1" x14ac:dyDescent="0.2"/>
    <row r="60" s="11" customFormat="1" ht="14.25" customHeight="1" x14ac:dyDescent="0.2"/>
    <row r="61" s="11" customFormat="1" ht="14.25" customHeight="1" x14ac:dyDescent="0.2"/>
    <row r="62" s="11" customFormat="1" ht="14.25" customHeight="1" x14ac:dyDescent="0.2"/>
    <row r="63" s="11" customFormat="1" ht="14.25" customHeight="1" x14ac:dyDescent="0.2"/>
    <row r="64" s="11" customFormat="1" ht="14.25" customHeight="1" x14ac:dyDescent="0.2"/>
    <row r="65" s="11" customFormat="1" ht="14.25" customHeight="1" x14ac:dyDescent="0.2"/>
    <row r="66" s="11" customFormat="1" ht="14.25" customHeight="1" x14ac:dyDescent="0.2"/>
    <row r="67" s="11" customFormat="1" ht="14.25" customHeight="1" x14ac:dyDescent="0.2"/>
    <row r="68" s="11" customFormat="1" ht="14.25" customHeight="1" x14ac:dyDescent="0.2"/>
    <row r="69" s="11" customFormat="1" ht="14.25" customHeight="1" x14ac:dyDescent="0.2"/>
    <row r="70" s="11" customFormat="1" ht="14.25" customHeight="1" x14ac:dyDescent="0.2"/>
    <row r="71" s="11" customFormat="1" ht="14.25" customHeight="1" x14ac:dyDescent="0.2"/>
    <row r="72" s="11" customFormat="1" ht="14.25" customHeight="1" x14ac:dyDescent="0.2"/>
    <row r="73" s="11" customFormat="1" ht="14.25" customHeight="1" x14ac:dyDescent="0.2"/>
    <row r="74" s="11" customFormat="1" ht="14.25" customHeight="1" x14ac:dyDescent="0.2"/>
    <row r="75" s="11" customFormat="1" ht="14.25" customHeight="1" x14ac:dyDescent="0.2"/>
    <row r="76" s="11" customFormat="1" ht="14.25" customHeight="1" x14ac:dyDescent="0.2"/>
    <row r="77" s="11" customFormat="1" ht="14.25" customHeight="1" x14ac:dyDescent="0.2"/>
    <row r="78" s="11" customFormat="1" ht="14.25" customHeight="1" x14ac:dyDescent="0.2"/>
    <row r="79" s="11" customFormat="1" ht="14.25" customHeight="1" x14ac:dyDescent="0.2"/>
    <row r="80" s="11" customFormat="1" ht="14.25" customHeight="1" x14ac:dyDescent="0.2"/>
    <row r="81" s="11" customFormat="1" ht="14.25" customHeight="1" x14ac:dyDescent="0.2"/>
    <row r="82" s="11" customFormat="1" ht="14.25" customHeight="1" x14ac:dyDescent="0.2"/>
    <row r="83" s="11" customFormat="1" ht="14.25" customHeight="1" x14ac:dyDescent="0.2"/>
    <row r="84" s="11" customFormat="1" ht="14.25" customHeight="1" x14ac:dyDescent="0.2"/>
    <row r="85" s="11" customFormat="1" ht="14.25" customHeight="1" x14ac:dyDescent="0.2"/>
    <row r="86" s="11" customFormat="1" ht="14.25" customHeight="1" x14ac:dyDescent="0.2"/>
    <row r="87" s="11" customFormat="1" ht="14.25" customHeight="1" x14ac:dyDescent="0.2"/>
    <row r="88" s="11" customFormat="1" ht="14.25" customHeight="1" x14ac:dyDescent="0.2"/>
    <row r="89" s="11" customFormat="1" ht="14.25" customHeight="1" x14ac:dyDescent="0.2"/>
    <row r="90" s="11" customFormat="1" ht="14.25" customHeight="1" x14ac:dyDescent="0.2"/>
    <row r="91" s="11" customFormat="1" ht="14.25" customHeight="1" x14ac:dyDescent="0.2"/>
    <row r="92" s="11" customFormat="1" ht="14.25" customHeight="1" x14ac:dyDescent="0.2"/>
    <row r="93" s="11" customFormat="1" ht="14.25" customHeight="1" x14ac:dyDescent="0.2"/>
    <row r="94" s="11" customFormat="1" ht="14.25" customHeight="1" x14ac:dyDescent="0.2"/>
    <row r="95" s="11" customFormat="1" ht="14.25" customHeight="1" x14ac:dyDescent="0.2"/>
    <row r="96" s="11" customFormat="1" ht="14.25" customHeight="1" x14ac:dyDescent="0.2"/>
    <row r="97" s="11" customFormat="1" ht="14.25" customHeight="1" x14ac:dyDescent="0.2"/>
    <row r="98" s="11" customFormat="1" ht="14.25" customHeight="1" x14ac:dyDescent="0.2"/>
    <row r="99" s="11" customFormat="1" ht="14.25" customHeight="1" x14ac:dyDescent="0.2"/>
    <row r="100" s="11" customFormat="1" ht="14.25" customHeight="1" x14ac:dyDescent="0.2"/>
    <row r="101" s="11" customFormat="1" ht="14.25" customHeight="1" x14ac:dyDescent="0.2"/>
    <row r="102" s="11" customFormat="1" ht="14.25" customHeight="1" x14ac:dyDescent="0.2"/>
    <row r="103" s="11" customFormat="1" ht="14.25" customHeight="1" x14ac:dyDescent="0.2"/>
    <row r="104" s="11" customFormat="1" ht="14.25" customHeight="1" x14ac:dyDescent="0.2"/>
    <row r="105" s="11" customFormat="1" ht="14.25" customHeight="1" x14ac:dyDescent="0.2"/>
    <row r="106" s="11" customFormat="1" ht="14.25" customHeight="1" x14ac:dyDescent="0.2"/>
    <row r="107" s="11" customFormat="1" ht="14.25" customHeight="1" x14ac:dyDescent="0.2"/>
    <row r="108" s="11" customFormat="1" ht="14.25" customHeight="1" x14ac:dyDescent="0.2"/>
    <row r="109" s="11" customFormat="1" ht="14.25" customHeight="1" x14ac:dyDescent="0.2"/>
    <row r="110" s="11" customFormat="1" ht="14.25" customHeight="1" x14ac:dyDescent="0.2"/>
    <row r="111" s="11" customFormat="1" ht="14.25" customHeight="1" x14ac:dyDescent="0.2"/>
    <row r="112" s="11" customFormat="1" ht="14.25" customHeight="1" x14ac:dyDescent="0.2"/>
    <row r="113" s="11" customFormat="1" ht="14.25" customHeight="1" x14ac:dyDescent="0.2"/>
    <row r="114" s="11" customFormat="1" ht="14.25" customHeight="1" x14ac:dyDescent="0.2"/>
    <row r="115" s="11" customFormat="1" ht="14.25" customHeight="1" x14ac:dyDescent="0.2"/>
    <row r="116" s="11" customFormat="1" ht="14.25" customHeight="1" x14ac:dyDescent="0.2"/>
    <row r="117" s="11" customFormat="1" ht="14.25" customHeight="1" x14ac:dyDescent="0.2"/>
    <row r="118" s="11" customFormat="1" ht="14.25" customHeight="1" x14ac:dyDescent="0.2"/>
    <row r="119" s="11" customFormat="1" ht="14.25" customHeight="1" x14ac:dyDescent="0.2"/>
    <row r="120" s="11" customFormat="1" ht="14.25" customHeight="1" x14ac:dyDescent="0.2"/>
    <row r="121" s="11" customFormat="1" ht="14.25" customHeight="1" x14ac:dyDescent="0.2"/>
    <row r="122" s="11" customFormat="1" ht="14.25" customHeight="1" x14ac:dyDescent="0.2"/>
    <row r="123" s="11" customFormat="1" ht="14.25" customHeight="1" x14ac:dyDescent="0.2"/>
    <row r="124" s="11" customFormat="1" ht="14.25" customHeight="1" x14ac:dyDescent="0.2"/>
    <row r="125" s="11" customFormat="1" ht="14.25" customHeight="1" x14ac:dyDescent="0.2"/>
    <row r="126" s="11" customFormat="1" ht="14.25" customHeight="1" x14ac:dyDescent="0.2"/>
    <row r="127" s="11" customFormat="1" ht="14.25" customHeight="1" x14ac:dyDescent="0.2"/>
    <row r="128" s="11" customFormat="1" ht="14.25" customHeight="1" x14ac:dyDescent="0.2"/>
    <row r="129" s="11" customFormat="1" ht="14.25" customHeight="1" x14ac:dyDescent="0.2"/>
    <row r="130" s="11" customFormat="1" ht="14.25" customHeight="1" x14ac:dyDescent="0.2"/>
    <row r="131" s="11" customFormat="1" ht="14.25" customHeight="1" x14ac:dyDescent="0.2"/>
    <row r="132" s="11" customFormat="1" ht="14.25" customHeight="1" x14ac:dyDescent="0.2"/>
    <row r="133" s="11" customFormat="1" ht="14.25" customHeight="1" x14ac:dyDescent="0.2"/>
    <row r="134" s="11" customFormat="1" ht="14.25" customHeight="1" x14ac:dyDescent="0.2"/>
    <row r="135" s="11" customFormat="1" ht="14.25" customHeight="1" x14ac:dyDescent="0.2"/>
    <row r="136" s="11" customFormat="1" ht="14.25" customHeight="1" x14ac:dyDescent="0.2"/>
    <row r="137" s="11" customFormat="1" ht="14.25" customHeight="1" x14ac:dyDescent="0.2"/>
    <row r="138" s="11" customFormat="1" ht="14.25" customHeight="1" x14ac:dyDescent="0.2"/>
    <row r="139" s="11" customFormat="1" ht="14.25" customHeight="1" x14ac:dyDescent="0.2"/>
    <row r="140" s="11" customFormat="1" ht="14.25" customHeight="1" x14ac:dyDescent="0.2"/>
    <row r="141" s="11" customFormat="1" ht="14.25" customHeight="1" x14ac:dyDescent="0.2"/>
    <row r="142" s="11" customFormat="1" ht="14.25" customHeight="1" x14ac:dyDescent="0.2"/>
    <row r="143" s="11" customFormat="1" ht="14.25" customHeight="1" x14ac:dyDescent="0.2"/>
    <row r="144" s="11" customFormat="1" ht="14.25" customHeight="1" x14ac:dyDescent="0.2"/>
    <row r="145" s="11" customFormat="1" ht="14.25" customHeight="1" x14ac:dyDescent="0.2"/>
    <row r="146" s="11" customFormat="1" ht="14.25" customHeight="1" x14ac:dyDescent="0.2"/>
    <row r="147" s="11" customFormat="1" ht="14.25" customHeight="1" x14ac:dyDescent="0.2"/>
    <row r="148" s="11" customFormat="1" ht="14.25" customHeight="1" x14ac:dyDescent="0.2"/>
    <row r="149" s="11" customFormat="1" ht="14.25" customHeight="1" x14ac:dyDescent="0.2"/>
    <row r="150" s="11" customFormat="1" ht="14.25" customHeight="1" x14ac:dyDescent="0.2"/>
    <row r="151" s="11" customFormat="1" ht="14.25" customHeight="1" x14ac:dyDescent="0.2"/>
    <row r="152" s="11" customFormat="1" ht="14.25" customHeight="1" x14ac:dyDescent="0.2"/>
    <row r="153" s="11" customFormat="1" ht="14.25" customHeight="1" x14ac:dyDescent="0.2"/>
    <row r="154" s="11" customFormat="1" ht="14.25" customHeight="1" x14ac:dyDescent="0.2"/>
    <row r="155" s="11" customFormat="1" ht="14.25" customHeight="1" x14ac:dyDescent="0.2"/>
    <row r="156" s="11" customFormat="1" ht="14.25" customHeight="1" x14ac:dyDescent="0.2"/>
    <row r="157" s="11" customFormat="1" ht="14.25" customHeight="1" x14ac:dyDescent="0.2"/>
    <row r="158" s="11" customFormat="1" ht="14.25" customHeight="1" x14ac:dyDescent="0.2"/>
    <row r="159" s="11" customFormat="1" ht="14.25" customHeight="1" x14ac:dyDescent="0.2"/>
    <row r="160" s="11" customFormat="1" ht="14.25" customHeight="1" x14ac:dyDescent="0.2"/>
    <row r="161" s="11" customFormat="1" ht="14.25" customHeight="1" x14ac:dyDescent="0.2"/>
    <row r="162" s="11" customFormat="1" ht="14.25" customHeight="1" x14ac:dyDescent="0.2"/>
    <row r="163" s="11" customFormat="1" ht="14.25" customHeight="1" x14ac:dyDescent="0.2"/>
    <row r="164" s="11" customFormat="1" ht="14.25" customHeight="1" x14ac:dyDescent="0.2"/>
    <row r="165" s="11" customFormat="1" ht="14.25" customHeight="1" x14ac:dyDescent="0.2"/>
    <row r="166" s="11" customFormat="1" ht="14.25" customHeight="1" x14ac:dyDescent="0.2"/>
    <row r="167" s="11" customFormat="1" ht="14.25" customHeight="1" x14ac:dyDescent="0.2"/>
    <row r="168" s="11" customFormat="1" ht="14.25" customHeight="1" x14ac:dyDescent="0.2"/>
    <row r="169" s="11" customFormat="1" ht="14.25" customHeight="1" x14ac:dyDescent="0.2"/>
    <row r="170" s="11" customFormat="1" ht="14.25" customHeight="1" x14ac:dyDescent="0.2"/>
    <row r="171" s="11" customFormat="1" ht="14.25" customHeight="1" x14ac:dyDescent="0.2"/>
    <row r="172" s="11" customFormat="1" ht="14.25" customHeight="1" x14ac:dyDescent="0.2"/>
    <row r="173" s="11" customFormat="1" ht="14.25" customHeight="1" x14ac:dyDescent="0.2"/>
    <row r="174" s="11" customFormat="1" ht="14.25" customHeight="1" x14ac:dyDescent="0.2"/>
    <row r="175" s="11" customFormat="1" ht="14.25" customHeight="1" x14ac:dyDescent="0.2"/>
    <row r="176" s="11" customFormat="1" ht="14.25" customHeight="1" x14ac:dyDescent="0.2"/>
    <row r="177" s="11" customFormat="1" ht="14.25" customHeight="1" x14ac:dyDescent="0.2"/>
    <row r="178" s="11" customFormat="1" ht="14.25" customHeight="1" x14ac:dyDescent="0.2"/>
    <row r="179" s="11" customFormat="1" ht="14.25" customHeight="1" x14ac:dyDescent="0.2"/>
    <row r="180" s="11" customFormat="1" ht="14.25" customHeight="1" x14ac:dyDescent="0.2"/>
    <row r="181" s="11" customFormat="1" ht="14.25" customHeight="1" x14ac:dyDescent="0.2"/>
    <row r="182" s="11" customFormat="1" ht="14.25" customHeight="1" x14ac:dyDescent="0.2"/>
    <row r="183" s="11" customFormat="1" ht="14.25" customHeight="1" x14ac:dyDescent="0.2"/>
    <row r="184" s="11" customFormat="1" ht="14.25" customHeight="1" x14ac:dyDescent="0.2"/>
    <row r="185" s="11" customFormat="1" ht="14.25" customHeight="1" x14ac:dyDescent="0.2"/>
    <row r="186" s="11" customFormat="1" ht="14.25" customHeight="1" x14ac:dyDescent="0.2"/>
    <row r="187" s="11" customFormat="1" ht="14.25" customHeight="1" x14ac:dyDescent="0.2"/>
    <row r="188" s="11" customFormat="1" ht="14.25" customHeight="1" x14ac:dyDescent="0.2"/>
    <row r="189" s="11" customFormat="1" ht="14.25" customHeight="1" x14ac:dyDescent="0.2"/>
    <row r="190" s="11" customFormat="1" ht="14.25" customHeight="1" x14ac:dyDescent="0.2"/>
    <row r="191" s="11" customFormat="1" ht="14.25" customHeight="1" x14ac:dyDescent="0.2"/>
    <row r="192" s="11" customFormat="1" ht="14.25" customHeight="1" x14ac:dyDescent="0.2"/>
    <row r="193" s="11" customFormat="1" ht="14.25" customHeight="1" x14ac:dyDescent="0.2"/>
    <row r="194" s="11" customFormat="1" ht="14.25" customHeight="1" x14ac:dyDescent="0.2"/>
    <row r="195" s="11" customFormat="1" ht="14.25" customHeight="1" x14ac:dyDescent="0.2"/>
    <row r="196" s="11" customFormat="1" ht="14.25" customHeight="1" x14ac:dyDescent="0.2"/>
    <row r="197" s="11" customFormat="1" ht="14.25" customHeight="1" x14ac:dyDescent="0.2"/>
    <row r="198" s="11" customFormat="1" ht="14.25" customHeight="1" x14ac:dyDescent="0.2"/>
    <row r="199" s="11" customFormat="1" ht="14.25" customHeight="1" x14ac:dyDescent="0.2"/>
    <row r="200" s="11" customFormat="1" ht="14.25" customHeight="1" x14ac:dyDescent="0.2"/>
    <row r="201" s="11" customFormat="1" ht="14.25" customHeight="1" x14ac:dyDescent="0.2"/>
    <row r="202" s="11" customFormat="1" ht="14.25" customHeight="1" x14ac:dyDescent="0.2"/>
    <row r="203" s="11" customFormat="1" ht="14.25" customHeight="1" x14ac:dyDescent="0.2"/>
    <row r="204" s="11" customFormat="1" ht="14.25" customHeight="1" x14ac:dyDescent="0.2"/>
    <row r="205" s="11" customFormat="1" ht="14.25" customHeight="1" x14ac:dyDescent="0.2"/>
    <row r="206" s="11" customFormat="1" ht="14.25" customHeight="1" x14ac:dyDescent="0.2"/>
    <row r="207" s="11" customFormat="1" ht="14.25" customHeight="1" x14ac:dyDescent="0.2"/>
    <row r="208" s="11" customFormat="1" ht="14.25" customHeight="1" x14ac:dyDescent="0.2"/>
    <row r="209" s="11" customFormat="1" ht="14.25" customHeight="1" x14ac:dyDescent="0.2"/>
    <row r="210" s="11" customFormat="1" ht="14.25" customHeight="1" x14ac:dyDescent="0.2"/>
    <row r="211" s="11" customFormat="1" ht="14.25" customHeight="1" x14ac:dyDescent="0.2"/>
    <row r="212" s="11" customFormat="1" ht="14.25" customHeight="1" x14ac:dyDescent="0.2"/>
    <row r="213" s="11" customFormat="1" ht="14.25" customHeight="1" x14ac:dyDescent="0.2"/>
    <row r="214" s="11" customFormat="1" ht="14.25" customHeight="1" x14ac:dyDescent="0.2"/>
    <row r="215" s="11" customFormat="1" ht="14.25" customHeight="1" x14ac:dyDescent="0.2"/>
    <row r="216" s="11" customFormat="1" ht="14.25" customHeight="1" x14ac:dyDescent="0.2"/>
    <row r="217" s="11" customFormat="1" ht="14.25" customHeight="1" x14ac:dyDescent="0.2"/>
    <row r="218" s="11" customFormat="1" ht="14.25" customHeight="1" x14ac:dyDescent="0.2"/>
    <row r="219" s="11" customFormat="1" ht="14.25" customHeight="1" x14ac:dyDescent="0.2"/>
    <row r="220" s="11" customFormat="1" ht="14.25" customHeight="1" x14ac:dyDescent="0.2"/>
    <row r="221" s="11" customFormat="1" ht="14.25" customHeight="1" x14ac:dyDescent="0.2"/>
    <row r="222" s="11" customFormat="1" ht="14.25" customHeight="1" x14ac:dyDescent="0.2"/>
    <row r="223" s="11" customFormat="1" ht="14.25" customHeight="1" x14ac:dyDescent="0.2"/>
    <row r="224" s="11" customFormat="1" ht="14.25" customHeight="1" x14ac:dyDescent="0.2"/>
    <row r="225" s="11" customFormat="1" ht="14.25" customHeight="1" x14ac:dyDescent="0.2"/>
    <row r="226" s="11" customFormat="1" ht="14.25" customHeight="1" x14ac:dyDescent="0.2"/>
    <row r="227" s="11" customFormat="1" ht="14.25" customHeight="1" x14ac:dyDescent="0.2"/>
    <row r="228" s="11" customFormat="1" ht="14.25" customHeight="1" x14ac:dyDescent="0.2"/>
    <row r="229" s="11" customFormat="1" ht="14.25" customHeight="1" x14ac:dyDescent="0.2"/>
    <row r="230" s="11" customFormat="1" ht="14.25" customHeight="1" x14ac:dyDescent="0.2"/>
    <row r="231" s="11" customFormat="1" ht="14.25" customHeight="1" x14ac:dyDescent="0.2"/>
    <row r="232" s="11" customFormat="1" ht="14.25" customHeight="1" x14ac:dyDescent="0.2"/>
    <row r="233" s="11" customFormat="1" ht="14.25" customHeight="1" x14ac:dyDescent="0.2"/>
    <row r="234" s="11" customFormat="1" ht="14.25" customHeight="1" x14ac:dyDescent="0.2"/>
    <row r="235" s="11" customFormat="1" ht="14.25" customHeight="1" x14ac:dyDescent="0.2"/>
    <row r="236" s="11" customFormat="1" ht="14.25" customHeight="1" x14ac:dyDescent="0.2"/>
    <row r="237" s="11" customFormat="1" ht="14.25" customHeight="1" x14ac:dyDescent="0.2"/>
    <row r="238" s="11" customFormat="1" ht="14.25" customHeight="1" x14ac:dyDescent="0.2"/>
    <row r="239" s="11" customFormat="1" ht="14.25" customHeight="1" x14ac:dyDescent="0.2"/>
    <row r="240" s="11" customFormat="1" ht="14.25" customHeight="1" x14ac:dyDescent="0.2"/>
    <row r="241" s="11" customFormat="1" ht="14.25" customHeight="1" x14ac:dyDescent="0.2"/>
    <row r="242" s="11" customFormat="1" ht="14.25" customHeight="1" x14ac:dyDescent="0.2"/>
    <row r="243" s="11" customFormat="1" ht="14.25" customHeight="1" x14ac:dyDescent="0.2"/>
    <row r="244" s="11" customFormat="1" ht="14.25" customHeight="1" x14ac:dyDescent="0.2"/>
    <row r="245" s="11" customFormat="1" ht="14.25" customHeight="1" x14ac:dyDescent="0.2"/>
    <row r="246" s="11" customFormat="1" ht="14.25" customHeight="1" x14ac:dyDescent="0.2"/>
    <row r="247" s="11" customFormat="1" ht="14.25" customHeight="1" x14ac:dyDescent="0.2"/>
    <row r="248" s="11" customFormat="1" ht="14.25" customHeight="1" x14ac:dyDescent="0.2"/>
    <row r="249" s="11" customFormat="1" ht="14.25" customHeight="1" x14ac:dyDescent="0.2"/>
    <row r="250" s="11" customFormat="1" ht="14.25" customHeight="1" x14ac:dyDescent="0.2"/>
    <row r="251" s="11" customFormat="1" ht="14.25" customHeight="1" x14ac:dyDescent="0.2"/>
    <row r="252" s="11" customFormat="1" ht="14.25" customHeight="1" x14ac:dyDescent="0.2"/>
    <row r="253" s="11" customFormat="1" ht="14.25" customHeight="1" x14ac:dyDescent="0.2"/>
    <row r="254" s="11" customFormat="1" ht="14.25" customHeight="1" x14ac:dyDescent="0.2"/>
    <row r="255" s="11" customFormat="1" ht="14.25" customHeight="1" x14ac:dyDescent="0.2"/>
    <row r="256" s="11" customFormat="1" ht="14.25" customHeight="1" x14ac:dyDescent="0.2"/>
    <row r="257" s="11" customFormat="1" ht="14.25" customHeight="1" x14ac:dyDescent="0.2"/>
    <row r="258" s="11" customFormat="1" ht="14.25" customHeight="1" x14ac:dyDescent="0.2"/>
    <row r="259" s="11" customFormat="1" ht="14.25" customHeight="1" x14ac:dyDescent="0.2"/>
    <row r="260" s="11" customFormat="1" ht="14.25" customHeight="1" x14ac:dyDescent="0.2"/>
    <row r="261" s="11" customFormat="1" ht="14.25" customHeight="1" x14ac:dyDescent="0.2"/>
    <row r="262" s="11" customFormat="1" ht="14.25" customHeight="1" x14ac:dyDescent="0.2"/>
    <row r="263" s="11" customFormat="1" ht="14.25" customHeight="1" x14ac:dyDescent="0.2"/>
    <row r="264" s="11" customFormat="1" ht="14.25" customHeight="1" x14ac:dyDescent="0.2"/>
    <row r="265" s="11" customFormat="1" ht="14.25" customHeight="1" x14ac:dyDescent="0.2"/>
    <row r="266" s="11" customFormat="1" ht="14.25" customHeight="1" x14ac:dyDescent="0.2"/>
    <row r="267" s="11" customFormat="1" ht="14.25" customHeight="1" x14ac:dyDescent="0.2"/>
    <row r="268" s="11" customFormat="1" ht="14.25" customHeight="1" x14ac:dyDescent="0.2"/>
    <row r="269" s="11" customFormat="1" ht="14.25" customHeight="1" x14ac:dyDescent="0.2"/>
    <row r="270" s="11" customFormat="1" ht="14.25" customHeight="1" x14ac:dyDescent="0.2"/>
    <row r="271" s="11" customFormat="1" ht="14.25" customHeight="1" x14ac:dyDescent="0.2"/>
    <row r="272" s="11" customFormat="1" ht="14.25" customHeight="1" x14ac:dyDescent="0.2"/>
    <row r="273" s="11" customFormat="1" ht="14.25" customHeight="1" x14ac:dyDescent="0.2"/>
    <row r="274" s="11" customFormat="1" ht="14.25" customHeight="1" x14ac:dyDescent="0.2"/>
    <row r="275" s="11" customFormat="1" ht="14.25" customHeight="1" x14ac:dyDescent="0.2"/>
    <row r="276" s="11" customFormat="1" ht="14.25" customHeight="1" x14ac:dyDescent="0.2"/>
    <row r="277" s="11" customFormat="1" ht="14.25" customHeight="1" x14ac:dyDescent="0.2"/>
    <row r="278" s="11" customFormat="1" ht="14.25" customHeight="1" x14ac:dyDescent="0.2"/>
    <row r="279" s="11" customFormat="1" ht="14.25" customHeight="1" x14ac:dyDescent="0.2"/>
    <row r="280" s="11" customFormat="1" ht="14.25" customHeight="1" x14ac:dyDescent="0.2"/>
    <row r="281" s="11" customFormat="1" ht="14.25" customHeight="1" x14ac:dyDescent="0.2"/>
    <row r="282" s="11" customFormat="1" ht="14.25" customHeight="1" x14ac:dyDescent="0.2"/>
    <row r="283" s="11" customFormat="1" ht="14.25" customHeight="1" x14ac:dyDescent="0.2"/>
    <row r="284" s="11" customFormat="1" ht="14.25" customHeight="1" x14ac:dyDescent="0.2"/>
    <row r="285" s="11" customFormat="1" ht="14.25" customHeight="1" x14ac:dyDescent="0.2"/>
    <row r="286" s="11" customFormat="1" ht="14.25" customHeight="1" x14ac:dyDescent="0.2"/>
    <row r="287" s="11" customFormat="1" ht="14.25" customHeight="1" x14ac:dyDescent="0.2"/>
    <row r="288" s="11" customFormat="1" ht="14.25" customHeight="1" x14ac:dyDescent="0.2"/>
    <row r="289" s="11" customFormat="1" ht="14.25" customHeight="1" x14ac:dyDescent="0.2"/>
    <row r="290" s="11" customFormat="1" ht="14.25" customHeight="1" x14ac:dyDescent="0.2"/>
    <row r="291" s="11" customFormat="1" ht="14.25" customHeight="1" x14ac:dyDescent="0.2"/>
    <row r="292" s="11" customFormat="1" ht="14.25" customHeight="1" x14ac:dyDescent="0.2"/>
    <row r="293" s="11" customFormat="1" ht="14.25" customHeight="1" x14ac:dyDescent="0.2"/>
    <row r="294" s="11" customFormat="1" ht="14.25" customHeight="1" x14ac:dyDescent="0.2"/>
    <row r="295" s="11" customFormat="1" ht="14.25" customHeight="1" x14ac:dyDescent="0.2"/>
    <row r="296" s="11" customFormat="1" ht="14.25" customHeight="1" x14ac:dyDescent="0.2"/>
    <row r="297" s="11" customFormat="1" ht="14.25" customHeight="1" x14ac:dyDescent="0.2"/>
    <row r="298" s="11" customFormat="1" ht="14.25" customHeight="1" x14ac:dyDescent="0.2"/>
    <row r="299" s="11" customFormat="1" ht="14.25" customHeight="1" x14ac:dyDescent="0.2"/>
    <row r="300" s="11" customFormat="1" ht="14.25" customHeight="1" x14ac:dyDescent="0.2"/>
    <row r="301" s="11" customFormat="1" ht="14.25" customHeight="1" x14ac:dyDescent="0.2"/>
    <row r="302" s="11" customFormat="1" ht="14.25" customHeight="1" x14ac:dyDescent="0.2"/>
    <row r="303" s="11" customFormat="1" ht="14.25" customHeight="1" x14ac:dyDescent="0.2"/>
    <row r="304" s="11" customFormat="1" ht="14.25" customHeight="1" x14ac:dyDescent="0.2"/>
    <row r="305" s="11" customFormat="1" ht="14.25" customHeight="1" x14ac:dyDescent="0.2"/>
    <row r="306" s="11" customFormat="1" ht="14.25" customHeight="1" x14ac:dyDescent="0.2"/>
    <row r="307" s="11" customFormat="1" ht="14.25" customHeight="1" x14ac:dyDescent="0.2"/>
    <row r="308" s="11" customFormat="1" ht="14.25" customHeight="1" x14ac:dyDescent="0.2"/>
    <row r="309" s="11" customFormat="1" ht="14.25" customHeight="1" x14ac:dyDescent="0.2"/>
    <row r="310" s="11" customFormat="1" ht="14.25" customHeight="1" x14ac:dyDescent="0.2"/>
    <row r="311" s="11" customFormat="1" ht="14.25" customHeight="1" x14ac:dyDescent="0.2"/>
    <row r="312" s="11" customFormat="1" ht="14.25" customHeight="1" x14ac:dyDescent="0.2"/>
    <row r="313" s="11" customFormat="1" ht="14.25" customHeight="1" x14ac:dyDescent="0.2"/>
    <row r="314" s="11" customFormat="1" ht="14.25" customHeight="1" x14ac:dyDescent="0.2"/>
    <row r="315" s="11" customFormat="1" ht="14.25" customHeight="1" x14ac:dyDescent="0.2"/>
    <row r="316" s="11" customFormat="1" ht="14.25" customHeight="1" x14ac:dyDescent="0.2"/>
    <row r="317" s="11" customFormat="1" ht="14.25" customHeight="1" x14ac:dyDescent="0.2"/>
    <row r="318" s="11" customFormat="1" ht="14.25" customHeight="1" x14ac:dyDescent="0.2"/>
    <row r="319" s="11" customFormat="1" ht="14.25" customHeight="1" x14ac:dyDescent="0.2"/>
    <row r="320" s="11" customFormat="1" ht="14.25" customHeight="1" x14ac:dyDescent="0.2"/>
    <row r="321" s="11" customFormat="1" ht="14.25" customHeight="1" x14ac:dyDescent="0.2"/>
    <row r="322" s="11" customFormat="1" ht="14.25" customHeight="1" x14ac:dyDescent="0.2"/>
    <row r="323" s="11" customFormat="1" ht="14.25" customHeight="1" x14ac:dyDescent="0.2"/>
    <row r="324" s="11" customFormat="1" ht="14.25" customHeight="1" x14ac:dyDescent="0.2"/>
    <row r="325" s="11" customFormat="1" ht="14.25" customHeight="1" x14ac:dyDescent="0.2"/>
    <row r="326" s="11" customFormat="1" ht="14.25" customHeight="1" x14ac:dyDescent="0.2"/>
    <row r="327" s="11" customFormat="1" ht="14.25" customHeight="1" x14ac:dyDescent="0.2"/>
    <row r="328" s="11" customFormat="1" ht="14.25" customHeight="1" x14ac:dyDescent="0.2"/>
    <row r="329" s="11" customFormat="1" ht="14.25" customHeight="1" x14ac:dyDescent="0.2"/>
    <row r="330" s="11" customFormat="1" ht="14.25" customHeight="1" x14ac:dyDescent="0.2"/>
    <row r="331" s="11" customFormat="1" ht="14.25" customHeight="1" x14ac:dyDescent="0.2"/>
    <row r="332" s="11" customFormat="1" ht="14.25" customHeight="1" x14ac:dyDescent="0.2"/>
    <row r="333" s="11" customFormat="1" ht="14.25" customHeight="1" x14ac:dyDescent="0.2"/>
    <row r="334" s="11" customFormat="1" ht="14.25" customHeight="1" x14ac:dyDescent="0.2"/>
    <row r="335" s="11" customFormat="1" ht="14.25" customHeight="1" x14ac:dyDescent="0.2"/>
    <row r="336" s="11" customFormat="1" ht="14.25" customHeight="1" x14ac:dyDescent="0.2"/>
    <row r="337" s="11" customFormat="1" ht="14.25" customHeight="1" x14ac:dyDescent="0.2"/>
    <row r="338" s="11" customFormat="1" ht="14.25" customHeight="1" x14ac:dyDescent="0.2"/>
    <row r="339" s="11" customFormat="1" ht="14.25" customHeight="1" x14ac:dyDescent="0.2"/>
    <row r="340" s="11" customFormat="1" ht="14.25" customHeight="1" x14ac:dyDescent="0.2"/>
    <row r="341" s="11" customFormat="1" ht="14.25" customHeight="1" x14ac:dyDescent="0.2"/>
    <row r="342" s="11" customFormat="1" ht="14.25" customHeight="1" x14ac:dyDescent="0.2"/>
    <row r="343" s="11" customFormat="1" ht="14.25" customHeight="1" x14ac:dyDescent="0.2"/>
    <row r="344" s="11" customFormat="1" ht="14.25" customHeight="1" x14ac:dyDescent="0.2"/>
    <row r="345" s="11" customFormat="1" ht="14.25" customHeight="1" x14ac:dyDescent="0.2"/>
    <row r="346" s="11" customFormat="1" ht="14.25" customHeight="1" x14ac:dyDescent="0.2"/>
    <row r="347" s="11" customFormat="1" ht="14.25" customHeight="1" x14ac:dyDescent="0.2"/>
    <row r="348" s="11" customFormat="1" ht="14.25" customHeight="1" x14ac:dyDescent="0.2"/>
    <row r="349" s="11" customFormat="1" ht="14.25" customHeight="1" x14ac:dyDescent="0.2"/>
    <row r="350" s="11" customFormat="1" ht="14.25" customHeight="1" x14ac:dyDescent="0.2"/>
    <row r="351" s="11" customFormat="1" ht="14.25" customHeight="1" x14ac:dyDescent="0.2"/>
    <row r="352" s="11" customFormat="1" ht="14.25" customHeight="1" x14ac:dyDescent="0.2"/>
    <row r="353" s="11" customFormat="1" ht="14.25" customHeight="1" x14ac:dyDescent="0.2"/>
    <row r="354" s="11" customFormat="1" ht="14.25" customHeight="1" x14ac:dyDescent="0.2"/>
    <row r="355" s="11" customFormat="1" ht="14.25" customHeight="1" x14ac:dyDescent="0.2"/>
    <row r="356" s="11" customFormat="1" ht="14.25" customHeight="1" x14ac:dyDescent="0.2"/>
    <row r="357" s="11" customFormat="1" ht="14.25" customHeight="1" x14ac:dyDescent="0.2"/>
    <row r="358" s="11" customFormat="1" ht="14.25" customHeight="1" x14ac:dyDescent="0.2"/>
    <row r="359" s="11" customFormat="1" ht="14.25" customHeight="1" x14ac:dyDescent="0.2"/>
    <row r="360" s="11" customFormat="1" ht="14.25" customHeight="1" x14ac:dyDescent="0.2"/>
    <row r="361" s="11" customFormat="1" ht="14.25" customHeight="1" x14ac:dyDescent="0.2"/>
    <row r="362" s="11" customFormat="1" ht="14.25" customHeight="1" x14ac:dyDescent="0.2"/>
    <row r="363" s="11" customFormat="1" ht="14.25" customHeight="1" x14ac:dyDescent="0.2"/>
    <row r="364" s="11" customFormat="1" ht="14.25" customHeight="1" x14ac:dyDescent="0.2"/>
    <row r="365" s="11" customFormat="1" ht="14.25" customHeight="1" x14ac:dyDescent="0.2"/>
    <row r="366" s="11" customFormat="1" ht="14.25" customHeight="1" x14ac:dyDescent="0.2"/>
    <row r="367" s="11" customFormat="1" ht="14.25" customHeight="1" x14ac:dyDescent="0.2"/>
    <row r="368" s="11" customFormat="1" ht="14.25" customHeight="1" x14ac:dyDescent="0.2"/>
    <row r="369" s="11" customFormat="1" ht="14.25" customHeight="1" x14ac:dyDescent="0.2"/>
    <row r="370" s="11" customFormat="1" ht="14.25" customHeight="1" x14ac:dyDescent="0.2"/>
    <row r="371" s="11" customFormat="1" ht="14.25" customHeight="1" x14ac:dyDescent="0.2"/>
    <row r="372" s="11" customFormat="1" ht="14.25" customHeight="1" x14ac:dyDescent="0.2"/>
    <row r="373" s="11" customFormat="1" ht="14.25" customHeight="1" x14ac:dyDescent="0.2"/>
    <row r="374" s="11" customFormat="1" ht="14.25" customHeight="1" x14ac:dyDescent="0.2"/>
    <row r="375" s="11" customFormat="1" ht="14.25" customHeight="1" x14ac:dyDescent="0.2"/>
    <row r="376" s="11" customFormat="1" ht="14.25" customHeight="1" x14ac:dyDescent="0.2"/>
    <row r="377" s="11" customFormat="1" ht="14.25" customHeight="1" x14ac:dyDescent="0.2"/>
    <row r="378" s="11" customFormat="1" ht="14.25" customHeight="1" x14ac:dyDescent="0.2"/>
    <row r="379" s="11" customFormat="1" ht="14.25" customHeight="1" x14ac:dyDescent="0.2"/>
    <row r="380" s="11" customFormat="1" ht="14.25" customHeight="1" x14ac:dyDescent="0.2"/>
    <row r="381" s="11" customFormat="1" ht="14.25" customHeight="1" x14ac:dyDescent="0.2"/>
    <row r="382" s="11" customFormat="1" ht="14.25" customHeight="1" x14ac:dyDescent="0.2"/>
    <row r="383" s="11" customFormat="1" ht="14.25" customHeight="1" x14ac:dyDescent="0.2"/>
    <row r="384" s="11" customFormat="1" ht="14.25" customHeight="1" x14ac:dyDescent="0.2"/>
    <row r="385" s="11" customFormat="1" ht="14.25" customHeight="1" x14ac:dyDescent="0.2"/>
    <row r="386" s="11" customFormat="1" ht="14.25" customHeight="1" x14ac:dyDescent="0.2"/>
    <row r="387" s="11" customFormat="1" ht="14.25" customHeight="1" x14ac:dyDescent="0.2"/>
    <row r="388" s="11" customFormat="1" ht="14.25" customHeight="1" x14ac:dyDescent="0.2"/>
    <row r="389" s="11" customFormat="1" ht="14.25" customHeight="1" x14ac:dyDescent="0.2"/>
    <row r="390" s="11" customFormat="1" ht="14.25" customHeight="1" x14ac:dyDescent="0.2"/>
    <row r="391" s="11" customFormat="1" ht="14.25" customHeight="1" x14ac:dyDescent="0.2"/>
    <row r="392" s="11" customFormat="1" ht="14.25" customHeight="1" x14ac:dyDescent="0.2"/>
    <row r="393" s="11" customFormat="1" ht="14.25" customHeight="1" x14ac:dyDescent="0.2"/>
    <row r="394" s="11" customFormat="1" ht="14.25" customHeight="1" x14ac:dyDescent="0.2"/>
    <row r="395" s="11" customFormat="1" ht="14.25" customHeight="1" x14ac:dyDescent="0.2"/>
    <row r="396" s="11" customFormat="1" ht="14.25" customHeight="1" x14ac:dyDescent="0.2"/>
    <row r="397" s="11" customFormat="1" ht="14.25" customHeight="1" x14ac:dyDescent="0.2"/>
    <row r="398" s="11" customFormat="1" ht="14.25" customHeight="1" x14ac:dyDescent="0.2"/>
    <row r="399" s="11" customFormat="1" ht="14.25" customHeight="1" x14ac:dyDescent="0.2"/>
    <row r="400" s="11" customFormat="1" ht="14.25" customHeight="1" x14ac:dyDescent="0.2"/>
    <row r="401" s="11" customFormat="1" ht="14.25" customHeight="1" x14ac:dyDescent="0.2"/>
    <row r="402" s="11" customFormat="1" ht="14.25" customHeight="1" x14ac:dyDescent="0.2"/>
    <row r="403" s="11" customFormat="1" ht="14.25" customHeight="1" x14ac:dyDescent="0.2"/>
    <row r="404" s="11" customFormat="1" ht="14.25" customHeight="1" x14ac:dyDescent="0.2"/>
    <row r="405" s="11" customFormat="1" ht="14.25" customHeight="1" x14ac:dyDescent="0.2"/>
    <row r="406" s="11" customFormat="1" ht="14.25" customHeight="1" x14ac:dyDescent="0.2"/>
    <row r="407" s="11" customFormat="1" ht="14.25" customHeight="1" x14ac:dyDescent="0.2"/>
    <row r="408" s="11" customFormat="1" ht="14.25" customHeight="1" x14ac:dyDescent="0.2"/>
    <row r="409" s="11" customFormat="1" ht="14.25" customHeight="1" x14ac:dyDescent="0.2"/>
    <row r="410" s="11" customFormat="1" ht="14.25" customHeight="1" x14ac:dyDescent="0.2"/>
    <row r="411" s="11" customFormat="1" ht="14.25" customHeight="1" x14ac:dyDescent="0.2"/>
    <row r="412" s="11" customFormat="1" ht="14.25" customHeight="1" x14ac:dyDescent="0.2"/>
    <row r="413" s="11" customFormat="1" ht="14.25" customHeight="1" x14ac:dyDescent="0.2"/>
    <row r="414" s="11" customFormat="1" ht="14.25" customHeight="1" x14ac:dyDescent="0.2"/>
    <row r="415" s="11" customFormat="1" ht="14.25" customHeight="1" x14ac:dyDescent="0.2"/>
    <row r="416" s="11" customFormat="1" ht="14.25" customHeight="1" x14ac:dyDescent="0.2"/>
    <row r="417" s="11" customFormat="1" ht="14.25" customHeight="1" x14ac:dyDescent="0.2"/>
    <row r="418" s="11" customFormat="1" ht="14.25" customHeight="1" x14ac:dyDescent="0.2"/>
    <row r="419" s="11" customFormat="1" ht="14.25" customHeight="1" x14ac:dyDescent="0.2"/>
    <row r="420" s="11" customFormat="1" ht="14.25" customHeight="1" x14ac:dyDescent="0.2"/>
    <row r="421" s="11" customFormat="1" ht="14.25" customHeight="1" x14ac:dyDescent="0.2"/>
    <row r="422" s="11" customFormat="1" ht="14.25" customHeight="1" x14ac:dyDescent="0.2"/>
    <row r="423" s="11" customFormat="1" ht="14.25" customHeight="1" x14ac:dyDescent="0.2"/>
    <row r="424" s="11" customFormat="1" ht="14.25" customHeight="1" x14ac:dyDescent="0.2"/>
    <row r="425" s="11" customFormat="1" ht="14.25" customHeight="1" x14ac:dyDescent="0.2"/>
    <row r="426" s="11" customFormat="1" ht="14.25" customHeight="1" x14ac:dyDescent="0.2"/>
    <row r="427" s="11" customFormat="1" ht="14.25" customHeight="1" x14ac:dyDescent="0.2"/>
    <row r="428" s="11" customFormat="1" ht="14.25" customHeight="1" x14ac:dyDescent="0.2"/>
    <row r="429" s="11" customFormat="1" ht="14.25" customHeight="1" x14ac:dyDescent="0.2"/>
    <row r="430" s="11" customFormat="1" ht="14.25" customHeight="1" x14ac:dyDescent="0.2"/>
    <row r="431" s="11" customFormat="1" ht="14.25" customHeight="1" x14ac:dyDescent="0.2"/>
    <row r="432" s="11" customFormat="1" ht="14.25" customHeight="1" x14ac:dyDescent="0.2"/>
    <row r="433" s="11" customFormat="1" ht="14.25" customHeight="1" x14ac:dyDescent="0.2"/>
    <row r="434" s="11" customFormat="1" ht="14.25" customHeight="1" x14ac:dyDescent="0.2"/>
    <row r="435" s="11" customFormat="1" ht="14.25" customHeight="1" x14ac:dyDescent="0.2"/>
    <row r="436" s="11" customFormat="1" ht="14.25" customHeight="1" x14ac:dyDescent="0.2"/>
    <row r="437" s="11" customFormat="1" ht="14.25" customHeight="1" x14ac:dyDescent="0.2"/>
    <row r="438" s="11" customFormat="1" ht="14.25" customHeight="1" x14ac:dyDescent="0.2"/>
    <row r="439" s="11" customFormat="1" ht="14.25" customHeight="1" x14ac:dyDescent="0.2"/>
    <row r="440" s="11" customFormat="1" ht="14.25" customHeight="1" x14ac:dyDescent="0.2"/>
    <row r="441" s="11" customFormat="1" ht="14.25" customHeight="1" x14ac:dyDescent="0.2"/>
    <row r="442" s="11" customFormat="1" ht="14.25" customHeight="1" x14ac:dyDescent="0.2"/>
    <row r="443" s="11" customFormat="1" ht="14.25" customHeight="1" x14ac:dyDescent="0.2"/>
    <row r="444" s="11" customFormat="1" ht="14.25" customHeight="1" x14ac:dyDescent="0.2"/>
    <row r="445" s="11" customFormat="1" ht="14.25" customHeight="1" x14ac:dyDescent="0.2"/>
    <row r="446" s="11" customFormat="1" ht="14.25" customHeight="1" x14ac:dyDescent="0.2"/>
    <row r="447" s="11" customFormat="1" ht="14.25" customHeight="1" x14ac:dyDescent="0.2"/>
    <row r="448" s="11" customFormat="1" ht="14.25" customHeight="1" x14ac:dyDescent="0.2"/>
    <row r="449" s="11" customFormat="1" ht="14.25" customHeight="1" x14ac:dyDescent="0.2"/>
    <row r="450" s="11" customFormat="1" ht="14.25" customHeight="1" x14ac:dyDescent="0.2"/>
    <row r="451" s="11" customFormat="1" ht="14.25" customHeight="1" x14ac:dyDescent="0.2"/>
    <row r="452" s="11" customFormat="1" ht="14.25" customHeight="1" x14ac:dyDescent="0.2"/>
    <row r="453" s="11" customFormat="1" ht="14.25" customHeight="1" x14ac:dyDescent="0.2"/>
    <row r="454" s="11" customFormat="1" ht="14.25" customHeight="1" x14ac:dyDescent="0.2"/>
    <row r="455" s="11" customFormat="1" ht="14.25" customHeight="1" x14ac:dyDescent="0.2"/>
    <row r="456" s="11" customFormat="1" ht="14.25" customHeight="1" x14ac:dyDescent="0.2"/>
    <row r="457" s="11" customFormat="1" ht="14.25" customHeight="1" x14ac:dyDescent="0.2"/>
    <row r="458" s="11" customFormat="1" ht="14.25" customHeight="1" x14ac:dyDescent="0.2"/>
    <row r="459" s="11" customFormat="1" ht="14.25" customHeight="1" x14ac:dyDescent="0.2"/>
    <row r="460" s="11" customFormat="1" ht="14.25" customHeight="1" x14ac:dyDescent="0.2"/>
    <row r="461" s="11" customFormat="1" ht="14.25" customHeight="1" x14ac:dyDescent="0.2"/>
    <row r="462" s="11" customFormat="1" ht="14.25" customHeight="1" x14ac:dyDescent="0.2"/>
    <row r="463" s="11" customFormat="1" ht="14.25" customHeight="1" x14ac:dyDescent="0.2"/>
    <row r="464" s="11" customFormat="1" ht="14.25" customHeight="1" x14ac:dyDescent="0.2"/>
    <row r="465" s="11" customFormat="1" ht="14.25" customHeight="1" x14ac:dyDescent="0.2"/>
    <row r="466" s="11" customFormat="1" ht="14.25" customHeight="1" x14ac:dyDescent="0.2"/>
    <row r="467" s="11" customFormat="1" ht="14.25" customHeight="1" x14ac:dyDescent="0.2"/>
    <row r="468" s="11" customFormat="1" ht="14.25" customHeight="1" x14ac:dyDescent="0.2"/>
    <row r="469" s="11" customFormat="1" ht="14.25" customHeight="1" x14ac:dyDescent="0.2"/>
    <row r="470" s="11" customFormat="1" ht="14.25" customHeight="1" x14ac:dyDescent="0.2"/>
    <row r="471" s="11" customFormat="1" ht="14.25" customHeight="1" x14ac:dyDescent="0.2"/>
    <row r="472" s="11" customFormat="1" ht="14.25" customHeight="1" x14ac:dyDescent="0.2"/>
    <row r="473" s="11" customFormat="1" ht="14.25" customHeight="1" x14ac:dyDescent="0.2"/>
    <row r="474" s="11" customFormat="1" ht="14.25" customHeight="1" x14ac:dyDescent="0.2"/>
    <row r="475" s="11" customFormat="1" ht="14.25" customHeight="1" x14ac:dyDescent="0.2"/>
    <row r="476" s="11" customFormat="1" ht="14.25" customHeight="1" x14ac:dyDescent="0.2"/>
    <row r="477" s="11" customFormat="1" ht="14.25" customHeight="1" x14ac:dyDescent="0.2"/>
    <row r="478" s="11" customFormat="1" ht="14.25" customHeight="1" x14ac:dyDescent="0.2"/>
    <row r="479" s="11" customFormat="1" ht="14.25" customHeight="1" x14ac:dyDescent="0.2"/>
    <row r="480" s="11" customFormat="1" ht="14.25" customHeight="1" x14ac:dyDescent="0.2"/>
    <row r="481" s="11" customFormat="1" ht="14.25" customHeight="1" x14ac:dyDescent="0.2"/>
    <row r="482" s="11" customFormat="1" ht="14.25" customHeight="1" x14ac:dyDescent="0.2"/>
    <row r="483" s="11" customFormat="1" ht="14.25" customHeight="1" x14ac:dyDescent="0.2"/>
    <row r="484" s="11" customFormat="1" ht="14.25" customHeight="1" x14ac:dyDescent="0.2"/>
    <row r="485" s="11" customFormat="1" ht="14.25" customHeight="1" x14ac:dyDescent="0.2"/>
    <row r="486" s="11" customFormat="1" ht="14.25" customHeight="1" x14ac:dyDescent="0.2"/>
    <row r="487" s="11" customFormat="1" ht="14.25" customHeight="1" x14ac:dyDescent="0.2"/>
    <row r="488" s="11" customFormat="1" ht="14.25" customHeight="1" x14ac:dyDescent="0.2"/>
    <row r="489" s="11" customFormat="1" ht="14.25" customHeight="1" x14ac:dyDescent="0.2"/>
    <row r="490" s="11" customFormat="1" ht="14.25" customHeight="1" x14ac:dyDescent="0.2"/>
    <row r="491" s="11" customFormat="1" ht="14.25" customHeight="1" x14ac:dyDescent="0.2"/>
    <row r="492" s="11" customFormat="1" ht="14.25" customHeight="1" x14ac:dyDescent="0.2"/>
    <row r="493" s="11" customFormat="1" ht="14.25" customHeight="1" x14ac:dyDescent="0.2"/>
    <row r="494" s="11" customFormat="1" ht="14.25" customHeight="1" x14ac:dyDescent="0.2"/>
    <row r="495" s="11" customFormat="1" ht="14.25" customHeight="1" x14ac:dyDescent="0.2"/>
    <row r="496" s="11" customFormat="1" ht="14.25" customHeight="1" x14ac:dyDescent="0.2"/>
    <row r="497" s="11" customFormat="1" ht="14.25" customHeight="1" x14ac:dyDescent="0.2"/>
    <row r="498" s="11" customFormat="1" ht="14.25" customHeight="1" x14ac:dyDescent="0.2"/>
    <row r="499" s="11" customFormat="1" ht="14.25" customHeight="1" x14ac:dyDescent="0.2"/>
    <row r="500" s="11" customFormat="1" ht="14.25" customHeight="1" x14ac:dyDescent="0.2"/>
    <row r="501" s="11" customFormat="1" ht="14.25" customHeight="1" x14ac:dyDescent="0.2"/>
    <row r="502" s="11" customFormat="1" ht="14.25" customHeight="1" x14ac:dyDescent="0.2"/>
    <row r="503" s="11" customFormat="1" ht="14.25" customHeight="1" x14ac:dyDescent="0.2"/>
    <row r="504" s="11" customFormat="1" ht="14.25" customHeight="1" x14ac:dyDescent="0.2"/>
    <row r="505" s="11" customFormat="1" ht="14.25" customHeight="1" x14ac:dyDescent="0.2"/>
    <row r="506" s="11" customFormat="1" ht="14.25" customHeight="1" x14ac:dyDescent="0.2"/>
    <row r="507" s="11" customFormat="1" ht="14.25" customHeight="1" x14ac:dyDescent="0.2"/>
    <row r="508" s="11" customFormat="1" ht="14.25" customHeight="1" x14ac:dyDescent="0.2"/>
    <row r="509" s="11" customFormat="1" ht="14.25" customHeight="1" x14ac:dyDescent="0.2"/>
    <row r="510" s="11" customFormat="1" ht="14.25" customHeight="1" x14ac:dyDescent="0.2"/>
    <row r="511" s="11" customFormat="1" ht="14.25" customHeight="1" x14ac:dyDescent="0.2"/>
    <row r="512" s="11" customFormat="1" ht="14.25" customHeight="1" x14ac:dyDescent="0.2"/>
    <row r="513" s="11" customFormat="1" ht="14.25" customHeight="1" x14ac:dyDescent="0.2"/>
    <row r="514" s="11" customFormat="1" ht="14.25" customHeight="1" x14ac:dyDescent="0.2"/>
    <row r="515" s="11" customFormat="1" ht="14.25" customHeight="1" x14ac:dyDescent="0.2"/>
    <row r="516" s="11" customFormat="1" ht="14.25" customHeight="1" x14ac:dyDescent="0.2"/>
    <row r="517" s="11" customFormat="1" ht="14.25" customHeight="1" x14ac:dyDescent="0.2"/>
    <row r="518" s="11" customFormat="1" ht="14.25" customHeight="1" x14ac:dyDescent="0.2"/>
    <row r="519" s="11" customFormat="1" ht="14.25" customHeight="1" x14ac:dyDescent="0.2"/>
    <row r="520" s="11" customFormat="1" ht="14.25" customHeight="1" x14ac:dyDescent="0.2"/>
    <row r="521" s="11" customFormat="1" ht="14.25" customHeight="1" x14ac:dyDescent="0.2"/>
    <row r="522" s="11" customFormat="1" ht="14.25" customHeight="1" x14ac:dyDescent="0.2"/>
    <row r="523" s="11" customFormat="1" ht="14.25" customHeight="1" x14ac:dyDescent="0.2"/>
    <row r="524" s="11" customFormat="1" ht="14.25" customHeight="1" x14ac:dyDescent="0.2"/>
    <row r="525" s="11" customFormat="1" ht="14.25" customHeight="1" x14ac:dyDescent="0.2"/>
    <row r="526" s="11" customFormat="1" ht="14.25" customHeight="1" x14ac:dyDescent="0.2"/>
    <row r="527" s="11" customFormat="1" ht="14.25" customHeight="1" x14ac:dyDescent="0.2"/>
    <row r="528" s="11" customFormat="1" ht="14.25" customHeight="1" x14ac:dyDescent="0.2"/>
    <row r="529" s="11" customFormat="1" ht="14.25" customHeight="1" x14ac:dyDescent="0.2"/>
    <row r="530" s="11" customFormat="1" ht="14.25" customHeight="1" x14ac:dyDescent="0.2"/>
    <row r="531" s="11" customFormat="1" ht="14.25" customHeight="1" x14ac:dyDescent="0.2"/>
    <row r="532" s="11" customFormat="1" ht="14.25" customHeight="1" x14ac:dyDescent="0.2"/>
    <row r="533" s="11" customFormat="1" ht="14.25" customHeight="1" x14ac:dyDescent="0.2"/>
    <row r="534" s="11" customFormat="1" ht="14.25" customHeight="1" x14ac:dyDescent="0.2"/>
    <row r="535" s="11" customFormat="1" ht="14.25" customHeight="1" x14ac:dyDescent="0.2"/>
    <row r="536" s="11" customFormat="1" ht="14.25" customHeight="1" x14ac:dyDescent="0.2"/>
    <row r="537" s="11" customFormat="1" ht="14.25" customHeight="1" x14ac:dyDescent="0.2"/>
    <row r="538" s="11" customFormat="1" ht="14.25" customHeight="1" x14ac:dyDescent="0.2"/>
    <row r="539" s="11" customFormat="1" ht="14.25" customHeight="1" x14ac:dyDescent="0.2"/>
    <row r="540" s="11" customFormat="1" ht="14.25" customHeight="1" x14ac:dyDescent="0.2"/>
    <row r="541" s="11" customFormat="1" ht="14.25" customHeight="1" x14ac:dyDescent="0.2"/>
    <row r="542" s="11" customFormat="1" ht="14.25" customHeight="1" x14ac:dyDescent="0.2"/>
    <row r="543" s="11" customFormat="1" ht="14.25" customHeight="1" x14ac:dyDescent="0.2"/>
    <row r="544" s="11" customFormat="1" ht="14.25" customHeight="1" x14ac:dyDescent="0.2"/>
    <row r="545" s="11" customFormat="1" ht="14.25" customHeight="1" x14ac:dyDescent="0.2"/>
    <row r="546" s="11" customFormat="1" ht="14.25" customHeight="1" x14ac:dyDescent="0.2"/>
    <row r="547" s="11" customFormat="1" ht="14.25" customHeight="1" x14ac:dyDescent="0.2"/>
    <row r="548" s="11" customFormat="1" ht="14.25" customHeight="1" x14ac:dyDescent="0.2"/>
    <row r="549" s="11" customFormat="1" ht="14.25" customHeight="1" x14ac:dyDescent="0.2"/>
    <row r="550" s="11" customFormat="1" ht="14.25" customHeight="1" x14ac:dyDescent="0.2"/>
    <row r="551" s="11" customFormat="1" ht="14.25" customHeight="1" x14ac:dyDescent="0.2"/>
    <row r="552" s="11" customFormat="1" ht="14.25" customHeight="1" x14ac:dyDescent="0.2"/>
    <row r="553" s="11" customFormat="1" ht="14.25" customHeight="1" x14ac:dyDescent="0.2"/>
    <row r="554" s="11" customFormat="1" ht="14.25" customHeight="1" x14ac:dyDescent="0.2"/>
    <row r="555" s="11" customFormat="1" ht="14.25" customHeight="1" x14ac:dyDescent="0.2"/>
    <row r="556" s="11" customFormat="1" ht="14.25" customHeight="1" x14ac:dyDescent="0.2"/>
    <row r="557" s="11" customFormat="1" ht="14.25" customHeight="1" x14ac:dyDescent="0.2"/>
    <row r="558" s="11" customFormat="1" ht="14.25" customHeight="1" x14ac:dyDescent="0.2"/>
    <row r="559" s="11" customFormat="1" ht="14.25" customHeight="1" x14ac:dyDescent="0.2"/>
    <row r="560" s="11" customFormat="1" ht="14.25" customHeight="1" x14ac:dyDescent="0.2"/>
    <row r="561" s="11" customFormat="1" ht="14.25" customHeight="1" x14ac:dyDescent="0.2"/>
    <row r="562" s="11" customFormat="1" ht="14.25" customHeight="1" x14ac:dyDescent="0.2"/>
    <row r="563" s="11" customFormat="1" ht="14.25" customHeight="1" x14ac:dyDescent="0.2"/>
    <row r="564" s="11" customFormat="1" ht="14.25" customHeight="1" x14ac:dyDescent="0.2"/>
    <row r="565" s="11" customFormat="1" ht="14.25" customHeight="1" x14ac:dyDescent="0.2"/>
    <row r="566" s="11" customFormat="1" ht="14.25" customHeight="1" x14ac:dyDescent="0.2"/>
    <row r="567" s="11" customFormat="1" ht="14.25" customHeight="1" x14ac:dyDescent="0.2"/>
    <row r="568" s="11" customFormat="1" ht="14.25" customHeight="1" x14ac:dyDescent="0.2"/>
    <row r="569" s="11" customFormat="1" ht="14.25" customHeight="1" x14ac:dyDescent="0.2"/>
    <row r="570" s="11" customFormat="1" ht="14.25" customHeight="1" x14ac:dyDescent="0.2"/>
    <row r="571" s="11" customFormat="1" ht="14.25" customHeight="1" x14ac:dyDescent="0.2"/>
    <row r="572" s="11" customFormat="1" ht="14.25" customHeight="1" x14ac:dyDescent="0.2"/>
    <row r="573" s="11" customFormat="1" ht="14.25" customHeight="1" x14ac:dyDescent="0.2"/>
    <row r="574" s="11" customFormat="1" ht="14.25" customHeight="1" x14ac:dyDescent="0.2"/>
    <row r="575" s="11" customFormat="1" ht="14.25" customHeight="1" x14ac:dyDescent="0.2"/>
    <row r="576" s="11" customFormat="1" ht="14.25" customHeight="1" x14ac:dyDescent="0.2"/>
    <row r="577" s="11" customFormat="1" ht="14.25" customHeight="1" x14ac:dyDescent="0.2"/>
    <row r="578" s="11" customFormat="1" ht="14.25" customHeight="1" x14ac:dyDescent="0.2"/>
    <row r="579" s="11" customFormat="1" ht="14.25" customHeight="1" x14ac:dyDescent="0.2"/>
    <row r="580" s="11" customFormat="1" ht="14.25" customHeight="1" x14ac:dyDescent="0.2"/>
    <row r="581" s="11" customFormat="1" ht="14.25" customHeight="1" x14ac:dyDescent="0.2"/>
    <row r="582" s="11" customFormat="1" ht="14.25" customHeight="1" x14ac:dyDescent="0.2"/>
    <row r="583" s="11" customFormat="1" ht="14.25" customHeight="1" x14ac:dyDescent="0.2"/>
    <row r="584" s="11" customFormat="1" ht="14.25" customHeight="1" x14ac:dyDescent="0.2"/>
    <row r="585" s="11" customFormat="1" ht="14.25" customHeight="1" x14ac:dyDescent="0.2"/>
    <row r="586" s="11" customFormat="1" ht="14.25" customHeight="1" x14ac:dyDescent="0.2"/>
    <row r="587" s="11" customFormat="1" ht="14.25" customHeight="1" x14ac:dyDescent="0.2"/>
    <row r="588" s="11" customFormat="1" ht="14.25" customHeight="1" x14ac:dyDescent="0.2"/>
    <row r="589" s="11" customFormat="1" ht="14.25" customHeight="1" x14ac:dyDescent="0.2"/>
    <row r="590" s="11" customFormat="1" ht="14.25" customHeight="1" x14ac:dyDescent="0.2"/>
    <row r="591" s="11" customFormat="1" ht="14.25" customHeight="1" x14ac:dyDescent="0.2"/>
    <row r="592" s="11" customFormat="1" ht="14.25" customHeight="1" x14ac:dyDescent="0.2"/>
    <row r="593" s="11" customFormat="1" ht="14.25" customHeight="1" x14ac:dyDescent="0.2"/>
    <row r="594" s="11" customFormat="1" ht="14.25" customHeight="1" x14ac:dyDescent="0.2"/>
    <row r="595" s="11" customFormat="1" ht="14.25" customHeight="1" x14ac:dyDescent="0.2"/>
    <row r="596" s="11" customFormat="1" ht="14.25" customHeight="1" x14ac:dyDescent="0.2"/>
    <row r="597" s="11" customFormat="1" ht="14.25" customHeight="1" x14ac:dyDescent="0.2"/>
    <row r="598" s="11" customFormat="1" ht="14.25" customHeight="1" x14ac:dyDescent="0.2"/>
    <row r="599" s="11" customFormat="1" ht="14.25" customHeight="1" x14ac:dyDescent="0.2"/>
    <row r="600" s="11" customFormat="1" ht="14.25" customHeight="1" x14ac:dyDescent="0.2"/>
    <row r="601" s="11" customFormat="1" ht="14.25" customHeight="1" x14ac:dyDescent="0.2"/>
    <row r="602" s="11" customFormat="1" ht="14.25" customHeight="1" x14ac:dyDescent="0.2"/>
    <row r="603" s="11" customFormat="1" ht="14.25" customHeight="1" x14ac:dyDescent="0.2"/>
    <row r="604" s="11" customFormat="1" ht="14.25" customHeight="1" x14ac:dyDescent="0.2"/>
    <row r="605" s="11" customFormat="1" ht="14.25" customHeight="1" x14ac:dyDescent="0.2"/>
    <row r="606" s="11" customFormat="1" ht="14.25" customHeight="1" x14ac:dyDescent="0.2"/>
    <row r="607" s="11" customFormat="1" ht="14.25" customHeight="1" x14ac:dyDescent="0.2"/>
    <row r="608" s="11" customFormat="1" ht="14.25" customHeight="1" x14ac:dyDescent="0.2"/>
    <row r="609" s="11" customFormat="1" ht="14.25" customHeight="1" x14ac:dyDescent="0.2"/>
    <row r="610" s="11" customFormat="1" ht="14.25" customHeight="1" x14ac:dyDescent="0.2"/>
    <row r="611" s="11" customFormat="1" ht="14.25" customHeight="1" x14ac:dyDescent="0.2"/>
    <row r="612" s="11" customFormat="1" ht="14.25" customHeight="1" x14ac:dyDescent="0.2"/>
    <row r="613" s="11" customFormat="1" ht="14.25" customHeight="1" x14ac:dyDescent="0.2"/>
    <row r="614" s="11" customFormat="1" ht="14.25" customHeight="1" x14ac:dyDescent="0.2"/>
    <row r="615" s="11" customFormat="1" ht="14.25" customHeight="1" x14ac:dyDescent="0.2"/>
    <row r="616" s="11" customFormat="1" ht="14.25" customHeight="1" x14ac:dyDescent="0.2"/>
    <row r="617" s="11" customFormat="1" ht="14.25" customHeight="1" x14ac:dyDescent="0.2"/>
    <row r="618" s="11" customFormat="1" ht="14.25" customHeight="1" x14ac:dyDescent="0.2"/>
    <row r="619" s="11" customFormat="1" ht="14.25" customHeight="1" x14ac:dyDescent="0.2"/>
    <row r="620" s="11" customFormat="1" ht="14.25" customHeight="1" x14ac:dyDescent="0.2"/>
    <row r="621" s="11" customFormat="1" ht="14.25" customHeight="1" x14ac:dyDescent="0.2"/>
    <row r="622" s="11" customFormat="1" ht="14.25" customHeight="1" x14ac:dyDescent="0.2"/>
    <row r="623" s="11" customFormat="1" ht="14.25" customHeight="1" x14ac:dyDescent="0.2"/>
    <row r="624" s="11" customFormat="1" ht="14.25" customHeight="1" x14ac:dyDescent="0.2"/>
    <row r="625" s="11" customFormat="1" ht="14.25" customHeight="1" x14ac:dyDescent="0.2"/>
    <row r="626" s="11" customFormat="1" ht="14.25" customHeight="1" x14ac:dyDescent="0.2"/>
    <row r="627" s="11" customFormat="1" ht="14.25" customHeight="1" x14ac:dyDescent="0.2"/>
    <row r="628" s="11" customFormat="1" ht="14.25" customHeight="1" x14ac:dyDescent="0.2"/>
    <row r="629" s="11" customFormat="1" ht="14.25" customHeight="1" x14ac:dyDescent="0.2"/>
    <row r="630" s="11" customFormat="1" ht="14.25" customHeight="1" x14ac:dyDescent="0.2"/>
    <row r="631" s="11" customFormat="1" ht="14.25" customHeight="1" x14ac:dyDescent="0.2"/>
    <row r="632" s="11" customFormat="1" ht="14.25" customHeight="1" x14ac:dyDescent="0.2"/>
    <row r="633" s="11" customFormat="1" ht="14.25" customHeight="1" x14ac:dyDescent="0.2"/>
    <row r="634" s="11" customFormat="1" ht="14.25" customHeight="1" x14ac:dyDescent="0.2"/>
    <row r="635" s="11" customFormat="1" ht="14.25" customHeight="1" x14ac:dyDescent="0.2"/>
    <row r="636" s="11" customFormat="1" ht="14.25" customHeight="1" x14ac:dyDescent="0.2"/>
    <row r="637" s="11" customFormat="1" ht="14.25" customHeight="1" x14ac:dyDescent="0.2"/>
    <row r="638" s="11" customFormat="1" ht="14.25" customHeight="1" x14ac:dyDescent="0.2"/>
    <row r="639" s="11" customFormat="1" ht="14.25" customHeight="1" x14ac:dyDescent="0.2"/>
    <row r="640" s="11" customFormat="1" ht="14.25" customHeight="1" x14ac:dyDescent="0.2"/>
    <row r="641" s="11" customFormat="1" ht="14.25" customHeight="1" x14ac:dyDescent="0.2"/>
    <row r="642" s="11" customFormat="1" ht="14.25" customHeight="1" x14ac:dyDescent="0.2"/>
    <row r="643" s="11" customFormat="1" ht="14.25" customHeight="1" x14ac:dyDescent="0.2"/>
    <row r="644" s="11" customFormat="1" ht="14.25" customHeight="1" x14ac:dyDescent="0.2"/>
    <row r="645" s="11" customFormat="1" ht="14.25" customHeight="1" x14ac:dyDescent="0.2"/>
    <row r="646" s="11" customFormat="1" ht="14.25" customHeight="1" x14ac:dyDescent="0.2"/>
    <row r="647" s="11" customFormat="1" ht="14.25" customHeight="1" x14ac:dyDescent="0.2"/>
    <row r="648" s="11" customFormat="1" ht="14.25" customHeight="1" x14ac:dyDescent="0.2"/>
    <row r="649" s="11" customFormat="1" ht="14.25" customHeight="1" x14ac:dyDescent="0.2"/>
    <row r="650" s="11" customFormat="1" ht="14.25" customHeight="1" x14ac:dyDescent="0.2"/>
    <row r="651" s="11" customFormat="1" ht="14.25" customHeight="1" x14ac:dyDescent="0.2"/>
    <row r="652" s="11" customFormat="1" ht="14.25" customHeight="1" x14ac:dyDescent="0.2"/>
    <row r="653" s="11" customFormat="1" ht="14.25" customHeight="1" x14ac:dyDescent="0.2"/>
    <row r="654" s="11" customFormat="1" ht="14.25" customHeight="1" x14ac:dyDescent="0.2"/>
    <row r="655" s="11" customFormat="1" ht="14.25" customHeight="1" x14ac:dyDescent="0.2"/>
    <row r="656" s="11" customFormat="1" ht="14.25" customHeight="1" x14ac:dyDescent="0.2"/>
    <row r="657" s="11" customFormat="1" ht="14.25" customHeight="1" x14ac:dyDescent="0.2"/>
    <row r="658" s="11" customFormat="1" ht="14.25" customHeight="1" x14ac:dyDescent="0.2"/>
    <row r="659" s="11" customFormat="1" ht="14.25" customHeight="1" x14ac:dyDescent="0.2"/>
    <row r="660" s="11" customFormat="1" ht="14.25" customHeight="1" x14ac:dyDescent="0.2"/>
    <row r="661" s="11" customFormat="1" ht="14.25" customHeight="1" x14ac:dyDescent="0.2"/>
    <row r="662" s="11" customFormat="1" ht="14.25" customHeight="1" x14ac:dyDescent="0.2"/>
    <row r="663" s="11" customFormat="1" ht="14.25" customHeight="1" x14ac:dyDescent="0.2"/>
    <row r="664" s="11" customFormat="1" ht="14.25" customHeight="1" x14ac:dyDescent="0.2"/>
    <row r="665" s="11" customFormat="1" ht="14.25" customHeight="1" x14ac:dyDescent="0.2"/>
    <row r="666" s="11" customFormat="1" ht="14.25" customHeight="1" x14ac:dyDescent="0.2"/>
    <row r="667" s="11" customFormat="1" ht="14.25" customHeight="1" x14ac:dyDescent="0.2"/>
    <row r="668" s="11" customFormat="1" ht="14.25" customHeight="1" x14ac:dyDescent="0.2"/>
    <row r="669" s="11" customFormat="1" ht="14.25" customHeight="1" x14ac:dyDescent="0.2"/>
    <row r="670" s="11" customFormat="1" ht="14.25" customHeight="1" x14ac:dyDescent="0.2"/>
    <row r="671" s="11" customFormat="1" ht="14.25" customHeight="1" x14ac:dyDescent="0.2"/>
    <row r="672" s="11" customFormat="1" ht="14.25" customHeight="1" x14ac:dyDescent="0.2"/>
    <row r="673" s="11" customFormat="1" ht="14.25" customHeight="1" x14ac:dyDescent="0.2"/>
    <row r="674" s="11" customFormat="1" ht="14.25" customHeight="1" x14ac:dyDescent="0.2"/>
    <row r="675" s="11" customFormat="1" ht="14.25" customHeight="1" x14ac:dyDescent="0.2"/>
    <row r="676" s="11" customFormat="1" ht="14.25" customHeight="1" x14ac:dyDescent="0.2"/>
    <row r="677" s="11" customFormat="1" ht="14.25" customHeight="1" x14ac:dyDescent="0.2"/>
    <row r="678" s="11" customFormat="1" ht="14.25" customHeight="1" x14ac:dyDescent="0.2"/>
    <row r="679" s="11" customFormat="1" ht="14.25" customHeight="1" x14ac:dyDescent="0.2"/>
    <row r="680" s="11" customFormat="1" ht="14.25" customHeight="1" x14ac:dyDescent="0.2"/>
    <row r="681" s="11" customFormat="1" ht="14.25" customHeight="1" x14ac:dyDescent="0.2"/>
    <row r="682" s="11" customFormat="1" ht="14.25" customHeight="1" x14ac:dyDescent="0.2"/>
    <row r="683" s="11" customFormat="1" ht="14.25" customHeight="1" x14ac:dyDescent="0.2"/>
    <row r="684" s="11" customFormat="1" ht="14.25" customHeight="1" x14ac:dyDescent="0.2"/>
    <row r="685" s="11" customFormat="1" ht="14.25" customHeight="1" x14ac:dyDescent="0.2"/>
    <row r="686" s="11" customFormat="1" ht="14.25" customHeight="1" x14ac:dyDescent="0.2"/>
    <row r="687" s="11" customFormat="1" ht="14.25" customHeight="1" x14ac:dyDescent="0.2"/>
    <row r="688" s="11" customFormat="1" ht="14.25" customHeight="1" x14ac:dyDescent="0.2"/>
    <row r="689" s="11" customFormat="1" ht="14.25" customHeight="1" x14ac:dyDescent="0.2"/>
    <row r="690" s="11" customFormat="1" ht="14.25" customHeight="1" x14ac:dyDescent="0.2"/>
    <row r="691" s="11" customFormat="1" ht="14.25" customHeight="1" x14ac:dyDescent="0.2"/>
    <row r="692" s="11" customFormat="1" ht="14.25" customHeight="1" x14ac:dyDescent="0.2"/>
    <row r="693" s="11" customFormat="1" ht="14.25" customHeight="1" x14ac:dyDescent="0.2"/>
    <row r="694" s="11" customFormat="1" ht="14.25" customHeight="1" x14ac:dyDescent="0.2"/>
    <row r="695" s="11" customFormat="1" ht="14.25" customHeight="1" x14ac:dyDescent="0.2"/>
    <row r="696" s="11" customFormat="1" ht="14.25" customHeight="1" x14ac:dyDescent="0.2"/>
    <row r="697" s="11" customFormat="1" ht="14.25" customHeight="1" x14ac:dyDescent="0.2"/>
    <row r="698" s="11" customFormat="1" ht="14.25" customHeight="1" x14ac:dyDescent="0.2"/>
    <row r="699" s="11" customFormat="1" ht="14.25" customHeight="1" x14ac:dyDescent="0.2"/>
    <row r="700" s="11" customFormat="1" ht="14.25" customHeight="1" x14ac:dyDescent="0.2"/>
    <row r="701" s="11" customFormat="1" ht="14.25" customHeight="1" x14ac:dyDescent="0.2"/>
    <row r="702" s="11" customFormat="1" ht="14.25" customHeight="1" x14ac:dyDescent="0.2"/>
    <row r="703" s="11" customFormat="1" ht="14.25" customHeight="1" x14ac:dyDescent="0.2"/>
    <row r="704" s="11" customFormat="1" ht="14.25" customHeight="1" x14ac:dyDescent="0.2"/>
    <row r="705" s="11" customFormat="1" ht="14.25" customHeight="1" x14ac:dyDescent="0.2"/>
    <row r="706" s="11" customFormat="1" ht="14.25" customHeight="1" x14ac:dyDescent="0.2"/>
    <row r="707" s="11" customFormat="1" ht="14.25" customHeight="1" x14ac:dyDescent="0.2"/>
    <row r="708" s="11" customFormat="1" ht="14.25" customHeight="1" x14ac:dyDescent="0.2"/>
    <row r="709" s="11" customFormat="1" ht="14.25" customHeight="1" x14ac:dyDescent="0.2"/>
    <row r="710" s="11" customFormat="1" ht="14.25" customHeight="1" x14ac:dyDescent="0.2"/>
    <row r="711" s="11" customFormat="1" ht="14.25" customHeight="1" x14ac:dyDescent="0.2"/>
    <row r="712" s="11" customFormat="1" ht="14.25" customHeight="1" x14ac:dyDescent="0.2"/>
    <row r="713" s="11" customFormat="1" ht="14.25" customHeight="1" x14ac:dyDescent="0.2"/>
    <row r="714" s="11" customFormat="1" ht="14.25" customHeight="1" x14ac:dyDescent="0.2"/>
    <row r="715" s="11" customFormat="1" ht="14.25" customHeight="1" x14ac:dyDescent="0.2"/>
    <row r="716" s="11" customFormat="1" ht="14.25" customHeight="1" x14ac:dyDescent="0.2"/>
    <row r="717" s="11" customFormat="1" ht="14.25" customHeight="1" x14ac:dyDescent="0.2"/>
    <row r="718" s="11" customFormat="1" ht="14.25" customHeight="1" x14ac:dyDescent="0.2"/>
    <row r="719" s="11" customFormat="1" ht="14.25" customHeight="1" x14ac:dyDescent="0.2"/>
    <row r="720" s="11" customFormat="1" ht="14.25" customHeight="1" x14ac:dyDescent="0.2"/>
    <row r="721" s="11" customFormat="1" ht="14.25" customHeight="1" x14ac:dyDescent="0.2"/>
    <row r="722" s="11" customFormat="1" ht="14.25" customHeight="1" x14ac:dyDescent="0.2"/>
    <row r="723" s="11" customFormat="1" ht="14.25" customHeight="1" x14ac:dyDescent="0.2"/>
    <row r="724" s="11" customFormat="1" ht="14.25" customHeight="1" x14ac:dyDescent="0.2"/>
    <row r="725" s="11" customFormat="1" ht="14.25" customHeight="1" x14ac:dyDescent="0.2"/>
    <row r="726" s="11" customFormat="1" ht="14.25" customHeight="1" x14ac:dyDescent="0.2"/>
    <row r="727" s="11" customFormat="1" ht="14.25" customHeight="1" x14ac:dyDescent="0.2"/>
    <row r="728" s="11" customFormat="1" ht="14.25" customHeight="1" x14ac:dyDescent="0.2"/>
    <row r="729" s="11" customFormat="1" ht="14.25" customHeight="1" x14ac:dyDescent="0.2"/>
    <row r="730" s="11" customFormat="1" ht="14.25" customHeight="1" x14ac:dyDescent="0.2"/>
    <row r="731" s="11" customFormat="1" ht="14.25" customHeight="1" x14ac:dyDescent="0.2"/>
    <row r="732" s="11" customFormat="1" ht="14.25" customHeight="1" x14ac:dyDescent="0.2"/>
    <row r="733" s="11" customFormat="1" ht="14.25" customHeight="1" x14ac:dyDescent="0.2"/>
    <row r="734" s="11" customFormat="1" ht="14.25" customHeight="1" x14ac:dyDescent="0.2"/>
    <row r="735" s="11" customFormat="1" ht="14.25" customHeight="1" x14ac:dyDescent="0.2"/>
    <row r="736" s="11" customFormat="1" ht="14.25" customHeight="1" x14ac:dyDescent="0.2"/>
    <row r="737" s="11" customFormat="1" ht="14.25" customHeight="1" x14ac:dyDescent="0.2"/>
    <row r="738" s="11" customFormat="1" ht="14.25" customHeight="1" x14ac:dyDescent="0.2"/>
    <row r="739" s="11" customFormat="1" ht="14.25" customHeight="1" x14ac:dyDescent="0.2"/>
    <row r="740" s="11" customFormat="1" ht="14.25" customHeight="1" x14ac:dyDescent="0.2"/>
    <row r="741" s="11" customFormat="1" ht="14.25" customHeight="1" x14ac:dyDescent="0.2"/>
    <row r="742" s="11" customFormat="1" ht="14.25" customHeight="1" x14ac:dyDescent="0.2"/>
    <row r="743" s="11" customFormat="1" ht="14.25" customHeight="1" x14ac:dyDescent="0.2"/>
    <row r="744" s="11" customFormat="1" ht="14.25" customHeight="1" x14ac:dyDescent="0.2"/>
    <row r="745" s="11" customFormat="1" ht="14.25" customHeight="1" x14ac:dyDescent="0.2"/>
    <row r="746" s="11" customFormat="1" ht="14.25" customHeight="1" x14ac:dyDescent="0.2"/>
    <row r="747" s="11" customFormat="1" ht="14.25" customHeight="1" x14ac:dyDescent="0.2"/>
    <row r="748" s="11" customFormat="1" ht="14.25" customHeight="1" x14ac:dyDescent="0.2"/>
    <row r="749" s="11" customFormat="1" ht="14.25" customHeight="1" x14ac:dyDescent="0.2"/>
    <row r="750" s="11" customFormat="1" ht="14.25" customHeight="1" x14ac:dyDescent="0.2"/>
    <row r="751" s="11" customFormat="1" ht="14.25" customHeight="1" x14ac:dyDescent="0.2"/>
    <row r="752" s="11" customFormat="1" ht="14.25" customHeight="1" x14ac:dyDescent="0.2"/>
    <row r="753" s="11" customFormat="1" ht="14.25" customHeight="1" x14ac:dyDescent="0.2"/>
    <row r="754" s="11" customFormat="1" ht="14.25" customHeight="1" x14ac:dyDescent="0.2"/>
    <row r="755" s="11" customFormat="1" ht="14.25" customHeight="1" x14ac:dyDescent="0.2"/>
    <row r="756" s="11" customFormat="1" ht="14.25" customHeight="1" x14ac:dyDescent="0.2"/>
    <row r="757" s="11" customFormat="1" ht="14.25" customHeight="1" x14ac:dyDescent="0.2"/>
    <row r="758" s="11" customFormat="1" ht="14.25" customHeight="1" x14ac:dyDescent="0.2"/>
    <row r="759" s="11" customFormat="1" ht="14.25" customHeight="1" x14ac:dyDescent="0.2"/>
    <row r="760" s="11" customFormat="1" ht="14.25" customHeight="1" x14ac:dyDescent="0.2"/>
    <row r="761" s="11" customFormat="1" ht="14.25" customHeight="1" x14ac:dyDescent="0.2"/>
    <row r="762" s="11" customFormat="1" ht="14.25" customHeight="1" x14ac:dyDescent="0.2"/>
    <row r="763" s="11" customFormat="1" ht="14.25" customHeight="1" x14ac:dyDescent="0.2"/>
    <row r="764" s="11" customFormat="1" ht="14.25" customHeight="1" x14ac:dyDescent="0.2"/>
    <row r="765" s="11" customFormat="1" ht="14.25" customHeight="1" x14ac:dyDescent="0.2"/>
    <row r="766" s="11" customFormat="1" ht="14.25" customHeight="1" x14ac:dyDescent="0.2"/>
    <row r="767" s="11" customFormat="1" ht="14.25" customHeight="1" x14ac:dyDescent="0.2"/>
    <row r="768" s="11" customFormat="1" ht="14.25" customHeight="1" x14ac:dyDescent="0.2"/>
    <row r="769" s="11" customFormat="1" ht="14.25" customHeight="1" x14ac:dyDescent="0.2"/>
    <row r="770" s="11" customFormat="1" ht="14.25" customHeight="1" x14ac:dyDescent="0.2"/>
    <row r="771" s="11" customFormat="1" ht="14.25" customHeight="1" x14ac:dyDescent="0.2"/>
    <row r="772" s="11" customFormat="1" ht="14.25" customHeight="1" x14ac:dyDescent="0.2"/>
    <row r="773" s="11" customFormat="1" ht="14.25" customHeight="1" x14ac:dyDescent="0.2"/>
    <row r="774" s="11" customFormat="1" ht="14.25" customHeight="1" x14ac:dyDescent="0.2"/>
    <row r="775" s="11" customFormat="1" ht="14.25" customHeight="1" x14ac:dyDescent="0.2"/>
    <row r="776" s="11" customFormat="1" ht="14.25" customHeight="1" x14ac:dyDescent="0.2"/>
    <row r="777" s="11" customFormat="1" ht="14.25" customHeight="1" x14ac:dyDescent="0.2"/>
    <row r="778" s="11" customFormat="1" ht="14.25" customHeight="1" x14ac:dyDescent="0.2"/>
    <row r="779" s="11" customFormat="1" ht="14.25" customHeight="1" x14ac:dyDescent="0.2"/>
    <row r="780" s="11" customFormat="1" ht="14.25" customHeight="1" x14ac:dyDescent="0.2"/>
    <row r="781" s="11" customFormat="1" ht="14.25" customHeight="1" x14ac:dyDescent="0.2"/>
    <row r="782" s="11" customFormat="1" ht="14.25" customHeight="1" x14ac:dyDescent="0.2"/>
    <row r="783" s="11" customFormat="1" ht="14.25" customHeight="1" x14ac:dyDescent="0.2"/>
    <row r="784" s="11" customFormat="1" ht="14.25" customHeight="1" x14ac:dyDescent="0.2"/>
    <row r="785" s="11" customFormat="1" ht="14.25" customHeight="1" x14ac:dyDescent="0.2"/>
    <row r="786" s="11" customFormat="1" ht="14.25" customHeight="1" x14ac:dyDescent="0.2"/>
    <row r="787" s="11" customFormat="1" ht="14.25" customHeight="1" x14ac:dyDescent="0.2"/>
    <row r="788" s="11" customFormat="1" ht="14.25" customHeight="1" x14ac:dyDescent="0.2"/>
    <row r="789" s="11" customFormat="1" ht="14.25" customHeight="1" x14ac:dyDescent="0.2"/>
    <row r="790" s="11" customFormat="1" ht="14.25" customHeight="1" x14ac:dyDescent="0.2"/>
    <row r="791" s="11" customFormat="1" ht="14.25" customHeight="1" x14ac:dyDescent="0.2"/>
    <row r="792" s="11" customFormat="1" ht="14.25" customHeight="1" x14ac:dyDescent="0.2"/>
    <row r="793" s="11" customFormat="1" ht="14.25" customHeight="1" x14ac:dyDescent="0.2"/>
    <row r="794" s="11" customFormat="1" ht="14.25" customHeight="1" x14ac:dyDescent="0.2"/>
    <row r="795" s="11" customFormat="1" ht="14.25" customHeight="1" x14ac:dyDescent="0.2"/>
    <row r="796" s="11" customFormat="1" ht="14.25" customHeight="1" x14ac:dyDescent="0.2"/>
    <row r="797" s="11" customFormat="1" ht="14.25" customHeight="1" x14ac:dyDescent="0.2"/>
    <row r="798" s="11" customFormat="1" ht="14.25" customHeight="1" x14ac:dyDescent="0.2"/>
    <row r="799" s="11" customFormat="1" ht="14.25" customHeight="1" x14ac:dyDescent="0.2"/>
    <row r="800" s="11" customFormat="1" ht="14.25" customHeight="1" x14ac:dyDescent="0.2"/>
    <row r="801" s="11" customFormat="1" ht="14.25" customHeight="1" x14ac:dyDescent="0.2"/>
    <row r="802" s="11" customFormat="1" ht="14.25" customHeight="1" x14ac:dyDescent="0.2"/>
    <row r="803" s="11" customFormat="1" ht="14.25" customHeight="1" x14ac:dyDescent="0.2"/>
    <row r="804" s="11" customFormat="1" ht="14.25" customHeight="1" x14ac:dyDescent="0.2"/>
    <row r="805" s="11" customFormat="1" ht="14.25" customHeight="1" x14ac:dyDescent="0.2"/>
    <row r="806" s="11" customFormat="1" ht="14.25" customHeight="1" x14ac:dyDescent="0.2"/>
    <row r="807" s="11" customFormat="1" ht="14.25" customHeight="1" x14ac:dyDescent="0.2"/>
    <row r="808" s="11" customFormat="1" ht="14.25" customHeight="1" x14ac:dyDescent="0.2"/>
    <row r="809" s="11" customFormat="1" ht="14.25" customHeight="1" x14ac:dyDescent="0.2"/>
    <row r="810" s="11" customFormat="1" ht="14.25" customHeight="1" x14ac:dyDescent="0.2"/>
    <row r="811" s="11" customFormat="1" ht="14.25" customHeight="1" x14ac:dyDescent="0.2"/>
    <row r="812" s="11" customFormat="1" ht="14.25" customHeight="1" x14ac:dyDescent="0.2"/>
    <row r="813" s="11" customFormat="1" ht="14.25" customHeight="1" x14ac:dyDescent="0.2"/>
    <row r="814" s="11" customFormat="1" ht="14.25" customHeight="1" x14ac:dyDescent="0.2"/>
    <row r="815" s="11" customFormat="1" ht="14.25" customHeight="1" x14ac:dyDescent="0.2"/>
    <row r="816" s="11" customFormat="1" ht="14.25" customHeight="1" x14ac:dyDescent="0.2"/>
    <row r="817" s="11" customFormat="1" ht="14.25" customHeight="1" x14ac:dyDescent="0.2"/>
    <row r="818" s="11" customFormat="1" ht="14.25" customHeight="1" x14ac:dyDescent="0.2"/>
    <row r="819" s="11" customFormat="1" ht="14.25" customHeight="1" x14ac:dyDescent="0.2"/>
    <row r="820" s="11" customFormat="1" ht="14.25" customHeight="1" x14ac:dyDescent="0.2"/>
    <row r="821" s="11" customFormat="1" ht="14.25" customHeight="1" x14ac:dyDescent="0.2"/>
    <row r="822" s="11" customFormat="1" ht="14.25" customHeight="1" x14ac:dyDescent="0.2"/>
    <row r="823" s="11" customFormat="1" ht="14.25" customHeight="1" x14ac:dyDescent="0.2"/>
    <row r="824" s="11" customFormat="1" ht="14.25" customHeight="1" x14ac:dyDescent="0.2"/>
    <row r="825" s="11" customFormat="1" ht="14.25" customHeight="1" x14ac:dyDescent="0.2"/>
    <row r="826" s="11" customFormat="1" ht="14.25" customHeight="1" x14ac:dyDescent="0.2"/>
    <row r="827" s="11" customFormat="1" ht="14.25" customHeight="1" x14ac:dyDescent="0.2"/>
    <row r="828" s="11" customFormat="1" ht="14.25" customHeight="1" x14ac:dyDescent="0.2"/>
    <row r="829" s="11" customFormat="1" ht="14.25" customHeight="1" x14ac:dyDescent="0.2"/>
    <row r="830" s="11" customFormat="1" ht="14.25" customHeight="1" x14ac:dyDescent="0.2"/>
    <row r="831" s="11" customFormat="1" ht="14.25" customHeight="1" x14ac:dyDescent="0.2"/>
    <row r="832" s="11" customFormat="1" ht="14.25" customHeight="1" x14ac:dyDescent="0.2"/>
    <row r="833" s="11" customFormat="1" ht="14.25" customHeight="1" x14ac:dyDescent="0.2"/>
    <row r="834" s="11" customFormat="1" ht="14.25" customHeight="1" x14ac:dyDescent="0.2"/>
    <row r="835" s="11" customFormat="1" ht="14.25" customHeight="1" x14ac:dyDescent="0.2"/>
    <row r="836" s="11" customFormat="1" ht="14.25" customHeight="1" x14ac:dyDescent="0.2"/>
    <row r="837" s="11" customFormat="1" ht="14.25" customHeight="1" x14ac:dyDescent="0.2"/>
    <row r="838" s="11" customFormat="1" ht="14.25" customHeight="1" x14ac:dyDescent="0.2"/>
    <row r="839" s="11" customFormat="1" ht="14.25" customHeight="1" x14ac:dyDescent="0.2"/>
    <row r="840" s="11" customFormat="1" ht="14.25" customHeight="1" x14ac:dyDescent="0.2"/>
    <row r="841" s="11" customFormat="1" ht="14.25" customHeight="1" x14ac:dyDescent="0.2"/>
    <row r="842" s="11" customFormat="1" ht="14.25" customHeight="1" x14ac:dyDescent="0.2"/>
    <row r="843" s="11" customFormat="1" ht="14.25" customHeight="1" x14ac:dyDescent="0.2"/>
    <row r="844" s="11" customFormat="1" ht="14.25" customHeight="1" x14ac:dyDescent="0.2"/>
    <row r="845" s="11" customFormat="1" ht="14.25" customHeight="1" x14ac:dyDescent="0.2"/>
    <row r="846" s="11" customFormat="1" ht="14.25" customHeight="1" x14ac:dyDescent="0.2"/>
    <row r="847" s="11" customFormat="1" ht="14.25" customHeight="1" x14ac:dyDescent="0.2"/>
    <row r="848" s="11" customFormat="1" ht="14.25" customHeight="1" x14ac:dyDescent="0.2"/>
    <row r="849" s="11" customFormat="1" ht="14.25" customHeight="1" x14ac:dyDescent="0.2"/>
    <row r="850" s="11" customFormat="1" ht="14.25" customHeight="1" x14ac:dyDescent="0.2"/>
    <row r="851" s="11" customFormat="1" ht="14.25" customHeight="1" x14ac:dyDescent="0.2"/>
    <row r="852" s="11" customFormat="1" ht="14.25" customHeight="1" x14ac:dyDescent="0.2"/>
    <row r="853" s="11" customFormat="1" ht="14.25" customHeight="1" x14ac:dyDescent="0.2"/>
    <row r="854" s="11" customFormat="1" ht="14.25" customHeight="1" x14ac:dyDescent="0.2"/>
    <row r="855" s="11" customFormat="1" ht="14.25" customHeight="1" x14ac:dyDescent="0.2"/>
    <row r="856" s="11" customFormat="1" ht="14.25" customHeight="1" x14ac:dyDescent="0.2"/>
    <row r="857" s="11" customFormat="1" ht="14.25" customHeight="1" x14ac:dyDescent="0.2"/>
    <row r="858" s="11" customFormat="1" ht="14.25" customHeight="1" x14ac:dyDescent="0.2"/>
    <row r="859" s="11" customFormat="1" ht="14.25" customHeight="1" x14ac:dyDescent="0.2"/>
    <row r="860" s="11" customFormat="1" ht="14.25" customHeight="1" x14ac:dyDescent="0.2"/>
    <row r="861" s="11" customFormat="1" ht="14.25" customHeight="1" x14ac:dyDescent="0.2"/>
    <row r="862" s="11" customFormat="1" ht="14.25" customHeight="1" x14ac:dyDescent="0.2"/>
    <row r="863" s="11" customFormat="1" ht="14.25" customHeight="1" x14ac:dyDescent="0.2"/>
    <row r="864" s="11" customFormat="1" ht="14.25" customHeight="1" x14ac:dyDescent="0.2"/>
    <row r="865" s="11" customFormat="1" ht="14.25" customHeight="1" x14ac:dyDescent="0.2"/>
    <row r="866" s="11" customFormat="1" ht="14.25" customHeight="1" x14ac:dyDescent="0.2"/>
    <row r="867" s="11" customFormat="1" ht="14.25" customHeight="1" x14ac:dyDescent="0.2"/>
    <row r="868" s="11" customFormat="1" ht="14.25" customHeight="1" x14ac:dyDescent="0.2"/>
    <row r="869" s="11" customFormat="1" ht="14.25" customHeight="1" x14ac:dyDescent="0.2"/>
    <row r="870" s="11" customFormat="1" ht="14.25" customHeight="1" x14ac:dyDescent="0.2"/>
    <row r="871" s="11" customFormat="1" ht="14.25" customHeight="1" x14ac:dyDescent="0.2"/>
    <row r="872" s="11" customFormat="1" ht="14.25" customHeight="1" x14ac:dyDescent="0.2"/>
    <row r="873" s="11" customFormat="1" ht="14.25" customHeight="1" x14ac:dyDescent="0.2"/>
    <row r="874" s="11" customFormat="1" ht="14.25" customHeight="1" x14ac:dyDescent="0.2"/>
    <row r="875" s="11" customFormat="1" ht="14.25" customHeight="1" x14ac:dyDescent="0.2"/>
    <row r="876" s="11" customFormat="1" ht="14.25" customHeight="1" x14ac:dyDescent="0.2"/>
    <row r="877" s="11" customFormat="1" ht="14.25" customHeight="1" x14ac:dyDescent="0.2"/>
    <row r="878" s="11" customFormat="1" ht="14.25" customHeight="1" x14ac:dyDescent="0.2"/>
    <row r="879" s="11" customFormat="1" ht="14.25" customHeight="1" x14ac:dyDescent="0.2"/>
    <row r="880" s="11" customFormat="1" ht="14.25" customHeight="1" x14ac:dyDescent="0.2"/>
    <row r="881" s="11" customFormat="1" ht="14.25" customHeight="1" x14ac:dyDescent="0.2"/>
    <row r="882" s="11" customFormat="1" ht="14.25" customHeight="1" x14ac:dyDescent="0.2"/>
    <row r="883" s="11" customFormat="1" ht="14.25" customHeight="1" x14ac:dyDescent="0.2"/>
    <row r="884" s="11" customFormat="1" ht="14.25" customHeight="1" x14ac:dyDescent="0.2"/>
    <row r="885" s="11" customFormat="1" ht="14.25" customHeight="1" x14ac:dyDescent="0.2"/>
    <row r="886" s="11" customFormat="1" ht="14.25" customHeight="1" x14ac:dyDescent="0.2"/>
    <row r="887" s="11" customFormat="1" ht="14.25" customHeight="1" x14ac:dyDescent="0.2"/>
    <row r="888" s="11" customFormat="1" ht="14.25" customHeight="1" x14ac:dyDescent="0.2"/>
    <row r="889" s="11" customFormat="1" ht="14.25" customHeight="1" x14ac:dyDescent="0.2"/>
    <row r="890" s="11" customFormat="1" ht="14.25" customHeight="1" x14ac:dyDescent="0.2"/>
    <row r="891" s="11" customFormat="1" ht="14.25" customHeight="1" x14ac:dyDescent="0.2"/>
    <row r="892" s="11" customFormat="1" ht="14.25" customHeight="1" x14ac:dyDescent="0.2"/>
    <row r="893" s="11" customFormat="1" ht="14.25" customHeight="1" x14ac:dyDescent="0.2"/>
    <row r="894" s="11" customFormat="1" ht="14.25" customHeight="1" x14ac:dyDescent="0.2"/>
    <row r="895" s="11" customFormat="1" ht="14.25" customHeight="1" x14ac:dyDescent="0.2"/>
    <row r="896" s="11" customFormat="1" ht="14.25" customHeight="1" x14ac:dyDescent="0.2"/>
    <row r="897" s="11" customFormat="1" ht="14.25" customHeight="1" x14ac:dyDescent="0.2"/>
    <row r="898" s="11" customFormat="1" ht="14.25" customHeight="1" x14ac:dyDescent="0.2"/>
    <row r="899" s="11" customFormat="1" ht="14.25" customHeight="1" x14ac:dyDescent="0.2"/>
    <row r="900" s="11" customFormat="1" ht="14.25" customHeight="1" x14ac:dyDescent="0.2"/>
    <row r="901" s="11" customFormat="1" ht="14.25" customHeight="1" x14ac:dyDescent="0.2"/>
    <row r="902" s="11" customFormat="1" ht="14.25" customHeight="1" x14ac:dyDescent="0.2"/>
    <row r="903" s="11" customFormat="1" ht="14.25" customHeight="1" x14ac:dyDescent="0.2"/>
    <row r="904" s="11" customFormat="1" ht="14.25" customHeight="1" x14ac:dyDescent="0.2"/>
    <row r="905" s="11" customFormat="1" ht="14.25" customHeight="1" x14ac:dyDescent="0.2"/>
    <row r="906" s="11" customFormat="1" ht="14.25" customHeight="1" x14ac:dyDescent="0.2"/>
    <row r="907" s="11" customFormat="1" ht="14.25" customHeight="1" x14ac:dyDescent="0.2"/>
    <row r="908" s="11" customFormat="1" ht="14.25" customHeight="1" x14ac:dyDescent="0.2"/>
    <row r="909" s="11" customFormat="1" ht="14.25" customHeight="1" x14ac:dyDescent="0.2"/>
    <row r="910" s="11" customFormat="1" ht="14.25" customHeight="1" x14ac:dyDescent="0.2"/>
    <row r="911" s="11" customFormat="1" ht="14.25" customHeight="1" x14ac:dyDescent="0.2"/>
    <row r="912" s="11" customFormat="1" ht="14.25" customHeight="1" x14ac:dyDescent="0.2"/>
    <row r="913" s="11" customFormat="1" ht="14.25" customHeight="1" x14ac:dyDescent="0.2"/>
    <row r="914" s="11" customFormat="1" ht="14.25" customHeight="1" x14ac:dyDescent="0.2"/>
    <row r="915" s="11" customFormat="1" ht="14.25" customHeight="1" x14ac:dyDescent="0.2"/>
    <row r="916" s="11" customFormat="1" ht="14.25" customHeight="1" x14ac:dyDescent="0.2"/>
    <row r="917" s="11" customFormat="1" ht="14.25" customHeight="1" x14ac:dyDescent="0.2"/>
    <row r="918" s="11" customFormat="1" ht="14.25" customHeight="1" x14ac:dyDescent="0.2"/>
    <row r="919" s="11" customFormat="1" ht="14.25" customHeight="1" x14ac:dyDescent="0.2"/>
    <row r="920" s="11" customFormat="1" ht="14.25" customHeight="1" x14ac:dyDescent="0.2"/>
    <row r="921" s="11" customFormat="1" ht="14.25" customHeight="1" x14ac:dyDescent="0.2"/>
    <row r="922" s="11" customFormat="1" ht="14.25" customHeight="1" x14ac:dyDescent="0.2"/>
    <row r="923" s="11" customFormat="1" ht="14.25" customHeight="1" x14ac:dyDescent="0.2"/>
    <row r="924" s="11" customFormat="1" ht="14.25" customHeight="1" x14ac:dyDescent="0.2"/>
    <row r="925" s="11" customFormat="1" ht="14.25" customHeight="1" x14ac:dyDescent="0.2"/>
    <row r="926" s="11" customFormat="1" ht="14.25" customHeight="1" x14ac:dyDescent="0.2"/>
    <row r="927" s="11" customFormat="1" ht="14.25" customHeight="1" x14ac:dyDescent="0.2"/>
    <row r="928" s="11" customFormat="1" ht="14.25" customHeight="1" x14ac:dyDescent="0.2"/>
    <row r="929" s="11" customFormat="1" ht="14.25" customHeight="1" x14ac:dyDescent="0.2"/>
    <row r="930" s="11" customFormat="1" ht="14.25" customHeight="1" x14ac:dyDescent="0.2"/>
    <row r="931" s="11" customFormat="1" ht="14.25" customHeight="1" x14ac:dyDescent="0.2"/>
    <row r="932" s="11" customFormat="1" ht="14.25" customHeight="1" x14ac:dyDescent="0.2"/>
    <row r="933" s="11" customFormat="1" ht="14.25" customHeight="1" x14ac:dyDescent="0.2"/>
    <row r="934" s="11" customFormat="1" ht="14.25" customHeight="1" x14ac:dyDescent="0.2"/>
    <row r="935" s="11" customFormat="1" ht="14.25" customHeight="1" x14ac:dyDescent="0.2"/>
    <row r="936" s="11" customFormat="1" ht="14.25" customHeight="1" x14ac:dyDescent="0.2"/>
    <row r="937" s="11" customFormat="1" ht="14.25" customHeight="1" x14ac:dyDescent="0.2"/>
    <row r="938" s="11" customFormat="1" ht="14.25" customHeight="1" x14ac:dyDescent="0.2"/>
    <row r="939" s="11" customFormat="1" ht="14.25" customHeight="1" x14ac:dyDescent="0.2"/>
    <row r="940" s="11" customFormat="1" ht="14.25" customHeight="1" x14ac:dyDescent="0.2"/>
    <row r="941" s="11" customFormat="1" ht="14.25" customHeight="1" x14ac:dyDescent="0.2"/>
    <row r="942" s="11" customFormat="1" ht="14.25" customHeight="1" x14ac:dyDescent="0.2"/>
    <row r="943" s="11" customFormat="1" ht="14.25" customHeight="1" x14ac:dyDescent="0.2"/>
    <row r="944" s="11" customFormat="1" ht="14.25" customHeight="1" x14ac:dyDescent="0.2"/>
    <row r="945" s="11" customFormat="1" ht="14.25" customHeight="1" x14ac:dyDescent="0.2"/>
    <row r="946" s="11" customFormat="1" ht="14.25" customHeight="1" x14ac:dyDescent="0.2"/>
    <row r="947" s="11" customFormat="1" ht="14.25" customHeight="1" x14ac:dyDescent="0.2"/>
    <row r="948" s="11" customFormat="1" ht="14.25" customHeight="1" x14ac:dyDescent="0.2"/>
    <row r="949" s="11" customFormat="1" ht="14.25" customHeight="1" x14ac:dyDescent="0.2"/>
    <row r="950" s="11" customFormat="1" ht="14.25" customHeight="1" x14ac:dyDescent="0.2"/>
    <row r="951" s="11" customFormat="1" ht="14.25" customHeight="1" x14ac:dyDescent="0.2"/>
    <row r="952" s="11" customFormat="1" ht="14.25" customHeight="1" x14ac:dyDescent="0.2"/>
    <row r="953" s="11" customFormat="1" ht="14.25" customHeight="1" x14ac:dyDescent="0.2"/>
    <row r="954" s="11" customFormat="1" ht="14.25" customHeight="1" x14ac:dyDescent="0.2"/>
    <row r="955" s="11" customFormat="1" ht="14.25" customHeight="1" x14ac:dyDescent="0.2"/>
    <row r="956" s="11" customFormat="1" ht="14.25" customHeight="1" x14ac:dyDescent="0.2"/>
    <row r="957" s="11" customFormat="1" ht="14.25" customHeight="1" x14ac:dyDescent="0.2"/>
    <row r="958" s="11" customFormat="1" ht="14.25" customHeight="1" x14ac:dyDescent="0.2"/>
    <row r="959" s="11" customFormat="1" ht="14.25" customHeight="1" x14ac:dyDescent="0.2"/>
    <row r="960" s="11" customFormat="1" ht="14.25" customHeight="1" x14ac:dyDescent="0.2"/>
    <row r="961" s="11" customFormat="1" ht="14.25" customHeight="1" x14ac:dyDescent="0.2"/>
    <row r="962" s="11" customFormat="1" ht="14.25" customHeight="1" x14ac:dyDescent="0.2"/>
    <row r="963" s="11" customFormat="1" ht="14.25" customHeight="1" x14ac:dyDescent="0.2"/>
    <row r="964" s="11" customFormat="1" ht="14.25" customHeight="1" x14ac:dyDescent="0.2"/>
    <row r="965" s="11" customFormat="1" ht="14.25" customHeight="1" x14ac:dyDescent="0.2"/>
    <row r="966" s="11" customFormat="1" ht="14.25" customHeight="1" x14ac:dyDescent="0.2"/>
    <row r="967" s="11" customFormat="1" ht="14.25" customHeight="1" x14ac:dyDescent="0.2"/>
    <row r="968" s="11" customFormat="1" ht="14.25" customHeight="1" x14ac:dyDescent="0.2"/>
    <row r="969" s="11" customFormat="1" ht="14.25" customHeight="1" x14ac:dyDescent="0.2"/>
    <row r="970" s="11" customFormat="1" ht="14.25" customHeight="1" x14ac:dyDescent="0.2"/>
    <row r="971" s="11" customFormat="1" ht="14.25" customHeight="1" x14ac:dyDescent="0.2"/>
    <row r="972" s="11" customFormat="1" ht="14.25" customHeight="1" x14ac:dyDescent="0.2"/>
    <row r="973" s="11" customFormat="1" ht="14.25" customHeight="1" x14ac:dyDescent="0.2"/>
    <row r="974" s="11" customFormat="1" ht="14.25" customHeight="1" x14ac:dyDescent="0.2"/>
    <row r="975" s="11" customFormat="1" ht="14.25" customHeight="1" x14ac:dyDescent="0.2"/>
    <row r="976" s="11" customFormat="1" ht="14.25" customHeight="1" x14ac:dyDescent="0.2"/>
    <row r="977" s="11" customFormat="1" ht="14.25" customHeight="1" x14ac:dyDescent="0.2"/>
    <row r="978" s="11" customFormat="1" ht="14.25" customHeight="1" x14ac:dyDescent="0.2"/>
    <row r="979" s="11" customFormat="1" ht="14.25" customHeight="1" x14ac:dyDescent="0.2"/>
    <row r="980" s="11" customFormat="1" ht="14.25" customHeight="1" x14ac:dyDescent="0.2"/>
    <row r="981" s="11" customFormat="1" ht="14.25" customHeight="1" x14ac:dyDescent="0.2"/>
    <row r="982" s="11" customFormat="1" ht="14.25" customHeight="1" x14ac:dyDescent="0.2"/>
    <row r="983" s="11" customFormat="1" ht="14.25" customHeight="1" x14ac:dyDescent="0.2"/>
    <row r="984" s="11" customFormat="1" ht="14.25" customHeight="1" x14ac:dyDescent="0.2"/>
    <row r="985" s="11" customFormat="1" ht="14.25" customHeight="1" x14ac:dyDescent="0.2"/>
    <row r="986" s="11" customFormat="1" ht="14.25" customHeight="1" x14ac:dyDescent="0.2"/>
    <row r="987" s="11" customFormat="1" ht="14.25" customHeight="1" x14ac:dyDescent="0.2"/>
    <row r="988" s="11" customFormat="1" ht="14.25" customHeight="1" x14ac:dyDescent="0.2"/>
    <row r="989" s="11" customFormat="1" ht="14.25" customHeight="1" x14ac:dyDescent="0.2"/>
    <row r="990" s="11" customFormat="1" ht="14.25" customHeight="1" x14ac:dyDescent="0.2"/>
    <row r="991" s="11" customFormat="1" ht="14.25" customHeight="1" x14ac:dyDescent="0.2"/>
    <row r="992" s="11" customFormat="1" ht="14.25" customHeight="1" x14ac:dyDescent="0.2"/>
    <row r="993" s="11" customFormat="1" ht="14.25" customHeight="1" x14ac:dyDescent="0.2"/>
    <row r="994" s="11" customFormat="1" ht="14.25" customHeight="1" x14ac:dyDescent="0.2"/>
    <row r="995" s="11" customFormat="1" ht="14.25" customHeight="1" x14ac:dyDescent="0.2"/>
    <row r="996" s="11" customFormat="1" ht="14.25" customHeight="1" x14ac:dyDescent="0.2"/>
    <row r="997" s="11" customFormat="1" ht="14.25" customHeight="1" x14ac:dyDescent="0.2"/>
    <row r="998" s="11" customFormat="1" ht="14.25" customHeight="1" x14ac:dyDescent="0.2"/>
    <row r="999" s="11" customFormat="1" ht="14.25" customHeight="1" x14ac:dyDescent="0.2"/>
    <row r="1000" s="11" customFormat="1" ht="14.25" customHeight="1" x14ac:dyDescent="0.2"/>
  </sheetData>
  <pageMargins left="0.7" right="0.7" top="0.75" bottom="0.75" header="0.3" footer="0.3"/>
  <pageSetup orientation="portrait" horizontalDpi="0" verticalDpi="0"/>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1EF3A-154F-4225-862E-0D1B67E27051}">
  <dimension ref="A3:E7"/>
  <sheetViews>
    <sheetView workbookViewId="0">
      <selection activeCell="Y18" sqref="Y18"/>
    </sheetView>
  </sheetViews>
  <sheetFormatPr baseColWidth="10" defaultColWidth="8.83203125" defaultRowHeight="15" x14ac:dyDescent="0.2"/>
  <cols>
    <col min="1" max="1" width="12.1640625" bestFit="1" customWidth="1"/>
    <col min="2" max="2" width="11" bestFit="1" customWidth="1"/>
    <col min="4" max="4" width="13.1640625" bestFit="1" customWidth="1"/>
    <col min="5" max="5" width="12" bestFit="1" customWidth="1"/>
  </cols>
  <sheetData>
    <row r="3" spans="1:5" x14ac:dyDescent="0.2">
      <c r="A3" s="2" t="s">
        <v>10931</v>
      </c>
      <c r="B3" t="s">
        <v>10945</v>
      </c>
      <c r="D3" t="s">
        <v>15</v>
      </c>
      <c r="E3" t="s">
        <v>21</v>
      </c>
    </row>
    <row r="4" spans="1:5" x14ac:dyDescent="0.2">
      <c r="A4" s="3" t="s">
        <v>71</v>
      </c>
      <c r="B4">
        <v>3602.4891000000002</v>
      </c>
      <c r="D4" t="str">
        <f>A4</f>
        <v>Technology</v>
      </c>
      <c r="E4" s="4">
        <f>GETPIVOTDATA("Profit",$A$3,"Category",A4)</f>
        <v>3602.4891000000002</v>
      </c>
    </row>
    <row r="5" spans="1:5" x14ac:dyDescent="0.2">
      <c r="A5" s="3" t="s">
        <v>46</v>
      </c>
      <c r="B5">
        <v>495.9407000000005</v>
      </c>
      <c r="D5" t="str">
        <f t="shared" ref="D5:D7" si="0">A5</f>
        <v>Office Supplies</v>
      </c>
      <c r="E5" s="4">
        <f t="shared" ref="E5:E6" si="1">GETPIVOTDATA("Profit",$A$3,"Category",A5)</f>
        <v>495.9407000000005</v>
      </c>
    </row>
    <row r="6" spans="1:5" x14ac:dyDescent="0.2">
      <c r="A6" s="3" t="s">
        <v>32</v>
      </c>
      <c r="B6">
        <v>-419.62610000000001</v>
      </c>
      <c r="D6" t="str">
        <f t="shared" si="0"/>
        <v>Furniture</v>
      </c>
      <c r="E6" s="4">
        <f t="shared" si="1"/>
        <v>-419.62610000000001</v>
      </c>
    </row>
    <row r="7" spans="1:5" x14ac:dyDescent="0.2">
      <c r="A7" s="3" t="s">
        <v>10932</v>
      </c>
      <c r="B7">
        <v>3678.8037000000008</v>
      </c>
      <c r="D7" t="str">
        <f t="shared" si="0"/>
        <v>Grand Total</v>
      </c>
      <c r="E7" s="4">
        <f>GETPIVOTDATA("Profit",$A$3)</f>
        <v>3678.8037000000008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B727-7FF5-403F-B7E4-B837B80BB09B}">
  <dimension ref="A3:B7"/>
  <sheetViews>
    <sheetView workbookViewId="0">
      <selection activeCell="N13" sqref="N13"/>
    </sheetView>
  </sheetViews>
  <sheetFormatPr baseColWidth="10" defaultColWidth="8.83203125" defaultRowHeight="15" x14ac:dyDescent="0.2"/>
  <cols>
    <col min="1" max="1" width="12.1640625" bestFit="1" customWidth="1"/>
    <col min="2" max="2" width="10.5" bestFit="1" customWidth="1"/>
  </cols>
  <sheetData>
    <row r="3" spans="1:2" x14ac:dyDescent="0.2">
      <c r="A3" s="2" t="s">
        <v>10931</v>
      </c>
      <c r="B3" t="s">
        <v>10944</v>
      </c>
    </row>
    <row r="4" spans="1:2" x14ac:dyDescent="0.2">
      <c r="A4" s="3" t="s">
        <v>32</v>
      </c>
      <c r="B4" s="5">
        <v>0.20216411442172635</v>
      </c>
    </row>
    <row r="5" spans="1:2" x14ac:dyDescent="0.2">
      <c r="A5" s="3" t="s">
        <v>46</v>
      </c>
      <c r="B5" s="5">
        <v>0.28776235756164587</v>
      </c>
    </row>
    <row r="6" spans="1:2" x14ac:dyDescent="0.2">
      <c r="A6" s="3" t="s">
        <v>71</v>
      </c>
      <c r="B6" s="5">
        <v>0.51007352801662786</v>
      </c>
    </row>
    <row r="7" spans="1:2" x14ac:dyDescent="0.2">
      <c r="A7" s="3" t="s">
        <v>10932</v>
      </c>
      <c r="B7"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C6A9-ECAF-419A-92D1-69FDBC0CCB30}">
  <dimension ref="A3:E52"/>
  <sheetViews>
    <sheetView workbookViewId="0">
      <selection activeCell="I28" sqref="I28"/>
    </sheetView>
  </sheetViews>
  <sheetFormatPr baseColWidth="10" defaultColWidth="8.83203125" defaultRowHeight="15" x14ac:dyDescent="0.2"/>
  <cols>
    <col min="1" max="1" width="12.1640625" bestFit="1" customWidth="1"/>
    <col min="2" max="2" width="11.1640625" bestFit="1" customWidth="1"/>
    <col min="4" max="4" width="17.33203125" bestFit="1" customWidth="1"/>
    <col min="5" max="5" width="12" bestFit="1" customWidth="1"/>
  </cols>
  <sheetData>
    <row r="3" spans="1:5" x14ac:dyDescent="0.2">
      <c r="A3" s="2" t="s">
        <v>10931</v>
      </c>
      <c r="B3" t="s">
        <v>10944</v>
      </c>
      <c r="D3" t="s">
        <v>11</v>
      </c>
      <c r="E3" t="s">
        <v>18</v>
      </c>
    </row>
    <row r="4" spans="1:5" x14ac:dyDescent="0.2">
      <c r="A4" s="3" t="s">
        <v>211</v>
      </c>
      <c r="B4">
        <v>7413.3089999999993</v>
      </c>
      <c r="D4" t="str">
        <f>A4</f>
        <v>Illinois</v>
      </c>
      <c r="E4" s="4">
        <f>GETPIVOTDATA("Sales",$A$3,"State",A4)</f>
        <v>7413.3089999999993</v>
      </c>
    </row>
    <row r="5" spans="1:5" x14ac:dyDescent="0.2">
      <c r="A5" s="3" t="s">
        <v>254</v>
      </c>
      <c r="B5">
        <v>5086.5300000000007</v>
      </c>
      <c r="D5" t="str">
        <f t="shared" ref="D5:D14" si="0">A5</f>
        <v>Indiana</v>
      </c>
      <c r="E5" s="4">
        <f t="shared" ref="E5:E15" si="1">GETPIVOTDATA("Sales",$A$3,"State",A5)</f>
        <v>5086.5300000000007</v>
      </c>
    </row>
    <row r="6" spans="1:5" x14ac:dyDescent="0.2">
      <c r="A6" s="3" t="s">
        <v>489</v>
      </c>
      <c r="B6">
        <v>119</v>
      </c>
      <c r="D6" t="str">
        <f t="shared" si="0"/>
        <v>Iowa</v>
      </c>
      <c r="E6" s="4">
        <f t="shared" si="1"/>
        <v>119</v>
      </c>
    </row>
    <row r="7" spans="1:5" x14ac:dyDescent="0.2">
      <c r="A7" s="3" t="s">
        <v>238</v>
      </c>
      <c r="B7">
        <v>6618.1030000000001</v>
      </c>
      <c r="D7" t="str">
        <f t="shared" si="0"/>
        <v>Michigan</v>
      </c>
      <c r="E7" s="4">
        <f t="shared" si="1"/>
        <v>6618.1030000000001</v>
      </c>
    </row>
    <row r="8" spans="1:5" x14ac:dyDescent="0.2">
      <c r="A8" s="3" t="s">
        <v>229</v>
      </c>
      <c r="B8">
        <v>202.45</v>
      </c>
      <c r="D8" t="str">
        <f t="shared" si="0"/>
        <v>Minnesota</v>
      </c>
      <c r="E8" s="4">
        <f t="shared" si="1"/>
        <v>202.45</v>
      </c>
    </row>
    <row r="9" spans="1:5" x14ac:dyDescent="0.2">
      <c r="A9" s="3" t="s">
        <v>596</v>
      </c>
      <c r="B9">
        <v>2451.7000000000003</v>
      </c>
      <c r="D9" t="str">
        <f t="shared" si="0"/>
        <v>Missouri</v>
      </c>
      <c r="E9" s="4">
        <f t="shared" si="1"/>
        <v>2451.7000000000003</v>
      </c>
    </row>
    <row r="10" spans="1:5" x14ac:dyDescent="0.2">
      <c r="A10" s="3" t="s">
        <v>138</v>
      </c>
      <c r="B10">
        <v>73.97</v>
      </c>
      <c r="D10" t="str">
        <f t="shared" si="0"/>
        <v>Nebraska</v>
      </c>
      <c r="E10" s="4">
        <f t="shared" si="1"/>
        <v>73.97</v>
      </c>
    </row>
    <row r="11" spans="1:5" x14ac:dyDescent="0.2">
      <c r="A11" s="3" t="s">
        <v>7448</v>
      </c>
      <c r="B11">
        <v>28.38</v>
      </c>
      <c r="D11" t="str">
        <f t="shared" si="0"/>
        <v>North Dakota</v>
      </c>
      <c r="E11" s="4">
        <f t="shared" si="1"/>
        <v>28.38</v>
      </c>
    </row>
    <row r="12" spans="1:5" x14ac:dyDescent="0.2">
      <c r="A12" s="3" t="s">
        <v>649</v>
      </c>
      <c r="B12">
        <v>1758.14</v>
      </c>
      <c r="D12" t="str">
        <f t="shared" si="0"/>
        <v>Oklahoma</v>
      </c>
      <c r="E12" s="4">
        <f t="shared" si="1"/>
        <v>1758.14</v>
      </c>
    </row>
    <row r="13" spans="1:5" x14ac:dyDescent="0.2">
      <c r="A13" s="3" t="s">
        <v>104</v>
      </c>
      <c r="B13">
        <v>6165.6373999999978</v>
      </c>
      <c r="D13" t="str">
        <f t="shared" si="0"/>
        <v>Texas</v>
      </c>
      <c r="E13" s="4">
        <f>GETPIVOTDATA("Sales",$A$3,"State",A13)</f>
        <v>6165.6373999999978</v>
      </c>
    </row>
    <row r="14" spans="1:5" x14ac:dyDescent="0.2">
      <c r="A14" s="3" t="s">
        <v>114</v>
      </c>
      <c r="B14">
        <v>535.19999999999993</v>
      </c>
      <c r="D14" t="str">
        <f t="shared" si="0"/>
        <v>Wisconsin</v>
      </c>
      <c r="E14" s="4">
        <f>GETPIVOTDATA("Sales",$A$3,"State",A14)</f>
        <v>535.19999999999993</v>
      </c>
    </row>
    <row r="15" spans="1:5" x14ac:dyDescent="0.2">
      <c r="A15" s="3" t="s">
        <v>10932</v>
      </c>
      <c r="B15">
        <v>30452.419400000002</v>
      </c>
      <c r="D15" t="str">
        <f>A15</f>
        <v>Grand Total</v>
      </c>
      <c r="E15" s="4" t="e">
        <f t="shared" si="1"/>
        <v>#REF!</v>
      </c>
    </row>
    <row r="16" spans="1:5" x14ac:dyDescent="0.2">
      <c r="E16" s="4"/>
    </row>
    <row r="17" spans="5:5" x14ac:dyDescent="0.2">
      <c r="E17" s="4"/>
    </row>
    <row r="18" spans="5:5" x14ac:dyDescent="0.2">
      <c r="E18" s="4"/>
    </row>
    <row r="19" spans="5:5" x14ac:dyDescent="0.2">
      <c r="E19" s="4"/>
    </row>
    <row r="20" spans="5:5" x14ac:dyDescent="0.2">
      <c r="E20" s="4"/>
    </row>
    <row r="21" spans="5:5" x14ac:dyDescent="0.2">
      <c r="E21" s="4"/>
    </row>
    <row r="22" spans="5:5" x14ac:dyDescent="0.2">
      <c r="E22" s="4"/>
    </row>
    <row r="23" spans="5:5" x14ac:dyDescent="0.2">
      <c r="E23" s="4"/>
    </row>
    <row r="24" spans="5:5" x14ac:dyDescent="0.2">
      <c r="E24" s="4"/>
    </row>
    <row r="25" spans="5:5" x14ac:dyDescent="0.2">
      <c r="E25" s="4"/>
    </row>
    <row r="26" spans="5:5" x14ac:dyDescent="0.2">
      <c r="E26" s="4"/>
    </row>
    <row r="27" spans="5:5" x14ac:dyDescent="0.2">
      <c r="E27" s="4"/>
    </row>
    <row r="28" spans="5:5" x14ac:dyDescent="0.2">
      <c r="E28" s="4"/>
    </row>
    <row r="29" spans="5:5" x14ac:dyDescent="0.2">
      <c r="E29" s="4"/>
    </row>
    <row r="30" spans="5:5" x14ac:dyDescent="0.2">
      <c r="E30" s="4"/>
    </row>
    <row r="31" spans="5:5" x14ac:dyDescent="0.2">
      <c r="E31" s="4"/>
    </row>
    <row r="32" spans="5:5" x14ac:dyDescent="0.2">
      <c r="E32" s="4"/>
    </row>
    <row r="33" spans="5:5" x14ac:dyDescent="0.2">
      <c r="E33" s="4"/>
    </row>
    <row r="34" spans="5:5" x14ac:dyDescent="0.2">
      <c r="E34" s="4"/>
    </row>
    <row r="35" spans="5:5" x14ac:dyDescent="0.2">
      <c r="E35" s="4"/>
    </row>
    <row r="36" spans="5:5" x14ac:dyDescent="0.2">
      <c r="E36" s="4"/>
    </row>
    <row r="37" spans="5:5" x14ac:dyDescent="0.2">
      <c r="E37" s="4"/>
    </row>
    <row r="38" spans="5:5" x14ac:dyDescent="0.2">
      <c r="E38" s="4"/>
    </row>
    <row r="39" spans="5:5" x14ac:dyDescent="0.2">
      <c r="E39" s="4"/>
    </row>
    <row r="40" spans="5:5" x14ac:dyDescent="0.2">
      <c r="E40" s="4"/>
    </row>
    <row r="41" spans="5:5" x14ac:dyDescent="0.2">
      <c r="E41" s="4"/>
    </row>
    <row r="42" spans="5:5" x14ac:dyDescent="0.2">
      <c r="E42" s="4"/>
    </row>
    <row r="43" spans="5:5" x14ac:dyDescent="0.2">
      <c r="E43" s="4"/>
    </row>
    <row r="44" spans="5:5" x14ac:dyDescent="0.2">
      <c r="E44" s="4"/>
    </row>
    <row r="45" spans="5:5" x14ac:dyDescent="0.2">
      <c r="E45" s="4"/>
    </row>
    <row r="46" spans="5:5" x14ac:dyDescent="0.2">
      <c r="E46" s="4"/>
    </row>
    <row r="47" spans="5:5" x14ac:dyDescent="0.2">
      <c r="E47" s="4"/>
    </row>
    <row r="48" spans="5:5" x14ac:dyDescent="0.2">
      <c r="E48" s="4"/>
    </row>
    <row r="49" spans="5:5" x14ac:dyDescent="0.2">
      <c r="E49" s="4"/>
    </row>
    <row r="50" spans="5:5" x14ac:dyDescent="0.2">
      <c r="E50" s="4"/>
    </row>
    <row r="51" spans="5:5" x14ac:dyDescent="0.2">
      <c r="E51" s="4"/>
    </row>
    <row r="52" spans="5:5" x14ac:dyDescent="0.2">
      <c r="E52"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00E3-0851-4026-854D-567092FC00DD}">
  <dimension ref="A3:B9"/>
  <sheetViews>
    <sheetView workbookViewId="0">
      <selection activeCell="B6" sqref="B6"/>
    </sheetView>
  </sheetViews>
  <sheetFormatPr baseColWidth="10" defaultColWidth="8.83203125" defaultRowHeight="15" x14ac:dyDescent="0.2"/>
  <cols>
    <col min="1" max="1" width="12.1640625" bestFit="1" customWidth="1"/>
    <col min="2" max="2" width="10.5" bestFit="1" customWidth="1"/>
  </cols>
  <sheetData>
    <row r="3" spans="1:2" x14ac:dyDescent="0.2">
      <c r="A3" s="2" t="s">
        <v>10931</v>
      </c>
      <c r="B3" t="s">
        <v>10944</v>
      </c>
    </row>
    <row r="4" spans="1:2" x14ac:dyDescent="0.2">
      <c r="A4" s="3" t="s">
        <v>59</v>
      </c>
      <c r="B4">
        <v>2636.6280000000002</v>
      </c>
    </row>
    <row r="5" spans="1:2" x14ac:dyDescent="0.2">
      <c r="A5" s="3" t="s">
        <v>75</v>
      </c>
      <c r="B5">
        <v>2936.6120000000005</v>
      </c>
    </row>
    <row r="6" spans="1:2" x14ac:dyDescent="0.2">
      <c r="A6" s="3" t="s">
        <v>36</v>
      </c>
      <c r="B6">
        <v>3093.3139999999999</v>
      </c>
    </row>
    <row r="7" spans="1:2" x14ac:dyDescent="0.2">
      <c r="A7" s="3" t="s">
        <v>161</v>
      </c>
      <c r="B7">
        <v>4593.9840000000004</v>
      </c>
    </row>
    <row r="8" spans="1:2" x14ac:dyDescent="0.2">
      <c r="A8" s="3" t="s">
        <v>72</v>
      </c>
      <c r="B8">
        <v>9081.5360000000001</v>
      </c>
    </row>
    <row r="9" spans="1:2" x14ac:dyDescent="0.2">
      <c r="A9" s="3" t="s">
        <v>10932</v>
      </c>
      <c r="B9">
        <v>22342.074000000004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1402-4D57-4A22-B0D2-6CE252A5D795}">
  <dimension ref="A3:N19"/>
  <sheetViews>
    <sheetView workbookViewId="0">
      <selection activeCell="D19" sqref="D19"/>
    </sheetView>
  </sheetViews>
  <sheetFormatPr baseColWidth="10" defaultColWidth="8.83203125" defaultRowHeight="15" x14ac:dyDescent="0.2"/>
  <cols>
    <col min="1" max="1" width="12.1640625" bestFit="1" customWidth="1"/>
    <col min="2" max="2" width="11.1640625" bestFit="1" customWidth="1"/>
    <col min="3" max="3" width="13.6640625" bestFit="1" customWidth="1"/>
    <col min="4" max="4" width="12.1640625" bestFit="1" customWidth="1"/>
    <col min="5" max="5" width="11" bestFit="1" customWidth="1"/>
    <col min="7" max="7" width="12.1640625" bestFit="1" customWidth="1"/>
    <col min="8" max="8" width="13.5" bestFit="1" customWidth="1"/>
    <col min="10" max="10" width="12.1640625" bestFit="1" customWidth="1"/>
    <col min="11" max="11" width="14.5" bestFit="1" customWidth="1"/>
    <col min="13" max="13" width="12.1640625" bestFit="1" customWidth="1"/>
    <col min="14" max="14" width="17" bestFit="1" customWidth="1"/>
  </cols>
  <sheetData>
    <row r="3" spans="1:14" x14ac:dyDescent="0.2">
      <c r="A3" s="2" t="s">
        <v>10931</v>
      </c>
      <c r="B3" t="s">
        <v>10944</v>
      </c>
      <c r="D3" s="2" t="s">
        <v>10931</v>
      </c>
      <c r="E3" t="s">
        <v>10945</v>
      </c>
      <c r="G3" s="2" t="s">
        <v>10931</v>
      </c>
      <c r="H3" t="s">
        <v>10947</v>
      </c>
      <c r="J3" s="2" t="s">
        <v>10931</v>
      </c>
      <c r="K3" t="s">
        <v>10948</v>
      </c>
      <c r="M3" s="2" t="s">
        <v>10931</v>
      </c>
      <c r="N3" t="s">
        <v>10949</v>
      </c>
    </row>
    <row r="4" spans="1:14" x14ac:dyDescent="0.2">
      <c r="A4" s="3" t="s">
        <v>10950</v>
      </c>
      <c r="B4">
        <v>1602.1330000000003</v>
      </c>
      <c r="D4" s="3" t="s">
        <v>10950</v>
      </c>
      <c r="E4">
        <v>475.21409999999997</v>
      </c>
      <c r="G4" s="3" t="s">
        <v>10950</v>
      </c>
      <c r="H4">
        <v>44</v>
      </c>
      <c r="J4" s="3" t="s">
        <v>10950</v>
      </c>
      <c r="K4">
        <v>14</v>
      </c>
      <c r="M4" s="3" t="s">
        <v>10950</v>
      </c>
      <c r="N4">
        <v>0.29661338977475649</v>
      </c>
    </row>
    <row r="5" spans="1:14" x14ac:dyDescent="0.2">
      <c r="A5" s="3" t="s">
        <v>10933</v>
      </c>
      <c r="B5">
        <v>1840.6324</v>
      </c>
      <c r="D5" s="3" t="s">
        <v>10933</v>
      </c>
      <c r="E5">
        <v>-158.87630000000001</v>
      </c>
      <c r="G5" s="3" t="s">
        <v>10933</v>
      </c>
      <c r="H5">
        <v>29</v>
      </c>
      <c r="J5" s="3" t="s">
        <v>10933</v>
      </c>
      <c r="K5">
        <v>11</v>
      </c>
      <c r="M5" s="3" t="s">
        <v>10933</v>
      </c>
      <c r="N5">
        <v>-8.6316148732359599E-2</v>
      </c>
    </row>
    <row r="6" spans="1:14" x14ac:dyDescent="0.2">
      <c r="A6" s="3" t="s">
        <v>10934</v>
      </c>
      <c r="B6">
        <v>1497.598</v>
      </c>
      <c r="D6" s="3" t="s">
        <v>10934</v>
      </c>
      <c r="E6">
        <v>249.87370000000001</v>
      </c>
      <c r="G6" s="3" t="s">
        <v>10934</v>
      </c>
      <c r="H6">
        <v>34</v>
      </c>
      <c r="J6" s="3" t="s">
        <v>10934</v>
      </c>
      <c r="K6">
        <v>12</v>
      </c>
      <c r="M6" s="3" t="s">
        <v>10934</v>
      </c>
      <c r="N6">
        <v>0.16684964857057769</v>
      </c>
    </row>
    <row r="7" spans="1:14" x14ac:dyDescent="0.2">
      <c r="A7" s="3" t="s">
        <v>10935</v>
      </c>
      <c r="B7">
        <v>208.10000000000002</v>
      </c>
      <c r="D7" s="3" t="s">
        <v>10935</v>
      </c>
      <c r="E7">
        <v>-5.7182000000000084</v>
      </c>
      <c r="G7" s="3" t="s">
        <v>10935</v>
      </c>
      <c r="H7">
        <v>19</v>
      </c>
      <c r="J7" s="3" t="s">
        <v>10935</v>
      </c>
      <c r="K7">
        <v>6</v>
      </c>
      <c r="M7" s="3" t="s">
        <v>10935</v>
      </c>
      <c r="N7">
        <v>-2.7478135511773222E-2</v>
      </c>
    </row>
    <row r="8" spans="1:14" x14ac:dyDescent="0.2">
      <c r="A8" s="3" t="s">
        <v>10936</v>
      </c>
      <c r="B8">
        <v>1441.5819999999999</v>
      </c>
      <c r="D8" s="3" t="s">
        <v>10936</v>
      </c>
      <c r="E8">
        <v>210.86430000000004</v>
      </c>
      <c r="G8" s="3" t="s">
        <v>10936</v>
      </c>
      <c r="H8">
        <v>48</v>
      </c>
      <c r="J8" s="3" t="s">
        <v>10936</v>
      </c>
      <c r="K8">
        <v>11</v>
      </c>
      <c r="M8" s="3" t="s">
        <v>10936</v>
      </c>
      <c r="N8">
        <v>0.1462728446942318</v>
      </c>
    </row>
    <row r="9" spans="1:14" x14ac:dyDescent="0.2">
      <c r="A9" s="3" t="s">
        <v>10937</v>
      </c>
      <c r="B9">
        <v>2590.23</v>
      </c>
      <c r="D9" s="3" t="s">
        <v>10937</v>
      </c>
      <c r="E9">
        <v>75.510900000000035</v>
      </c>
      <c r="G9" s="3" t="s">
        <v>10937</v>
      </c>
      <c r="H9">
        <v>60</v>
      </c>
      <c r="J9" s="3" t="s">
        <v>10937</v>
      </c>
      <c r="K9">
        <v>16</v>
      </c>
      <c r="M9" s="3" t="s">
        <v>10937</v>
      </c>
      <c r="N9">
        <v>2.9152198839485308E-2</v>
      </c>
    </row>
    <row r="10" spans="1:14" x14ac:dyDescent="0.2">
      <c r="A10" s="3" t="s">
        <v>10938</v>
      </c>
      <c r="B10">
        <v>3919.7799999999993</v>
      </c>
      <c r="D10" s="3" t="s">
        <v>10938</v>
      </c>
      <c r="E10">
        <v>289.6551</v>
      </c>
      <c r="G10" s="3" t="s">
        <v>10938</v>
      </c>
      <c r="H10">
        <v>49</v>
      </c>
      <c r="J10" s="3" t="s">
        <v>10938</v>
      </c>
      <c r="K10">
        <v>13</v>
      </c>
      <c r="M10" s="3" t="s">
        <v>10938</v>
      </c>
      <c r="N10">
        <v>7.3895754353560675E-2</v>
      </c>
    </row>
    <row r="11" spans="1:14" x14ac:dyDescent="0.2">
      <c r="A11" s="3" t="s">
        <v>10939</v>
      </c>
      <c r="B11">
        <v>461.99399999999997</v>
      </c>
      <c r="D11" s="3" t="s">
        <v>10939</v>
      </c>
      <c r="E11">
        <v>-69.539500000000004</v>
      </c>
      <c r="G11" s="3" t="s">
        <v>10939</v>
      </c>
      <c r="H11">
        <v>36</v>
      </c>
      <c r="J11" s="3" t="s">
        <v>10939</v>
      </c>
      <c r="K11">
        <v>9</v>
      </c>
      <c r="M11" s="3" t="s">
        <v>10939</v>
      </c>
      <c r="N11">
        <v>-0.15052035307817851</v>
      </c>
    </row>
    <row r="12" spans="1:14" x14ac:dyDescent="0.2">
      <c r="A12" s="3" t="s">
        <v>10940</v>
      </c>
      <c r="B12">
        <v>8431.7619999999988</v>
      </c>
      <c r="D12" s="3" t="s">
        <v>10940</v>
      </c>
      <c r="E12">
        <v>1029.6014</v>
      </c>
      <c r="G12" s="3" t="s">
        <v>10940</v>
      </c>
      <c r="H12">
        <v>72</v>
      </c>
      <c r="J12" s="3" t="s">
        <v>10940</v>
      </c>
      <c r="K12">
        <v>17</v>
      </c>
      <c r="M12" s="3" t="s">
        <v>10940</v>
      </c>
      <c r="N12">
        <v>0.12210987454342286</v>
      </c>
    </row>
    <row r="13" spans="1:14" x14ac:dyDescent="0.2">
      <c r="A13" s="3" t="s">
        <v>10941</v>
      </c>
      <c r="B13">
        <v>3336.692</v>
      </c>
      <c r="D13" s="3" t="s">
        <v>10941</v>
      </c>
      <c r="E13">
        <v>527.55089999999996</v>
      </c>
      <c r="G13" s="3" t="s">
        <v>10941</v>
      </c>
      <c r="H13">
        <v>68</v>
      </c>
      <c r="J13" s="3" t="s">
        <v>10941</v>
      </c>
      <c r="K13">
        <v>14</v>
      </c>
      <c r="M13" s="3" t="s">
        <v>10941</v>
      </c>
      <c r="N13">
        <v>0.15810596243225325</v>
      </c>
    </row>
    <row r="14" spans="1:14" x14ac:dyDescent="0.2">
      <c r="A14" s="3" t="s">
        <v>10942</v>
      </c>
      <c r="B14">
        <v>4510.2880000000005</v>
      </c>
      <c r="D14" s="3" t="s">
        <v>10942</v>
      </c>
      <c r="E14">
        <v>895.81470000000013</v>
      </c>
      <c r="G14" s="3" t="s">
        <v>10942</v>
      </c>
      <c r="H14">
        <v>90</v>
      </c>
      <c r="J14" s="3" t="s">
        <v>10942</v>
      </c>
      <c r="K14">
        <v>28</v>
      </c>
      <c r="M14" s="3" t="s">
        <v>10942</v>
      </c>
      <c r="N14">
        <v>0.19861585335570589</v>
      </c>
    </row>
    <row r="15" spans="1:14" x14ac:dyDescent="0.2">
      <c r="A15" s="3" t="s">
        <v>10943</v>
      </c>
      <c r="B15">
        <v>611.62800000000004</v>
      </c>
      <c r="D15" s="3" t="s">
        <v>10943</v>
      </c>
      <c r="E15">
        <v>158.85260000000002</v>
      </c>
      <c r="G15" s="3" t="s">
        <v>10943</v>
      </c>
      <c r="H15">
        <v>28</v>
      </c>
      <c r="J15" s="3" t="s">
        <v>10943</v>
      </c>
      <c r="K15">
        <v>11</v>
      </c>
      <c r="M15" s="3" t="s">
        <v>10943</v>
      </c>
      <c r="N15">
        <v>0.25972094148730929</v>
      </c>
    </row>
    <row r="16" spans="1:14" x14ac:dyDescent="0.2">
      <c r="A16" s="3" t="s">
        <v>10932</v>
      </c>
      <c r="B16">
        <v>30452.419399999999</v>
      </c>
      <c r="D16" s="3" t="s">
        <v>10932</v>
      </c>
      <c r="E16">
        <v>3678.8037000000004</v>
      </c>
      <c r="G16" s="3" t="s">
        <v>10932</v>
      </c>
      <c r="H16">
        <v>577</v>
      </c>
      <c r="J16" s="3" t="s">
        <v>10932</v>
      </c>
      <c r="K16">
        <v>162</v>
      </c>
      <c r="M16" s="3" t="s">
        <v>10932</v>
      </c>
      <c r="N16">
        <v>0.12080497288829535</v>
      </c>
    </row>
    <row r="17" spans="2:14" x14ac:dyDescent="0.2">
      <c r="B17" s="6">
        <f>GETPIVOTDATA("Sales",$A$3)</f>
        <v>30452.419399999999</v>
      </c>
      <c r="E17" s="6">
        <f>GETPIVOTDATA("Profit",$D$3)</f>
        <v>3678.8037000000004</v>
      </c>
      <c r="H17" s="7">
        <f>GETPIVOTDATA("Quantity",$G$3)</f>
        <v>577</v>
      </c>
      <c r="K17" s="7">
        <f>GETPIVOTDATA("Order ID",$J$3)</f>
        <v>162</v>
      </c>
      <c r="N17" s="8">
        <f>GETPIVOTDATA("Profit Margin",$M$3)</f>
        <v>0.12080497288829535</v>
      </c>
    </row>
    <row r="19" spans="2:14" x14ac:dyDescent="0.2">
      <c r="C19" s="10">
        <f>GETPIVOTDATA("Sales",$A$3)</f>
        <v>30452.419399999999</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8F55-D513-459F-BBAA-7ABA2CEF0D0D}">
  <dimension ref="A3:L7"/>
  <sheetViews>
    <sheetView topLeftCell="D1" workbookViewId="0">
      <selection activeCell="N10" sqref="N10"/>
    </sheetView>
  </sheetViews>
  <sheetFormatPr baseColWidth="10" defaultColWidth="8.83203125" defaultRowHeight="15" x14ac:dyDescent="0.2"/>
  <cols>
    <col min="1" max="1" width="12.1640625" bestFit="1" customWidth="1"/>
    <col min="2" max="2" width="11.1640625" bestFit="1" customWidth="1"/>
    <col min="3" max="3" width="11" bestFit="1" customWidth="1"/>
    <col min="4" max="4" width="13.5" bestFit="1" customWidth="1"/>
    <col min="5" max="5" width="14.5" bestFit="1" customWidth="1"/>
    <col min="6" max="6" width="17" bestFit="1" customWidth="1"/>
    <col min="8" max="11" width="12.1640625" bestFit="1" customWidth="1"/>
    <col min="12" max="12" width="11.5" bestFit="1" customWidth="1"/>
  </cols>
  <sheetData>
    <row r="3" spans="1:12" x14ac:dyDescent="0.2">
      <c r="A3" s="2" t="s">
        <v>10931</v>
      </c>
      <c r="B3" t="s">
        <v>10944</v>
      </c>
      <c r="C3" t="s">
        <v>10945</v>
      </c>
      <c r="D3" t="s">
        <v>10947</v>
      </c>
      <c r="E3" t="s">
        <v>10948</v>
      </c>
      <c r="F3" t="s">
        <v>10949</v>
      </c>
    </row>
    <row r="4" spans="1:12" x14ac:dyDescent="0.2">
      <c r="A4" s="3">
        <v>2011</v>
      </c>
      <c r="B4">
        <v>16619.754799999995</v>
      </c>
      <c r="C4">
        <v>2579.3063999999999</v>
      </c>
      <c r="D4">
        <v>299</v>
      </c>
      <c r="E4">
        <v>83</v>
      </c>
      <c r="F4">
        <v>0.15519521383071191</v>
      </c>
    </row>
    <row r="5" spans="1:12" x14ac:dyDescent="0.2">
      <c r="A5" s="3">
        <v>2012</v>
      </c>
      <c r="B5">
        <v>24132.240800000003</v>
      </c>
      <c r="C5">
        <v>3963.3031999999989</v>
      </c>
      <c r="D5">
        <v>351</v>
      </c>
      <c r="E5">
        <v>86</v>
      </c>
      <c r="F5">
        <v>0.16423270565077397</v>
      </c>
    </row>
    <row r="6" spans="1:12" x14ac:dyDescent="0.2">
      <c r="A6" s="3">
        <v>2013</v>
      </c>
      <c r="B6">
        <v>20008.229000000003</v>
      </c>
      <c r="C6">
        <v>2216.9991</v>
      </c>
      <c r="D6">
        <v>430</v>
      </c>
      <c r="E6">
        <v>107</v>
      </c>
      <c r="F6">
        <v>0.11080436454420826</v>
      </c>
    </row>
    <row r="7" spans="1:12" x14ac:dyDescent="0.2">
      <c r="A7" s="3">
        <v>2014</v>
      </c>
      <c r="B7">
        <v>30452.419400000006</v>
      </c>
      <c r="C7">
        <v>3678.8036999999986</v>
      </c>
      <c r="D7">
        <v>577</v>
      </c>
      <c r="E7">
        <v>162</v>
      </c>
      <c r="F7">
        <v>0.1208049728882953</v>
      </c>
      <c r="H7" s="9">
        <f>(GETPIVOTDATA("Sum of Sales",$A$3,"Year",2014)/GETPIVOTDATA("Sum of Sales",$A$3,"Year",2013))-1</f>
        <v>0.52199474526206191</v>
      </c>
      <c r="I7" s="9">
        <f>(GETPIVOTDATA("Sum of Profit",$A$3,"Year",2014)/GETPIVOTDATA("Sum of Profit",$A$3,"Year",2013))-1</f>
        <v>0.65936183735933795</v>
      </c>
      <c r="J7" s="9">
        <f>(GETPIVOTDATA("Sum of Quantity",$A$3,"Year",2014)/GETPIVOTDATA("Sum of Quantity",$A$3,"Year",2013))-1</f>
        <v>0.3418604651162791</v>
      </c>
      <c r="K7" s="9">
        <f>(GETPIVOTDATA("Count of Order ID",$A$3,"Year",2014)/GETPIVOTDATA("Count of Order ID",$A$3,"Year",2013))-1</f>
        <v>0.51401869158878499</v>
      </c>
      <c r="L7" s="9">
        <f>(GETPIVOTDATA("Sum of Profit Margin",$A$3,"Year",2014)/GETPIVOTDATA("Sum of Profit Margin",$A$3,"Year",2013))-1</f>
        <v>9.025464281325335E-2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CB5C1-BD6B-4517-96AC-A7BFBE87E770}">
  <dimension ref="A3:B9"/>
  <sheetViews>
    <sheetView workbookViewId="0">
      <selection activeCell="A25" sqref="A25"/>
    </sheetView>
  </sheetViews>
  <sheetFormatPr baseColWidth="10" defaultColWidth="8.83203125" defaultRowHeight="15" x14ac:dyDescent="0.2"/>
  <cols>
    <col min="1" max="1" width="35.33203125" bestFit="1" customWidth="1"/>
    <col min="2" max="2" width="10.5" bestFit="1" customWidth="1"/>
    <col min="3" max="3" width="12.1640625" bestFit="1" customWidth="1"/>
  </cols>
  <sheetData>
    <row r="3" spans="1:2" x14ac:dyDescent="0.2">
      <c r="A3" s="2" t="s">
        <v>10931</v>
      </c>
      <c r="B3" t="s">
        <v>10944</v>
      </c>
    </row>
    <row r="4" spans="1:2" x14ac:dyDescent="0.2">
      <c r="A4" s="3" t="s">
        <v>2794</v>
      </c>
      <c r="B4">
        <v>1928.78</v>
      </c>
    </row>
    <row r="5" spans="1:2" x14ac:dyDescent="0.2">
      <c r="A5" s="3" t="s">
        <v>4590</v>
      </c>
      <c r="B5">
        <v>1879.96</v>
      </c>
    </row>
    <row r="6" spans="1:2" x14ac:dyDescent="0.2">
      <c r="A6" s="3" t="s">
        <v>517</v>
      </c>
      <c r="B6">
        <v>1577.94</v>
      </c>
    </row>
    <row r="7" spans="1:2" x14ac:dyDescent="0.2">
      <c r="A7" s="3" t="s">
        <v>4600</v>
      </c>
      <c r="B7">
        <v>1439.92</v>
      </c>
    </row>
    <row r="8" spans="1:2" x14ac:dyDescent="0.2">
      <c r="A8" s="3" t="s">
        <v>6644</v>
      </c>
      <c r="B8">
        <v>1415.76</v>
      </c>
    </row>
    <row r="9" spans="1:2" x14ac:dyDescent="0.2">
      <c r="A9" s="3" t="s">
        <v>10932</v>
      </c>
      <c r="B9">
        <v>8242.36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6CFAB-D59B-41DA-B2C1-C24369CD165D}">
  <dimension ref="A3:C16"/>
  <sheetViews>
    <sheetView workbookViewId="0">
      <selection activeCell="P50" sqref="P50"/>
    </sheetView>
  </sheetViews>
  <sheetFormatPr baseColWidth="10" defaultColWidth="8.83203125" defaultRowHeight="15" x14ac:dyDescent="0.2"/>
  <cols>
    <col min="1" max="1" width="12.1640625" bestFit="1" customWidth="1"/>
    <col min="2" max="2" width="11.1640625" bestFit="1" customWidth="1"/>
    <col min="3" max="3" width="11" bestFit="1" customWidth="1"/>
  </cols>
  <sheetData>
    <row r="3" spans="1:3" x14ac:dyDescent="0.2">
      <c r="A3" s="2" t="s">
        <v>10931</v>
      </c>
      <c r="B3" t="s">
        <v>10944</v>
      </c>
      <c r="C3" t="s">
        <v>10945</v>
      </c>
    </row>
    <row r="4" spans="1:3" x14ac:dyDescent="0.2">
      <c r="A4" s="3" t="s">
        <v>10950</v>
      </c>
      <c r="B4" s="4">
        <v>1602.1330000000003</v>
      </c>
      <c r="C4" s="4">
        <v>475.21409999999997</v>
      </c>
    </row>
    <row r="5" spans="1:3" x14ac:dyDescent="0.2">
      <c r="A5" s="3" t="s">
        <v>10933</v>
      </c>
      <c r="B5" s="4">
        <v>1840.6324</v>
      </c>
      <c r="C5" s="4">
        <v>-158.87630000000001</v>
      </c>
    </row>
    <row r="6" spans="1:3" x14ac:dyDescent="0.2">
      <c r="A6" s="3" t="s">
        <v>10934</v>
      </c>
      <c r="B6" s="4">
        <v>1497.598</v>
      </c>
      <c r="C6" s="4">
        <v>249.87370000000001</v>
      </c>
    </row>
    <row r="7" spans="1:3" x14ac:dyDescent="0.2">
      <c r="A7" s="3" t="s">
        <v>10935</v>
      </c>
      <c r="B7" s="4">
        <v>208.10000000000002</v>
      </c>
      <c r="C7" s="4">
        <v>-5.7182000000000084</v>
      </c>
    </row>
    <row r="8" spans="1:3" x14ac:dyDescent="0.2">
      <c r="A8" s="3" t="s">
        <v>10936</v>
      </c>
      <c r="B8" s="4">
        <v>1441.5819999999999</v>
      </c>
      <c r="C8" s="4">
        <v>210.86430000000004</v>
      </c>
    </row>
    <row r="9" spans="1:3" x14ac:dyDescent="0.2">
      <c r="A9" s="3" t="s">
        <v>10937</v>
      </c>
      <c r="B9" s="4">
        <v>2590.23</v>
      </c>
      <c r="C9" s="4">
        <v>75.510900000000035</v>
      </c>
    </row>
    <row r="10" spans="1:3" x14ac:dyDescent="0.2">
      <c r="A10" s="3" t="s">
        <v>10938</v>
      </c>
      <c r="B10" s="4">
        <v>3919.7799999999993</v>
      </c>
      <c r="C10" s="4">
        <v>289.6551</v>
      </c>
    </row>
    <row r="11" spans="1:3" x14ac:dyDescent="0.2">
      <c r="A11" s="3" t="s">
        <v>10939</v>
      </c>
      <c r="B11" s="4">
        <v>461.99399999999997</v>
      </c>
      <c r="C11" s="4">
        <v>-69.539500000000004</v>
      </c>
    </row>
    <row r="12" spans="1:3" x14ac:dyDescent="0.2">
      <c r="A12" s="3" t="s">
        <v>10940</v>
      </c>
      <c r="B12" s="4">
        <v>8431.7619999999988</v>
      </c>
      <c r="C12" s="4">
        <v>1029.6014</v>
      </c>
    </row>
    <row r="13" spans="1:3" x14ac:dyDescent="0.2">
      <c r="A13" s="3" t="s">
        <v>10941</v>
      </c>
      <c r="B13" s="4">
        <v>3336.692</v>
      </c>
      <c r="C13" s="4">
        <v>527.55089999999996</v>
      </c>
    </row>
    <row r="14" spans="1:3" x14ac:dyDescent="0.2">
      <c r="A14" s="3" t="s">
        <v>10942</v>
      </c>
      <c r="B14" s="4">
        <v>4510.2880000000005</v>
      </c>
      <c r="C14" s="4">
        <v>895.81470000000013</v>
      </c>
    </row>
    <row r="15" spans="1:3" x14ac:dyDescent="0.2">
      <c r="A15" s="3" t="s">
        <v>10943</v>
      </c>
      <c r="B15" s="4">
        <v>611.62800000000004</v>
      </c>
      <c r="C15" s="4">
        <v>158.85260000000002</v>
      </c>
    </row>
    <row r="16" spans="1:3" x14ac:dyDescent="0.2">
      <c r="A16" s="3" t="s">
        <v>10932</v>
      </c>
      <c r="B16">
        <v>30452.419399999999</v>
      </c>
      <c r="C16">
        <v>3678.8037000000004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B66E-A472-47C5-997C-AB332F46636A}">
  <dimension ref="A1:V9995"/>
  <sheetViews>
    <sheetView zoomScaleNormal="100" workbookViewId="0">
      <selection activeCell="D7" sqref="D7:D8"/>
    </sheetView>
  </sheetViews>
  <sheetFormatPr baseColWidth="10" defaultColWidth="8.83203125" defaultRowHeight="15" x14ac:dyDescent="0.2"/>
  <cols>
    <col min="1" max="1" width="9.1640625" bestFit="1" customWidth="1"/>
    <col min="2" max="2" width="14.6640625" bestFit="1" customWidth="1"/>
    <col min="3" max="3" width="6.83203125" bestFit="1" customWidth="1"/>
    <col min="4" max="4" width="12.33203125" bestFit="1" customWidth="1"/>
    <col min="5" max="5" width="11.1640625" bestFit="1" customWidth="1"/>
    <col min="6" max="6" width="12.83203125" bestFit="1" customWidth="1"/>
    <col min="7" max="7" width="13.5" bestFit="1" customWidth="1"/>
    <col min="8" max="8" width="20.5" bestFit="1" customWidth="1"/>
    <col min="9" max="9" width="11.33203125" bestFit="1" customWidth="1"/>
    <col min="10" max="10" width="11.83203125" bestFit="1" customWidth="1"/>
    <col min="11" max="12" width="17.33203125" bestFit="1" customWidth="1"/>
    <col min="13" max="13" width="13.1640625" bestFit="1" customWidth="1"/>
    <col min="14" max="14" width="9" bestFit="1" customWidth="1"/>
    <col min="15" max="15" width="16.33203125" bestFit="1" customWidth="1"/>
    <col min="16" max="16" width="13.1640625" bestFit="1" customWidth="1"/>
    <col min="17" max="17" width="14.6640625" bestFit="1" customWidth="1"/>
    <col min="18" max="18" width="80.83203125" bestFit="1" customWidth="1"/>
    <col min="19" max="19" width="10" bestFit="1" customWidth="1"/>
    <col min="20" max="21" width="10.5" bestFit="1" customWidth="1"/>
    <col min="22" max="22" width="10.6640625" bestFit="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2">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2">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2">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2">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2">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2">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2">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2">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2">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2">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2">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2">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2">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2">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2">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2">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2">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2">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2">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2">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2">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2">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2">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2">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2">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2">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2">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2">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2">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2">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2">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2">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2">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2">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2">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2">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2">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2">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2">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2">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2">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2">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2">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2">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2">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2">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2">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2">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2">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2">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2">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2">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2">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2">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2">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2">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2">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2">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2">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2">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2">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2">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2">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2">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2">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2">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2">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2">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2">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2">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2">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2">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2">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2">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2">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2">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2">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2">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2">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2">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2">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2">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2">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2">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2">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2">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2">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2">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2">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2">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2">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2">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2">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2">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2">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2">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2">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2">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2">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2">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2">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2">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2">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2">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2">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2">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2">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2">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2">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2">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2">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2">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2">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2">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2">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2">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2">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2">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2">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2">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2">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2">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2">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2">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2">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2">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2">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2">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2">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2">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2">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2">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2">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2">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2">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2">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2">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2">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2">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2">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2">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2">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2">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2">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2">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2">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2">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2">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2">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2">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2">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2">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2">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2">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2">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2">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2">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2">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2">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2">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2">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2">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2">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2">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2">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2">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2">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2">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2">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2">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2">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2">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2">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2">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2">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2">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2">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2">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2">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2">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2">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2">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2">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2">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2">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2">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2">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2">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2">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2">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2">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2">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2">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2">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2">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2">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2">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2">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2">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2">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2">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2">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2">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2">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2">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2">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2">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2">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2">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2">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2">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2">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2">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2">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2">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2">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2">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2">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2">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2">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2">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2">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2">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2">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2">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2">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2">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2">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2">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2">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2">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2">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2">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2">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2">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2">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2">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2">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2">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2">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2">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2">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2">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2">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2">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2">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2">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2">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2">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2">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2">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2">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2">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2">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2">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2">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2">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2">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2">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2">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2">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2">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2">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2">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2">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2">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2">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2">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2">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2">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2">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2">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2">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2">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2">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2">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2">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2">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2">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2">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2">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2">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2">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2">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2">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2">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2">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2">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2">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2">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2">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2">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2">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2">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2">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2">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2">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2">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2">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2">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2">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2">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2">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2">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2">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2">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2">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2">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2">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2">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2">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2">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2">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2">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2">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2">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2">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2">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2">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2">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2">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2">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2">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2">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2">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2">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2">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2">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2">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2">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2">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2">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2">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2">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2">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2">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2">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2">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2">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2">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2">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2">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2">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2">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2">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2">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2">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2">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2">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2">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2">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2">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2">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2">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2">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2">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2">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2">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2">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2">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2">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2">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2">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2">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2">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2">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2">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2">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2">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2">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2">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2">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2">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2">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2">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2">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2">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2">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2">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2">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2">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2">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2">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2">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2">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2">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2">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2">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2">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2">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2">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2">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2">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2">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2">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2">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2">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2">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2">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2">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2">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2">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2">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2">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2">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2">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2">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2">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2">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2">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2">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2">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2">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2">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2">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2">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2">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2">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2">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2">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2">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2">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2">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2">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2">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2">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2">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2">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2">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2">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2">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2">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2">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2">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2">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2">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2">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2">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2">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2">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2">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2">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2">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2">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2">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2">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2">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2">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2">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2">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2">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2">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2">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2">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2">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2">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2">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2">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2">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2">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2">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2">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2">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2">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2">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2">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2">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2">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2">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2">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2">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2">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2">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2">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2">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2">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2">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2">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2">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2">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2">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2">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2">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2">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2">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2">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2">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2">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2">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2">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2">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2">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2">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2">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2">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2">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2">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2">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2">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2">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2">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2">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2">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2">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2">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2">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2">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2">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2">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2">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2">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2">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2">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2">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2">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2">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2">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2">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2">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2">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2">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2">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2">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2">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2">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2">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2">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2">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2">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2">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2">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2">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2">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2">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2">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2">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2">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2">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2">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2">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2">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2">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2">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2">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2">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2">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2">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2">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2">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2">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2">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2">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2">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2">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2">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2">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2">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2">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2">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2">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2">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2">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2">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2">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2">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2">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2">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2">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2">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2">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2">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2">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2">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2">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2">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2">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2">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2">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2">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2">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2">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2">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2">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2">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2">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2">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2">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2">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2">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2">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2">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2">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2">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2">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2">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2">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2">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2">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2">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2">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2">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2">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2">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2">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2">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2">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2">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2">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2">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2">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2">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2">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2">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2">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2">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2">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2">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2">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2">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2">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2">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2">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2">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2">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2">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2">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2">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2">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2">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2">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2">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2">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2">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2">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2">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2">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2">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2">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2">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2">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2">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2">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2">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2">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2">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2">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2">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2">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2">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2">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2">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2">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2">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2">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2">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2">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2">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2">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2">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2">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2">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2">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2">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2">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2">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2">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2">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2">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2">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2">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2">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2">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2">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2">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2">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2">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2">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2">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2">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2">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2">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2">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2">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2">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2">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2">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2">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2">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2">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2">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2">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2">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2">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2">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2">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2">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2">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2">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2">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2">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2">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2">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2">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2">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2">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2">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2">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2">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2">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2">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2">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2">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2">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2">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2">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2">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2">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2">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2">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2">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2">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2">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2">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2">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2">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2">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2">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2">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2">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2">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2">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2">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2">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2">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2">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2">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2">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2">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2">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2">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2">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2">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2">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2">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2">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2">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2">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2">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2">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2">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2">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2">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2">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2">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2">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2">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2">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2">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2">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2">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2">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2">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2">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2">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2">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2">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2">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2">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2">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2">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2">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2">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2">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2">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2">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2">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2">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2">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2">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2">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2">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2">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2">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2">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2">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2">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2">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2">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2">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2">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2">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2">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2">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2">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2">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2">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2">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2">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2">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2">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2">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2">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2">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2">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2">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2">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2">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2">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2">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2">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2">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2">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2">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2">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2">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2">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2">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2">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2">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2">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2">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2">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2">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2">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2">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2">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2">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2">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2">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2">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2">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2">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2">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2">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2">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2">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2">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2">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2">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2">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2">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2">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2">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2">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2">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2">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2">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2">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2">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2">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2">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2">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2">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2">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2">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2">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2">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2">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2">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2">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2">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2">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2">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2">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2">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2">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2">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2">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2">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2">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2">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2">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2">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2">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2">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2">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2">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2">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2">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2">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2">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2">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2">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2">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2">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2">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2">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2">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2">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2">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2">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2">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2">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2">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2">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2">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2">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2">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2">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2">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2">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2">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2">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2">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2">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2">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2">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2">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2">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2">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2">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2">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2">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2">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2">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2">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2">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2">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2">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2">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2">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2">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2">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2">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2">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2">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2">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2">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2">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2">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2">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2">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2">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2">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2">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2">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2">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2">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2">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2">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2">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2">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2">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2">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2">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2">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2">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2">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2">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2">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2">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2">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2">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2">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2">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2">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2">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2">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2">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2">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2">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2">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2">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2">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2">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2">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2">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2">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2">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2">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2">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2">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2">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2">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2">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2">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2">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2">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2">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2">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2">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2">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2">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2">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2">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2">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2">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2">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2">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2">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2">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2">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2">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2">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2">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2">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2">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2">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2">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2">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2">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2">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2">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2">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2">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2">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2">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2">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2">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2">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2">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2">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2">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2">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2">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2">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2">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2">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2">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2">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2">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2">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2">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2">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2">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2">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2">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2">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2">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2">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2">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2">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2">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2">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2">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2">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2">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2">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2">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2">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2">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2">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2">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2">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2">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2">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2">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2">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2">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2">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2">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2">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2">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2">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2">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2">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2">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2">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2">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2">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2">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2">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2">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2">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2">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2">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2">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2">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2">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2">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2">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2">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2">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2">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2">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2">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2">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2">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2">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2">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2">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2">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2">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2">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2">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2">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2">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2">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2">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2">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2">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2">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2">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2">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2">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2">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2">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2">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2">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2">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2">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2">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2">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2">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2">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2">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2">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2">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2">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2">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2">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2">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2">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2">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2">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2">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2">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2">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2">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2">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2">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2">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2">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2">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2">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2">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2">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2">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2">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2">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2">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2">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2">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2">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2">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2">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2">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2">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2">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2">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2">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2">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2">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2">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2">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2">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2">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2">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2">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2">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2">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2">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2">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2">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2">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2">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2">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2">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2">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2">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2">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2">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2">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2">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2">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2">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2">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2">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2">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2">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2">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2">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2">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2">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2">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2">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2">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2">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2">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2">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2">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2">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2">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2">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2">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2">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2">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2">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2">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2">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2">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2">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2">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2">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2">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2">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2">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2">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2">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2">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2">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2">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2">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2">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2">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2">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2">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2">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2">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2">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2">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2">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2">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2">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2">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2">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2">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2">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2">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2">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2">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2">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2">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2">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2">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2">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2">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2">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2">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2">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2">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2">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2">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2">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2">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2">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2">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2">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2">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2">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2">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2">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2">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2">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2">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2">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2">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2">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2">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2">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2">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2">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2">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2">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2">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2">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2">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2">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2">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2">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2">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2">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2">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2">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2">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2">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2">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2">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2">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2">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2">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2">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2">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2">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2">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2">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2">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2">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2">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2">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2">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2">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2">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2">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2">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2">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2">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2">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2">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2">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2">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2">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2">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2">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2">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2">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2">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2">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2">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2">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2">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2">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2">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2">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2">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2">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2">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2">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2">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2">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2">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2">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2">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2">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2">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2">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2">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2">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2">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2">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2">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2">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2">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2">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2">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2">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2">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2">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2">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2">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2">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2">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2">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2">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2">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2">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2">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2">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2">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2">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2">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2">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2">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2">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2">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2">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2">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2">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2">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2">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2">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2">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2">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2">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2">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2">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2">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2">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2">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2">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2">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2">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2">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2">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2">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2">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2">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2">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2">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2">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2">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2">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2">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2">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2">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2">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2">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2">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2">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2">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2">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2">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2">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2">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2">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2">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2">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2">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2">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2">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2">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2">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2">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2">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2">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2">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2">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2">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2">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2">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2">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2">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2">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2">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2">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2">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2">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2">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2">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2">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2">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2">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2">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2">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2">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2">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2">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2">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2">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2">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2">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2">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2">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2">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2">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2">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2">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2">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2">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2">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2">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2">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2">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2">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2">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2">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2">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2">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2">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2">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2">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2">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2">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2">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2">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2">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2">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2">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2">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2">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2">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2">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2">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2">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2">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2">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2">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2">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2">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2">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2">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2">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2">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2">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2">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2">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2">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2">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2">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2">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2">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2">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2">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2">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2">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2">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2">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2">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2">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2">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2">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2">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2">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2">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2">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2">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2">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2">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2">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2">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2">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2">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2">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2">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2">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2">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2">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2">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2">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2">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2">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2">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2">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2">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2">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2">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2">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2">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2">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2">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2">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2">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2">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2">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2">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2">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2">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2">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2">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2">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2">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2">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2">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2">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2">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2">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2">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2">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2">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2">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2">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2">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2">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2">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2">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2">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2">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2">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2">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2">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2">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2">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2">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2">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2">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2">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2">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2">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2">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2">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2">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2">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2">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2">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2">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2">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2">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2">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2">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2">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2">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2">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2">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2">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2">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2">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2">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2">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2">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2">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2">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2">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2">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2">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2">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2">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2">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2">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2">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2">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2">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2">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2">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2">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2">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2">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2">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2">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2">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2">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2">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2">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2">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2">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2">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2">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2">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2">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2">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2">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2">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2">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2">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2">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2">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2">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2">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2">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2">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2">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2">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2">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2">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2">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2">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2">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2">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2">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2">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2">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2">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2">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2">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2">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2">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2">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2">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2">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2">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2">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2">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2">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2">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2">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2">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2">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2">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2">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2">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2">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2">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2">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2">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2">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2">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2">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2">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2">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2">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2">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2">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2">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2">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2">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2">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2">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2">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2">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2">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2">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2">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2">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2">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2">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2">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2">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2">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2">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2">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2">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2">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2">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2">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2">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2">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2">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2">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2">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2">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2">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2">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2">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2">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2">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2">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2">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2">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2">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2">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2">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2">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2">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2">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2">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2">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2">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2">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2">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2">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2">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2">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2">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2">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2">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2">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2">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2">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2">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2">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2">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2">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2">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2">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2">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2">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2">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2">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2">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2">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2">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2">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2">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2">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2">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2">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2">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2">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2">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2">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2">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2">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2">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2">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2">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2">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2">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2">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2">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2">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2">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2">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2">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2">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2">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2">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2">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2">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2">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2">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2">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2">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2">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2">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2">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2">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2">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2">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2">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2">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2">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2">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2">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2">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2">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2">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2">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2">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2">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2">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2">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2">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2">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2">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2">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2">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2">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2">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2">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2">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2">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2">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2">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2">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2">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2">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2">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2">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2">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2">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2">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2">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2">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2">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2">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2">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2">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2">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2">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2">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2">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2">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2">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2">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2">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2">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2">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2">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2">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2">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2">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2">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2">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2">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2">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2">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2">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2">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2">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2">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2">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2">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2">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2">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2">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2">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2">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2">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2">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2">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2">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2">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2">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2">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2">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2">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2">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2">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2">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2">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2">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2">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2">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2">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2">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2">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2">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2">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2">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2">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2">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2">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2">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2">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2">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2">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2">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2">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2">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2">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2">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2">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2">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2">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2">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2">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2">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2">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2">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2">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2">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2">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2">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2">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2">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2">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2">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2">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2">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2">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2">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2">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2">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2">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2">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2">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2">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2">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2">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2">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2">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2">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2">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2">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2">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2">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2">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2">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2">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2">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2">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2">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2">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2">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2">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2">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2">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2">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2">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2">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2">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2">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2">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2">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2">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2">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2">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2">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2">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2">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2">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2">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2">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2">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2">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2">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2">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2">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2">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2">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2">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2">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2">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2">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2">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2">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2">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2">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2">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2">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2">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2">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2">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2">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2">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2">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2">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2">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2">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2">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2">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2">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2">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2">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2">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2">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2">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2">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2">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2">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2">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2">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2">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2">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2">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2">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2">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2">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2">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2">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2">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2">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2">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2">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2">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2">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2">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2">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2">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2">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2">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2">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2">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2">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2">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2">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2">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2">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2">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2">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2">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2">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2">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2">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2">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2">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2">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2">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2">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2">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2">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2">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2">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2">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2">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2">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2">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2">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2">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2">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2">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2">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2">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2">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2">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2">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2">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2">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2">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2">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2">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2">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2">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2">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2">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2">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2">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2">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2">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2">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2">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2">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2">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2">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2">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2">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2">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2">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2">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2">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2">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2">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2">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2">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2">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2">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2">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2">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2">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2">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2">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2">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2">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2">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2">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2">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2">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2">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2">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2">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2">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2">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2">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2">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2">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2">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2">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2">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2">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2">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2">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2">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2">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2">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2">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2">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2">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2">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2">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2">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2">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2">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2">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2">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2">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2">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2">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2">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2">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2">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2">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2">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2">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2">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2">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2">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2">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2">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2">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2">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2">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2">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2">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2">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2">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2">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2">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2">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2">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2">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2">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2">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2">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2">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2">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2">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2">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2">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2">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2">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2">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2">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2">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2">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2">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2">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2">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2">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2">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2">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2">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2">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2">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2">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2">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2">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2">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2">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2">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2">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2">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2">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2">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2">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2">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2">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2">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2">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2">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2">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2">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2">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2">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2">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2">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2">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2">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2">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2">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2">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2">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2">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2">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2">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2">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2">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2">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2">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2">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2">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2">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2">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2">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2">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2">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2">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2">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2">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2">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2">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2">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2">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2">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2">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2">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2">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2">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2">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2">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2">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2">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2">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2">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2">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2">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2">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2">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2">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2">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2">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2">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2">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2">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2">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2">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2">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2">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2">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2">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2">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2">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2">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2">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2">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2">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2">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2">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2">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2">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2">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2">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2">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2">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2">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2">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2">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2">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2">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2">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2">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2">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2">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2">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2">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2">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2">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2">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2">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2">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2">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2">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2">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2">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2">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2">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2">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2">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2">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2">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2">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2">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2">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2">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2">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2">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2">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2">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2">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2">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2">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2">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2">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2">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2">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2">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2">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2">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2">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2">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2">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2">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2">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2">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2">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2">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2">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2">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2">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2">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2">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2">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2">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2">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2">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2">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2">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2">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2">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2">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2">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2">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2">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2">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2">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2">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2">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2">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2">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2">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2">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2">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2">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2">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2">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2">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2">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2">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2">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2">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2">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2">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2">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2">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2">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2">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2">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2">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2">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2">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2">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2">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2">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2">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2">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2">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2">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2">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2">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2">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2">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2">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2">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2">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2">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2">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2">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2">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2">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2">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2">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2">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2">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2">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2">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2">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2">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2">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2">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2">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2">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2">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2">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2">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2">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2">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2">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2">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2">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2">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2">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2">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2">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2">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2">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2">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2">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2">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2">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2">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2">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2">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2">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2">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2">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2">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2">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2">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2">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2">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2">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2">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2">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2">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2">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2">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2">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2">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2">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2">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2">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2">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2">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2">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2">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2">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2">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2">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2">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2">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2">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2">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2">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2">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2">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2">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2">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2">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2">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2">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2">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2">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2">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2">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2">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2">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2">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2">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2">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2">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2">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2">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2">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2">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2">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2">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2">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2">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2">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2">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2">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2">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2">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2">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2">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2">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2">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2">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2">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2">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2">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2">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2">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2">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2">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2">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2">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2">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2">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2">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2">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2">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2">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2">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2">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2">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2">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2">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2">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2">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2">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2">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2">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2">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2">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2">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2">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2">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2">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2">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2">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2">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2">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2">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2">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2">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2">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2">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2">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2">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2">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2">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2">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2">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2">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2">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2">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2">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2">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2">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2">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2">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2">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2">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2">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2">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2">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2">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2">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2">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2">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2">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2">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2">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2">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2">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2">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2">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2">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2">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2">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2">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2">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2">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2">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2">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2">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2">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2">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2">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2">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2">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2">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2">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2">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2">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2">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2">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2">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2">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2">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2">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2">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2">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2">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2">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2">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2">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2">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2">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2">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2">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2">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2">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2">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2">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2">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2">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2">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2">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2">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2">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2">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2">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2">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2">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2">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2">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2">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2">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2">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2">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2">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2">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2">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2">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2">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2">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2">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2">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2">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2">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2">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2">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2">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2">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2">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2">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2">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2">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2">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2">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2">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2">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2">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2">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2">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2">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2">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2">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2">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2">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2">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2">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2">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2">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2">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2">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2">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2">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2">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2">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2">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2">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2">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2">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2">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2">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2">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2">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2">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2">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2">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2">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2">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2">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2">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2">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2">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2">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2">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2">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2">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2">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2">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2">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2">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2">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2">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2">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2">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2">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2">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2">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2">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2">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2">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2">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2">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2">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2">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2">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2">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2">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2">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2">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2">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2">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2">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2">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2">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2">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2">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2">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2">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2">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2">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2">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2">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2">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2">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2">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2">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2">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2">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2">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2">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2">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2">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2">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2">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2">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2">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2">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2">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2">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2">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2">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2">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2">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2">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2">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2">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2">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2">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2">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2">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2">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2">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2">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2">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2">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2">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2">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2">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2">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2">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2">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2">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2">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2">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2">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2">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2">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2">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2">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2">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2">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2">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2">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2">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2">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2">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2">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2">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2">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2">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2">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2">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2">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2">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2">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2">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2">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2">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2">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2">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2">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2">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2">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2">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2">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2">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2">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2">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2">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2">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2">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2">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2">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2">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2">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2">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2">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2">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2">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2">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2">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2">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2">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2">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2">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2">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2">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2">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2">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2">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2">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2">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2">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2">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2">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2">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2">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2">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2">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2">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2">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2">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2">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2">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2">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2">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2">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2">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2">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2">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2">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2">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2">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2">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2">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2">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2">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2">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2">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2">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2">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2">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2">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2">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2">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2">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2">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2">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2">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2">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2">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2">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2">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2">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2">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2">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2">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2">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2">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2">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2">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2">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2">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2">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2">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2">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2">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2">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2">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2">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2">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2">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2">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2">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2">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2">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2">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2">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2">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2">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2">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2">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2">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2">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2">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2">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2">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2">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2">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2">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2">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2">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2">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2">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2">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2">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2">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2">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2">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2">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2">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2">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2">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2">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2">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2">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2">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2">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2">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2">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2">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2">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2">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2">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2">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2">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2">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2">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2">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2">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2">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2">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2">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2">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2">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2">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2">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2">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2">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2">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2">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2">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2">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2">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2">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2">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2">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2">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2">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2">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2">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2">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2">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2">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2">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2">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2">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2">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2">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2">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2">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2">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2">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2">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2">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2">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2">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2">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2">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2">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2">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2">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2">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2">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2">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2">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2">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2">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2">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2">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2">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2">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2">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2">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2">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2">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2">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2">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2">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2">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2">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2">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2">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2">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2">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2">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2">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2">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2">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2">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2">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2">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2">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2">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2">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2">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2">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2">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2">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2">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2">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2">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2">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2">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2">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2">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2">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2">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2">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2">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2">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2">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2">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2">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2">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2">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2">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2">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2">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2">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2">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2">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2">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2">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2">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2">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2">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2">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2">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2">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2">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2">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2">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2">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2">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2">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2">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2">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2">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2">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2">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2">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2">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2">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2">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2">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2">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2">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2">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2">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2">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2">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2">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2">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2">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2">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2">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2">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2">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2">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2">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2">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2">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2">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2">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2">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2">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2">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2">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2">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2">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2">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2">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2">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2">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2">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2">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2">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2">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2">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2">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2">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2">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2">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2">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2">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2">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2">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2">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2">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2">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2">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2">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2">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2">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2">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2">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2">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2">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2">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2">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2">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2">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2">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2">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2">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2">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2">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2">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2">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2">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2">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2">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2">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2">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2">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2">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2">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2">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2">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2">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2">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2">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2">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2">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2">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2">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2">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2">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2">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2">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2">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2">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2">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2">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2">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2">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2">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2">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2">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2">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2">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2">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2">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2">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2">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2">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2">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2">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2">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2">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2">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2">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2">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2">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2">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2">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2">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2">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2">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2">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2">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2">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2">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2">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2">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2">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2">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2">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2">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2">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2">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2">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2">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2">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2">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2">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2">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2">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2">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2">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2">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2">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2">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2">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2">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2">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2">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2">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2">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2">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2">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2">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2">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2">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2">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2">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2">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2">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2">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2">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2">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2">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2">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2">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2">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2">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2">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2">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2">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2">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2">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2">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2">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2">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2">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2">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2">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2">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2">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2">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2">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2">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2">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2">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2">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2">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2">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2">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2">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2">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2">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2">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2">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2">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2">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2">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2">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2">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2">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2">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2">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2">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2">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2">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2">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2">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2">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2">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2">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2">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2">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2">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2">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2">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2">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2">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2">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2">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2">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2">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2">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2">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2">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2">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2">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2">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2">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2">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2">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2">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2">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2">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2">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2">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2">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2">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2">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2">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2">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2">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2">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2">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2">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2">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2">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2">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2">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2">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2">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2">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2">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2">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2">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2">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2">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2">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2">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2">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2">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2">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2">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2">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2">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2">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2">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2">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2">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2">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2">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2">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2">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2">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2">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2">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2">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2">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2">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2">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2">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2">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2">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2">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2">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2">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2">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2">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2">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2">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2">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2">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2">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2">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2">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2">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2">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2">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2">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2">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2">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2">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2">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2">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2">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2">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2">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2">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2">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2">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2">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2">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2">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2">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2">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2">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2">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2">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2">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2">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2">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2">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2">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2">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2">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2">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2">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2">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2">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2">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2">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2">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2">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2">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2">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2">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2">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2">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2">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2">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2">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2">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2">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2">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2">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2">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2">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2">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2">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2">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2">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2">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2">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2">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2">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2">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2">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2">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2">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2">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2">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2">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2">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2">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2">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2">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2">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2">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2">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2">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2">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2">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2">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2">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2">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2">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2">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2">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2">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2">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2">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2">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2">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2">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2">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2">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2">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2">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2">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2">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2">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2">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2">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2">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2">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2">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2">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2">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2">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2">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2">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2">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2">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2">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2">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2">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2">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2">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2">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2">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2">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2">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2">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2">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2">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2">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2">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2">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2">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2">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2">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2">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2">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2">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2">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2">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2">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2">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2">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2">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2">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2">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2">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2">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2">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2">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2">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2">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2">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2">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2">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2">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2">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2">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2">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2">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2">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2">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2">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2">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2">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2">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2">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2">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2">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2">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2">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2">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2">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2">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2">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2">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2">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2">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2">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2">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2">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2">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2">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2">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2">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2">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2">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2">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2">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2">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2">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2">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2">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2">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2">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2">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2">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2">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2">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2">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2">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2">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2">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2">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2">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2">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2">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2">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2">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2">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2">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2">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2">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2">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2">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2">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2">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2">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2">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2">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2">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2">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2">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2">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2">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2">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2">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2">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2">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2">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2">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2">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2">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2">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2">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2">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2">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2">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2">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2">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2">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2">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2">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2">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2">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2">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2">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2">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2">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2">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2">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2">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2">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2">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2">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2">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2">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2">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2">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2">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2">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2">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2">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2">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2">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2">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2">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2">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2">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2">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2">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2">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2">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2">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2">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2">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2">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2">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2">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2">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2">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2">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2">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2">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2">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2">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2">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2">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2">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2">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2">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2">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2">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2">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2">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2">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2">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2">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2">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2">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2">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2">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2">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2">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2">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2">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2">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2">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2">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2">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2">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2">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2">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2">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2">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2">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2">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2">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2">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2">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2">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2">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2">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2">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2">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2">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2">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2">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2">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2">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2">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2">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2">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2">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2">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2">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2">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2">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2">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2">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2">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2">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2">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2">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2">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2">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2">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2">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2">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2">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2">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2">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2">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2">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2">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2">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2">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2">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2">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2">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2">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2">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2">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2">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2">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2">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2">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2">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2">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2">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2">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2">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2">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2">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2">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2">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2">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2">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2">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2">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2">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2">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2">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2">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2">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2">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2">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2">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2">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2">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2">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2">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2">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2">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2">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2">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2">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2">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2">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2">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2">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2">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2">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2">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2">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2">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2">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2">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2">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2">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2">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2">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2">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2">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2">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2">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2">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2">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2">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2">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2">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2">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2">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2">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2">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2">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2">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2">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2">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2">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2">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2">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2">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2">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2">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2">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2">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2">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2">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2">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2">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2">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2">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2">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2">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2">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2">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2">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2">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2">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2">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2">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2">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2">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2">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2">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2">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2">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2">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2">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2">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2">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2">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2">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2">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2">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2">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2">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2">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2">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2">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2">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2">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2">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2">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2">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2">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2">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2">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2">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2">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2">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2">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2">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2">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2">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2">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2">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2">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2">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2">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2">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2">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2">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2">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2">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2">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2">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2">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2">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2">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2">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2">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2">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2">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2">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2">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2">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2">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2">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2">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2">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2">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2">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2">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2">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2">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2">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2">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2">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2">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2">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2">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2">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2">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2">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2">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2">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2">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2">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2">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2">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2">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2">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2">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2">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2">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2">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2">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2">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2">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2">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2">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2">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2">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2">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2">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2">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2">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2">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2">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2">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2">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2">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2">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2">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2">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2">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2">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2">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2">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2">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2">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2">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2">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2">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2">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2">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2">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2">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2">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2">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2">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2">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2">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2">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2">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2">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2">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2">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2">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2">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2">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2">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2">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2">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2">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2">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2">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2">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2">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2">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2">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2">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2">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2">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2">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2">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2">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2">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2">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2">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2">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2">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2">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2">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2">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2">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2">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2">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2">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2">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2">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2">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2">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2">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2">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2">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2">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2">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2">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2">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2">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2">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2">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2">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2">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2">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2">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2">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2">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2">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2">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2">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2">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2">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2">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2">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2">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2">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2">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2">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2">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2">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2">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2">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2">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2">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2">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2">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2">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2">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2">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2">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2">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2">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2">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2">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2">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2">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2">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2">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2">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2">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2">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2">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2">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2">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2">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2">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2">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2">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2">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2">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2">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2">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2">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2">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2">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2">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2">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2">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2">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2">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2">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2">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2">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2">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2">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2">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2">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2">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2">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2">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2">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2">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2">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2">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2">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2">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2">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2">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2">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2">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2">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2">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2">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2">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2">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2">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2">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2">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2">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2">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2">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2">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2">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2">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2">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2">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2">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2">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2">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2">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2">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2">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2">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2">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2">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2">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2">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2">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2">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2">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2">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2">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2">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2">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2">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2">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2">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2">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2">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2">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2">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2">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2">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2">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2">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2">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2">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2">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2">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2">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2">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2">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2">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2">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2">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2">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2">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2">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2">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2">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2">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2">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2">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2">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2">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2">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2">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2">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2">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2">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2">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2">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2">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2">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2">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2">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2">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2">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2">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2">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2">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2">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2">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2">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2">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2">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2">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2">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2">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2">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2">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2">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2">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2">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2">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2">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2">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2">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2">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2">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2">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2">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2">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2">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2">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2">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2">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2">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2">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2">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2">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2">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2">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2">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2">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2">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2">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2">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2">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2">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2">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2">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2">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2">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2">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2">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2">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2">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2">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2">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2">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2">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2">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2">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2">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2">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2">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2">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2">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2">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2">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2">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2">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2">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2">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2">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2">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2">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2">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2">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2">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2">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2">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2">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2">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2">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2">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2">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2">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2">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2">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2">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2">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2">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2">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2">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2">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2">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2">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2">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2">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2">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2">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2">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2">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2">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2">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2">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2">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2">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2">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2">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2">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2">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2">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2">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2">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2">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2">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2">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2">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2">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2">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2">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2">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2">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2">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2">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2">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2">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2">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2">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2">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2">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2">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2">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2">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2">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2">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2">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2">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2">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2">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2">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2">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2">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2">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2">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2">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2">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2">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2">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2">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2">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2">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2">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2">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2">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2">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2">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2">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2">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2">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2">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2">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2">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2">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2">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2">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2">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2">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2">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2">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2">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2">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2">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2">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2">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2">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2">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2">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2">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2">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2">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2">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2">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2">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2">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2">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2">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2">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2">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2">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2">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2">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2">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2">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2">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2">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2">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2">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2">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2">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2">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2">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2">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2">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2">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2">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2">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2">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2">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2">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2">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2">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2">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2">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2">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2">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2">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2">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2">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2">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2">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2">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2">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2">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2">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2">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2">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2">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2">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2">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2">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2">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2">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2">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2">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2">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2">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2">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2">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2">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2">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2">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2">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2">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2">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2">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2">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2">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2">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2">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2">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2">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2">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2">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2">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2">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2">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2">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2">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2">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2">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2">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2">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2">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2">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2">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2">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2">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2">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2">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2">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2">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2">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2">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2">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2">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2">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2">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2">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2">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2">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2">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2">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2">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2">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2">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2">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2">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2">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2">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2">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2">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2">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2">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2">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2">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2">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2">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2">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2">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2">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2">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2">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2">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2">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2">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2">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2">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2">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2">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2">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2">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2">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2">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2">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2">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2">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2">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2">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2">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2">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2">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2">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2">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2">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2">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2">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2">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2">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2">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2">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2">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2">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2">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2">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2">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2">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2">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2">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2">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2">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2">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2">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2">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2">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2">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2">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2">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2">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2">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2">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2">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2">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2">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2">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2">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2">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2">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2">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2">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2">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2">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2">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2">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2">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2">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2">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2">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2">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2">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2">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2">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2">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2">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2">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2">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2">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2">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2">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2">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2">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2">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2">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2">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2">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2">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2">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2">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2">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2">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2">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2">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2">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2">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2">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2">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2">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2">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2">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2">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2">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2">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2">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2">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2">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2">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2">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2">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2">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2">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2">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2">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2">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2">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2">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2">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2">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2">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2">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2">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2">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2">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2">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2">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2">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2">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2">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2">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2">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2">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2">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2">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2">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2">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2">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2">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2">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2">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2">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2">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2">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2">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2">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2">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2">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2">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2">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2">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2">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2">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2">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2">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2">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2">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2">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2">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2">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2">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2">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2">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2">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2">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2">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2">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2">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2">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2">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2">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2">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2">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2">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2">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2">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2">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2">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2">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2">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2">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2">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2">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2">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2">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2">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2">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2">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2">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2">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2">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2">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2">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2">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2">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2">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2">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2">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2">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2">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2">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2">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2">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2">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2">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2">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2">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2">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2">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2">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2">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2">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2">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2">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2">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2">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2">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2">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2">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2">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2">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2">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2">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2">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2">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2">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2">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2">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2">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2">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2">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2">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2">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2">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2">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2">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2">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2">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2">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2">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2">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2">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2">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2">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2">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2">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2">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2">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2">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2">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2">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2">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2">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2">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2">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2">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2">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2">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2">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2">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2">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2">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2">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2">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2">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2">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2">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2">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2">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2">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2">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2">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2">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2">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2">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2">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2">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2">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2">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2">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2">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2">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2">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2">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2">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2">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2">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2">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2">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2">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2">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2">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2">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2">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2">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2">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2">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2">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2">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2">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2">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2">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2">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2">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2">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2">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2">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2">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2">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2">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2">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2">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2">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2">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2">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2">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2">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2">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2">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2">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2">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2">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2">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2">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2">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2">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2">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2">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2">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2">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2">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2">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2">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2">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2">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2">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2">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2">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2">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2">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2">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2">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2">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2">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2">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2">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2">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2">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2">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2">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2">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2">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2">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2">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2">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2">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2">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2">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2">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2">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2">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2">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2">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2">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2">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2">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2">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2">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2">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2">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2">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2">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2">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2">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2">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2">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2">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2">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2">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2">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2">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2">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2">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2">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2">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2">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2">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2">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2">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2">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2">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2">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2">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2">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2">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2">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2">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2">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2">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2">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2">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2">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2">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2">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2">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2">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2">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2">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2">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2">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2">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2">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2">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2">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2">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2">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2">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2">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2">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2">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2">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2">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2">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2">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2">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2">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2">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2">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2">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2">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2">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2">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2">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2">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2">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2">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2">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2">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2">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2">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2">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2">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2">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2">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2">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2">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2">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2">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2">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2">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2">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2">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2">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2">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2">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2">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2">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2">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2">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2">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2">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2">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2">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2">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2">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2">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2">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2">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2">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2">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2">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2">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2">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2">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2">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2">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2">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2">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2">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2">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2">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2">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2">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2">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2">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2">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2">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2">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2">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2">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2">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2">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2">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2">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2">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2">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2">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2">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2">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2">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2">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2">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2">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2">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2">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2">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2">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2">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2">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2">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2">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2">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2">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2">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2">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2">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2">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2">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2">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2">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2">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2">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2">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2">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2">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2">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2">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2">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2">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2">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2">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2">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2">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2">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2">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2">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2">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2">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2">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2">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2">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2">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2">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2">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2">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2">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2">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2">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2">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2">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2">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2">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2">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2">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2">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2">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2">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2">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2">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2">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2">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2">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2">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2">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2">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2">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2">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2">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2">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2">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2">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2">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2">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2">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2">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2">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2">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2">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2">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2">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2">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2">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2">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2">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2">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2">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2">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2">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2">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2">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2">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2">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2">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2">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2">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2">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2">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2">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2">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2">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2">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2">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2">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2">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2">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2">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2">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2">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2">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2">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2">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2">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2">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2">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2">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2">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2">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2">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2">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2">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2">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2">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2">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2">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2">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2">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2">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2">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2">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2">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2">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2">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2">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2">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2">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2">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2">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2">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2">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2">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2">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2">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2">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2">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2">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2">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2">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2">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2">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2">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2">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2">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2">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2">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2">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2">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2">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2">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2">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2">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2">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2">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2">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2">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2">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2">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2">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2">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2">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2">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2">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2">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2">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2">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2">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2">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2">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2">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2">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2">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2">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2">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2">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2">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2">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2">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2">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2">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2">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2">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2">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2">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2">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2">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2">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2">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2">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2">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2">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2">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2">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2">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2">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2">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2">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2">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2">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2">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2">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2">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2">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2">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2">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2">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2">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2">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2">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2">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2">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2">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2">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2">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2">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2">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2">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2">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2">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2">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2">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2">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2">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2">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2">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2">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2">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2">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2">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2">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2">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2">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2">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2">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2">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2">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2">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2">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2">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2">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2">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2">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2">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2">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2">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2">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2">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2">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2">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2">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2">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2">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2">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2">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2">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2">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2">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2">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2">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2">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2">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2">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2">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2">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2">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2">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2">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2">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2">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2">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2">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2">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2">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2">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2">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2">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2">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2">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2">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2">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2">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2">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2">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2">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2">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2">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2">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2">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2">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2">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2">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2">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2">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2">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2">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2">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2">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2">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2">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2">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2">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2">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2">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2">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2">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2">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2">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2">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2">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2">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2">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2">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2">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2">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2">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2">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2">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2">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2">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2">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2">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2">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2">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2">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2">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2">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2">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2">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2">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2">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2">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2">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2">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2">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2">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2">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2">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2">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2">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2">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2">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2">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2">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2">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2">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2">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2">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2">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2">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2">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2">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2">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2">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2">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2">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2">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2">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2">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2">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2">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2">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2">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2">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2">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2">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2">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2">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2">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2">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2">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2">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2">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2">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2">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2">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2">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2">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2">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2">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2">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2">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2">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2">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2">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2">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2">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2">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2">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2">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2">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2">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2">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2">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2">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2">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2">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2">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2">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2">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2">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2">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2">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2">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2">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2">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2">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2">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2">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2">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2">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2">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2">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2">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2">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2">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2">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2">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2">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2">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2">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2">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2">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2">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2">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2">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2">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2">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2">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2">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2">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2">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2">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2">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2">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2">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2">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2">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2">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2">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2">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2">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2">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2">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2">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2">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2">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2">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2">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2">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2">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2">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2">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2">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2">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2">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2">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2">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2">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2">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2">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2">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2">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2">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2">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2">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2">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2">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2">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2">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2">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2">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2">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2">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2">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2">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2">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2">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2">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2">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2">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2">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2">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2">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2">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2">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2">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2">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2">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2">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2">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2">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2">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2">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2">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2">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2">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2">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2">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2">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2">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2">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2">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2">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2">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2">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2">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2">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2">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2">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2">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2">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2">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2">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2">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2">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2">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2">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2">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2">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2">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2">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2">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2">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2">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2">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2">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2">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2">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2">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2">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2">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2">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2">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2">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2">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2">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2">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2">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2">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2">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2">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2">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2">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2">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2">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2">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2">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2">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2">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2">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2">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2">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2">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2">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2">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2">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2">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2">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2">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2">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2">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2">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2">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2">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2">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2">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2">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2">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2">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2">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2">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2">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2">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2">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2">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2">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2">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2">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2">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2">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2">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2">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2">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2">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2">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2">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2">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2">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2">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2">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2">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2">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2">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2">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2">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2">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2">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2">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2">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2">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2">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2">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2">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2">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2">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2">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2">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2">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2">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2">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2">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2">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2">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2">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2">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2">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2">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2">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2">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2">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2">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2">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2">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2">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2">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2">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2">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2">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2">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2">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2">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2">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2">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2">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2">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2">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2">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2">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2">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2">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2">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2">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2">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2">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2">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2">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2">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2">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2">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2">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2">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2">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2">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2">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2">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2">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2">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2">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2">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2">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2">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2">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2">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2">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2">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2">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2">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2">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2">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2">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2">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2">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2">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2">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2">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2">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2">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2">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2">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2">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2">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2">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2">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2">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2">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2">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2">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2">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2">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2">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2">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2">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2">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2">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2">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2">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2">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2">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2">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2">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2">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2">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2">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2">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2">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2">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2">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2">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2">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2">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2">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2">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2">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2">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2">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2">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2">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2">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2">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2">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2">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2">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2">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2">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2">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2">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2">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2">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2">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2">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2">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2">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2">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2">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2">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2">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2">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2">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2">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2">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2">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2">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2">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2">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2">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2">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2">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2">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2">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2">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2">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2">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2">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2">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2">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2">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2">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2">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2">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2">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2">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2">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2">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2">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2">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2">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2">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2">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2">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2">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2">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2">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2">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2">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2">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2">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2">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2">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2">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2">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2">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2">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2">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2">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2">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2">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2">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2">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2">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2">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2">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2">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2">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2">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2">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2">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2">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2">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2">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2">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2">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2">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2">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2">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2">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2">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2">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2">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2">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2">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2">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2">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2">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2">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2">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2">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2">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2">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2">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2">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2">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2">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2">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2">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2">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2">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2">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2">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2">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2">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2">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2">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2">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2">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2">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2">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2">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2">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2">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2">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2">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2">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2">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2">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2">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2">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2">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2">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2">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2">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2">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2">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2">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2">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2">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2">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2">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2">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2">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2">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2">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2">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2">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2">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2">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2">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2">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2">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2">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2">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2">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2">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2">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2">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2">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2">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2">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2">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2">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2">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2">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2">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2">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2">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2">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2">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2">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2">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2">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2">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2">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2">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2">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2">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2">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2">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2">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2">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2">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2">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2">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2">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2">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2">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2">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2">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2">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2">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2">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2">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2">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2">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2">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2">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2">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2">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2">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2">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2">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2">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2">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2">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2">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2">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2">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2">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2">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2">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2">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2">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2">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2">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2">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2">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2">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2">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2">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2">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2">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2">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2">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2">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2">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2">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2">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2">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2">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2">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2">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2">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2">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2">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2">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2">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2">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2">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2">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2">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2">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2">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2">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2">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2">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2">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2">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2">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2">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2">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2">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2">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2">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2">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2">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2">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2">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2">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2">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2">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2">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2">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2">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2">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2">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2">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2">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2">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2">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2">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2">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2">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2">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2">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2">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2">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2">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2">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2">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2">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2">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2">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2">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2">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2">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2">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2">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2">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2">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2">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2">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2">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2">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2">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2">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2">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2">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2">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2">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2">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2">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2">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2">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2">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2">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2">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2">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2">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2">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2">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2">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2">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2">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2">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2">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2">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2">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2">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2">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2">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2">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2">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2">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2">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2">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2">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2">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2">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2">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2">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2">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2">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2">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2">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2">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2">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2">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2">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2">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2">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2">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2">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2">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2">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2">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2">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2">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2">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2">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2">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2">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2">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2">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2">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2">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2">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2">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2">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2">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2">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2">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2">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2">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2">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2">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2">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2">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2">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2">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2">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2">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2">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2">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2">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2">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2">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2">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2">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2">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2">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2">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2">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2">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2">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2">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2">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2">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2">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2">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2">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2">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2">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2">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2">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2">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2">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2">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2">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2">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2">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2">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2">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2">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2">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2">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2">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2">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2">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2">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2">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2">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2">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2">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2">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2">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2">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2">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2">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2">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2">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2">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2">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2">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2">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2">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2">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2">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2">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2">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2">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2">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2">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2">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2">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2">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2">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2">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2">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2">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2">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2">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2">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2">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2">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2">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2">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2">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2">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2">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2">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2">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2">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2">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2">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2">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2">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2">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2">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2">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2">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2">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2">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2">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2">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2">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2">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2">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2">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2">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2">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2">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2">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2">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2">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2">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2">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2">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2">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2">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2">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2">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2">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2">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2">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2">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2">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2">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2">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2">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2">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2">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2">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2">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2">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2">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2">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2">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2">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2">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2">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2">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2">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2">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2">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2">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2">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2">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2">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2">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2">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2">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2">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2">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2">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2">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2">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2">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2">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2">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2">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2">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2">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2">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2">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2">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2">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2">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2">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2">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2">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2">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2">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2">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2">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2">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2">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2">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2">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2">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2">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2">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2">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2">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2">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2">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2">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2">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2">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2">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2">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2">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2">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2">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2">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2">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2">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2">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2">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2">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2">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2">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2">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2">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2">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2">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2">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2">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2">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2">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2">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2">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2">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2">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2">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2">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2">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2">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2">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2">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2">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2">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2">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2">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2">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2">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2">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2">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2">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2">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2">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2">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2">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2">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2">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2">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2">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2">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2">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2">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2">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2">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2">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2">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2">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2">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2">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2">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2">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2">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2">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2">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2">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2">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2">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2">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2">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2">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2">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2">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2">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2">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2">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2">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2">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2">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2">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2">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2">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2">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2">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2">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2">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2">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2">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2">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2">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2">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2">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2">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2">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2">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2">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2">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2">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2">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2">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2">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2">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2">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2">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2">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2">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2">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2">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2">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2">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2">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2">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2">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2">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2">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2">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2">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2">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2">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2">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2">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2">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2">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2">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2">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2">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2">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2">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2">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2">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2">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2">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2">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2">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2">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2">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2">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2">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2">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2">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2">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2">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2">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2">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2">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2">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2">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2">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2">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2">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2">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2">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2">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2">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2">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2">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2">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2">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2">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2">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2">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2">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2">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2">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2">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2">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2">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2">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2">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2">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2">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2">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2">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2">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2">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2">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2">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2">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2">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2">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2">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2">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2">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2">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2">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2">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2">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2">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2">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2">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2">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2">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2">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2">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2">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2">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2">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2">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2">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2">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2">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2">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2">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2">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2">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2">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2">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2">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2">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2">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2">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2">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2">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2">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2">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2">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2">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2">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2">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2">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2">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2">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2">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2">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2">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2">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2">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2">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2">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2">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2">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2">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2">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2">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2">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2">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2">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2">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2">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2">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2">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2">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2">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2">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2">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2">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2">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2">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2">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2">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2">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2">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2">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2">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2">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2">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2">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2">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2">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2">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2">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2">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2">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2">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2">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2">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2">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2">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2">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2">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2">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2">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2">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2">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2">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2">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2">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2">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2">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2">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2">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2">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2">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2">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2">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2">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2">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2">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2">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2">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2">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2">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2">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2">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2">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2">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2">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2">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2">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2">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2">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2">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2">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2">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2">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2">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2">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2">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2">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2">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2">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2">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2">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2">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2">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2">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2">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2">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2">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2">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2">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2">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2">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2">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2">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2">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2">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2">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2">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2">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2">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2">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2">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2">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2">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2">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2">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2">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2">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2">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2">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2">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2">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2">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2">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2">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2">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2">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2">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2">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2">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2">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2">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2">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2">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2">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2">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2">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2">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2">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2">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2">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2">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2">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2">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2">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2">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2">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2">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2">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2">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2">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2">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2">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2">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2">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2">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2">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2">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2">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2">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2">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2">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2">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2">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2">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2">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2">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2">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2">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2">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2">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2">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2">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2">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2">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2">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2">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2">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2">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2">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2">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2">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2">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2">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2">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2">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2">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2">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2">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2">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2">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2">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2">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2">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2">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2">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2">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2">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2">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2">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2">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2">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2">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2">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2">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2">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2">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2">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2">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2">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2">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2">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2">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2">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2">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2">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2">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2">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2">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2">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2">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2">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2">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2">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2">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2">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2">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2">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2">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2">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2">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2">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2">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2">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2">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2">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2">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2">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2">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2">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2">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2">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2">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2">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2">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2">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2">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2">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2">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2">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2">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2">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2">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2">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2">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2">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2">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2">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2">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2">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2">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2">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2">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2">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2">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2">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2">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2">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2">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2">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2">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2">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2">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2">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2">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2">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2">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2">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2">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2">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2">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2">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2">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2">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2">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2">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2">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2">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2">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2">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2">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2">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2">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2">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2">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2">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2">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2">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2">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2">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2">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2">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2">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2">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2">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2">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2">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2">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2">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2">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2">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2">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2">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2">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2">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2">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2">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2">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2">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2">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2">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2">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2">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2">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2">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2">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2">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2">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2">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2">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2">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2">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2">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2">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2">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2">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2">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2">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2">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2">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2">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2">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2">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2">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2">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2">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2">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2">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2">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2">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2">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2">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2">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2">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2">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2">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2">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2">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2">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2">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2">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2">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2">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2">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2">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2">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2">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2">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2">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2">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2">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2">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2">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2">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2">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2">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2">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2">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2">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2">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2">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2">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2">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2">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2">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2">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2">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2">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2">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2">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2">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2">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2">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2">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2">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2">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2">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2">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2">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2">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2">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2">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2">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2">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2">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2">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2">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2">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2">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2">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2">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2">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2">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2">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2">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2">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2">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2">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2">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2">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2">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2">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2">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2">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2">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2">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2">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2">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2">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2">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2">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2">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2">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2">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2">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2">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2">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2">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2">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2">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2">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2">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2">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2">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2">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2">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2">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2">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2">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2">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2">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2">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2">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2">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2">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2">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2">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2">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2">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2">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2">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2">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2">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2">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2">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2">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2">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2">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2">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2">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2">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2">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2">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2">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2">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2">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2">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2">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2">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2">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2">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2">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2">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2">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2">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2">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2">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2">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2">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2">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2">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2">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2">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2">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2">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2">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2">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2">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2">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2">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2">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2">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2">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2">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2">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2">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2">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2">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2">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2">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2">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2">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2">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2">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2">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2">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2">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2">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2">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2">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2">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2">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2">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2">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2">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2">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2">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2">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2">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2">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2">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2">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2">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2">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2">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2">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2">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2">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2">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2">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2">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2">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2">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2">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2">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2">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2">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2">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2">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2">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2">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2">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2">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2">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2">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2">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2">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2">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2">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2">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2">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2">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2">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2">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2">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2">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2">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2">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2">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2">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2">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2">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2">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2">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2">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2">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2">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2">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2">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2">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2">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2">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2">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2">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2">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2">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2">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2">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2">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2">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2">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2">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2">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2">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2">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2">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2">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2">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2">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2">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2">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2">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2">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2">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2">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2">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2">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2">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2">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2">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2">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2">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2">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2">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2">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2">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2">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2">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2">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2">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2">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2">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2">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2">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2">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2">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2">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2">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2">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2">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2">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2">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2">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2">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2">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2">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2">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2">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2">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2">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2">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2">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2">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2">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2">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2">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2">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2">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2">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2">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2">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2">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2">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2">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2">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2">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2">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2">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2">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2">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2">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2">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2">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2">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2">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2">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2">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2">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2">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2">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2">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2">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2">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2">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2">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2">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2">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2">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2">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2">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2">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2">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2">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2">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2">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2">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2">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2">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2">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2">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2">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2">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2">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2">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2">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2">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2">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2">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2">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2">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2">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2">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2">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2">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2">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2">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2">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2">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2">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2">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2">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2">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2">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2">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2">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2">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2">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2">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2">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2">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2">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2">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2">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2">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2">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2">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2">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2">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2">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2">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2">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2">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2">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2">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2">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2">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2">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2">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2">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2">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2">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2">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2">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2">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2">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2">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2">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2">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2">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2">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2">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2">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2">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2">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2">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2">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2">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2">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2">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2">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2">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2">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2">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2">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2">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2">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2">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2">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2">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2">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2">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2">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2">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2">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2">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2">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2">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2">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2">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2">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2">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2">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2">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2">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2">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2">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2">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2">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2">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2">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2">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2">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2">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2">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2">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2">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2">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2">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2">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2">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2">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2">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2">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2">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2">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2">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2">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2">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2">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2">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2">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2">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2">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2">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2">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2">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2">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2">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2">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2">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2">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2">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2">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2">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2">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2">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2">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2">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2">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2">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2">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2">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2">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2">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2">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2">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2">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2">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2">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2">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2">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2">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2">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2">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2">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2">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2">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2">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2">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2">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2">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2">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2">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2">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2">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2">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2">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2">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2">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2">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2">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2">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2">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2">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2">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2">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2">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2">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2">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2">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2">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2">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2">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2">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2">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2">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2">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2">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2">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2">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2">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2">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2">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2">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2">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2">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2">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2">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2">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2">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2">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2">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2">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2">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2">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2">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2">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2">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2">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2">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2">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2">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2">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2">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2">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2">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2">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2">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2">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2">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2">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2">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2">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2">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2">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2">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2">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2">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2">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2">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2">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2">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2">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2">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2">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2">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2">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2">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2">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2">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2">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2">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2">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2">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2">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2">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2">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2">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2">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2">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2">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2">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2">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2">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2">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2">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2">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2">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2">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2">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2">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2">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2">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2">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2">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2">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2">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2">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2">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2">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2">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2">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2">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2">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2">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2">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2">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2">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2">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2">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2">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2">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2">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2">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2">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2">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2">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2">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2">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2">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2">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2">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2">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2">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2">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2">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2">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2">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2">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2">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2">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2">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2">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2">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2">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2">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2">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2">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2">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2">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2">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2">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2">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2">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2">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2">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2">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2">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2">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2">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2">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2">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2">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2">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2">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2">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2">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2">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2">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2">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2">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2">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2">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2">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2">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2">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2">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2">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2">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2">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2">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2">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2">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2">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2">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2">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2">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2">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2">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2">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2">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2">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2">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2">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2">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2">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2">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2">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2">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2">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2">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2">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2">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2">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2">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2">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2">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2">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2">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2">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2">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2">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2">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2">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2">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2">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2">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2">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2">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2">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2">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2">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2">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2">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2">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2">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2">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2">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2">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2">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2">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2">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2">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2">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2">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2">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2">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2">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2">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2">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2">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2">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2">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2">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2">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2">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2">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2">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2">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2">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2">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2">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2">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2">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2">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2">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2">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2">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2">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2">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2">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2">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2">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2">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2">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2">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2">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2">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2">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2">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2">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2">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2">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2">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2">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2">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2">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2">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2">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2">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2">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2">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2">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2">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2">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2">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2">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2">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2">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2">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2">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2">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2">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2">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2">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2">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2">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2">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2">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2">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2">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2">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2">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2">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2">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2">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2">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2">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2">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2">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2">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2">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2">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2">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2">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2">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2">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2">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2">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2">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2">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2">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2">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2">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2">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2">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2">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2">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2">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2">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2">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2">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2">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2">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2">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2">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2">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2">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2">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2">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2">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2">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2">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2">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2">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2">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2">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2">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2">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2">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2">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2">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2">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2">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2">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2">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2">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2">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2">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2">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2">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2">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2">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2">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2">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2">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2">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2">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2">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2">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2">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2">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2">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2">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2">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2">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2">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2">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2">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2">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2">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2">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2">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2">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2">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2">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2">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2">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2">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2">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2">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2">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2">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2">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2">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2">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2">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2">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2">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2">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2">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2">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2">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2">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2">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2">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2">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2">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2">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2">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2">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2">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2">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2">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2">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2">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2">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2">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2">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2">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2">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2">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2">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2">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2">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2">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2">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2">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2">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2">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2">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2">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2">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2">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2">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2">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2">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2">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2">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2">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2">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2">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2">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2">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2">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2">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2">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2">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2">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2">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2">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2">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2">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2">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2">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2">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2">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2">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2">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2">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2">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2">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2">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2">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2">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2">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2">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2">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2">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2">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2">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2">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2">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2">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2">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2">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2">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2">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2">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2">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2">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2">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2">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2">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2">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2">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2">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2">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2">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2">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2">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2">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2">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2">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2">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2">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2">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2">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2">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2">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2">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2">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2">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2">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2">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2">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2">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2">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2">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2">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2">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2">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2">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2">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2">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2">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2">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2">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2">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2">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2">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2">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2">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2">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2">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2">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2">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2">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2">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2">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2">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2">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2">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2">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2">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2">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2">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2">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2">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2">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2">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2">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2">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2">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2">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2">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2">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2">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2">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2">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2">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2">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2">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2">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2">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2">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2">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2">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2">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2">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2">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2">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2">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2">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2">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2">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2">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2">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2">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2">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2">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2">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2">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2">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2">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2">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2">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2">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2">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2">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2">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2">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2">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2">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2">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2">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2">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2">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2">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2">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2">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2">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2">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2">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2">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2">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2">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2">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2">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2">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2">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2">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2">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2">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2">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2">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2">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2">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2">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2">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2">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2">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2">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2">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2">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2">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2">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2">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2">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2">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2">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2">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2">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2">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2">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2">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2">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2">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2">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2">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2">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2">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2">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2">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2">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2">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2">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2">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2">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2">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2">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2">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2">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2">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2">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2">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2">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2">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2">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2">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2">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2">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2">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2">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2">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2">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2">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2">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2">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2">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2">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2">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2">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2">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2">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2">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2">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2">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2">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2">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2">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2">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2">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2">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2">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2">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2">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2">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2">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2">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2">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2">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2">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2">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2">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2">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2">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2">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2">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2">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2">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2">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2">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2">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2">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2">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2">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2">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2">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2">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2">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2">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2">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2">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2">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2">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2">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2">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2">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2">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2">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2">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2">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2">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2">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2">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2">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2">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2">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2">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2">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2">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2">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2">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2">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2">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2">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2">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2">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2">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2">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2">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2">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2">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2">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2">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2">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2">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2">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2">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FC10F-84E0-4316-AD42-D727318089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Waterfall Chart</vt:lpstr>
      <vt:lpstr>Pie Chart</vt:lpstr>
      <vt:lpstr> Map Chart</vt:lpstr>
      <vt:lpstr>Top 5</vt:lpstr>
      <vt:lpstr>KPI</vt:lpstr>
      <vt:lpstr>KPI YOY</vt:lpstr>
      <vt:lpstr>Best Selling Products</vt:lpstr>
      <vt:lpstr>Combo Chart</vt:lpstr>
      <vt:lpstr>Ecommerce Sales Analysis xlsx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viraj bhutada</dc:creator>
  <cp:lastModifiedBy>Nguyen, Ngoc Oanh</cp:lastModifiedBy>
  <cp:lastPrinted>2023-12-12T10:31:05Z</cp:lastPrinted>
  <dcterms:created xsi:type="dcterms:W3CDTF">2023-12-12T06:10:59Z</dcterms:created>
  <dcterms:modified xsi:type="dcterms:W3CDTF">2024-10-28T22:31:27Z</dcterms:modified>
</cp:coreProperties>
</file>