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5765" windowHeight="8340"/>
  </bookViews>
  <sheets>
    <sheet name="Лист1" sheetId="1" r:id="rId1"/>
  </sheets>
  <definedNames>
    <definedName name="solver_adj" localSheetId="0" hidden="1">Лист1!$A$3:$B$3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Лист1!$A$3</definedName>
    <definedName name="solver_lhs2" localSheetId="0" hidden="1">Лист1!$B$3</definedName>
    <definedName name="solver_lhs3" localSheetId="0" hidden="1">Лист1!$C$6</definedName>
    <definedName name="solver_lhs4" localSheetId="0" hidden="1">Лист1!$C$7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Лист1!$E$5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3</definedName>
    <definedName name="solver_rel3" localSheetId="0" hidden="1">2</definedName>
    <definedName name="solver_rel4" localSheetId="0" hidden="1">3</definedName>
    <definedName name="solver_rhs1" localSheetId="0" hidden="1">0</definedName>
    <definedName name="solver_rhs2" localSheetId="0" hidden="1">0</definedName>
    <definedName name="solver_rhs3" localSheetId="0" hidden="1">Лист1!$E$6</definedName>
    <definedName name="solver_rhs4" localSheetId="0" hidden="1">Лист1!$E$7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1" l="1"/>
  <c r="L17" i="1"/>
  <c r="K17" i="1"/>
  <c r="K15" i="1"/>
  <c r="L15" i="1"/>
  <c r="C7" i="1"/>
  <c r="E5" i="1"/>
  <c r="C6" i="1"/>
</calcChain>
</file>

<file path=xl/sharedStrings.xml><?xml version="1.0" encoding="utf-8"?>
<sst xmlns="http://schemas.openxmlformats.org/spreadsheetml/2006/main" count="19" uniqueCount="19">
  <si>
    <t>Задача о минимизации риска портфеля ценных бумаг</t>
  </si>
  <si>
    <t>X1</t>
  </si>
  <si>
    <t>X2</t>
  </si>
  <si>
    <r>
      <t>Риск АРТ(</t>
    </r>
    <r>
      <rPr>
        <sz val="11"/>
        <color theme="1"/>
        <rFont val="Calibri"/>
        <family val="2"/>
        <charset val="204"/>
      </rPr>
      <t>σ</t>
    </r>
    <r>
      <rPr>
        <sz val="11"/>
        <color theme="1"/>
        <rFont val="Calibri"/>
        <family val="2"/>
      </rPr>
      <t>1)</t>
    </r>
  </si>
  <si>
    <t>Риск ВЕРМ(σ2)</t>
  </si>
  <si>
    <t>Коэфициент корреляции</t>
  </si>
  <si>
    <t>Суммараная доходность</t>
  </si>
  <si>
    <t>=</t>
  </si>
  <si>
    <t>&gt;=</t>
  </si>
  <si>
    <t>ЦФ - Минимальный риск</t>
  </si>
  <si>
    <t>Общие инвестиции X1+X2</t>
  </si>
  <si>
    <t xml:space="preserve"> - доходность портфеля</t>
  </si>
  <si>
    <t>Доходность (эффективность) АРТ</t>
  </si>
  <si>
    <t>Доходность (эффективность) ВЕРМ</t>
  </si>
  <si>
    <t>АРТ</t>
  </si>
  <si>
    <t>ВЕРМ</t>
  </si>
  <si>
    <t>Средняя доходность</t>
  </si>
  <si>
    <t>Коэф.корреляции</t>
  </si>
  <si>
    <t>Отклонение (Риск)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</si>
</sst>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2" borderId="2" xfId="0" applyFill="1" applyBorder="1" applyAlignment="1">
      <alignment horizontal="left"/>
    </xf>
    <xf numFmtId="0" fontId="0" fillId="2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/>
    <xf numFmtId="0" fontId="0" fillId="0" borderId="0" xfId="0" applyFill="1"/>
    <xf numFmtId="0" fontId="0" fillId="3" borderId="1" xfId="0" applyFill="1" applyBorder="1"/>
    <xf numFmtId="0" fontId="0" fillId="8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3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workbookViewId="0">
      <selection activeCell="K17" sqref="K17"/>
    </sheetView>
  </sheetViews>
  <sheetFormatPr defaultRowHeight="15" x14ac:dyDescent="0.25"/>
  <cols>
    <col min="1" max="1" width="13.42578125" customWidth="1"/>
    <col min="2" max="2" width="28.5703125" customWidth="1"/>
    <col min="3" max="3" width="26.7109375" customWidth="1"/>
    <col min="10" max="10" width="22.140625" style="1" customWidth="1"/>
    <col min="11" max="12" width="9.140625" style="1"/>
  </cols>
  <sheetData>
    <row r="1" spans="1:16" ht="36" customHeight="1" thickBot="1" x14ac:dyDescent="0.3">
      <c r="A1" s="10"/>
      <c r="B1" s="3" t="s">
        <v>0</v>
      </c>
      <c r="C1" s="4"/>
      <c r="D1" s="2"/>
      <c r="I1" s="11" t="s">
        <v>12</v>
      </c>
      <c r="J1" s="13"/>
      <c r="K1" s="14"/>
      <c r="L1" s="14"/>
      <c r="M1" s="15" t="s">
        <v>13</v>
      </c>
      <c r="N1" s="11"/>
      <c r="O1" s="11"/>
      <c r="P1" s="11"/>
    </row>
    <row r="2" spans="1:16" ht="15.75" thickBot="1" x14ac:dyDescent="0.3">
      <c r="A2" s="5" t="s">
        <v>1</v>
      </c>
      <c r="B2" s="5" t="s">
        <v>2</v>
      </c>
      <c r="J2" s="1">
        <v>12</v>
      </c>
      <c r="N2">
        <v>5.0999999999999996</v>
      </c>
    </row>
    <row r="3" spans="1:16" ht="15.75" thickBot="1" x14ac:dyDescent="0.3">
      <c r="A3" s="1">
        <v>0.55072463768115987</v>
      </c>
      <c r="B3" s="1">
        <v>0.44927536231883985</v>
      </c>
    </row>
    <row r="4" spans="1:16" ht="15.75" thickBot="1" x14ac:dyDescent="0.3">
      <c r="A4" s="7" t="s">
        <v>3</v>
      </c>
      <c r="B4" s="7" t="s">
        <v>4</v>
      </c>
      <c r="C4" s="7" t="s">
        <v>5</v>
      </c>
      <c r="D4" s="8"/>
      <c r="E4" s="7" t="s">
        <v>9</v>
      </c>
      <c r="F4" s="8"/>
    </row>
    <row r="5" spans="1:16" ht="15.75" thickBot="1" x14ac:dyDescent="0.3">
      <c r="A5" s="1">
        <v>21.2</v>
      </c>
      <c r="B5" s="1">
        <v>8.3000000000000007</v>
      </c>
      <c r="C5" s="1">
        <v>0.18</v>
      </c>
      <c r="E5" s="1">
        <f>SQRT((A5*A3)^2+2*A3*B3*A5*B5*C5+(B5*B3)^2)</f>
        <v>12.879939078498261</v>
      </c>
    </row>
    <row r="6" spans="1:16" ht="15.75" thickBot="1" x14ac:dyDescent="0.3">
      <c r="B6" s="6" t="s">
        <v>10</v>
      </c>
      <c r="C6" s="1">
        <f>A3+B3</f>
        <v>0.99999999999999978</v>
      </c>
      <c r="D6" s="1" t="s">
        <v>7</v>
      </c>
      <c r="E6" s="1">
        <v>1</v>
      </c>
    </row>
    <row r="7" spans="1:16" ht="15.75" thickBot="1" x14ac:dyDescent="0.3">
      <c r="B7" s="6" t="s">
        <v>6</v>
      </c>
      <c r="C7" s="1">
        <f>SUM(J2*A3+N2*B3)</f>
        <v>8.9000000000000021</v>
      </c>
      <c r="D7" s="1" t="s">
        <v>8</v>
      </c>
      <c r="E7" s="1">
        <v>8.9</v>
      </c>
      <c r="F7" s="9" t="s">
        <v>11</v>
      </c>
      <c r="G7" s="9"/>
      <c r="H7" s="9"/>
    </row>
    <row r="8" spans="1:16" x14ac:dyDescent="0.25">
      <c r="K8" s="1" t="s">
        <v>14</v>
      </c>
      <c r="L8" s="1" t="s">
        <v>15</v>
      </c>
    </row>
    <row r="9" spans="1:16" x14ac:dyDescent="0.25">
      <c r="K9" s="1">
        <v>11</v>
      </c>
      <c r="L9" s="1">
        <v>25</v>
      </c>
    </row>
    <row r="10" spans="1:16" x14ac:dyDescent="0.25">
      <c r="K10" s="1">
        <v>10</v>
      </c>
      <c r="L10" s="1">
        <v>31</v>
      </c>
    </row>
    <row r="11" spans="1:16" x14ac:dyDescent="0.25">
      <c r="K11" s="1">
        <v>9</v>
      </c>
      <c r="L11" s="1">
        <v>29</v>
      </c>
    </row>
    <row r="12" spans="1:16" x14ac:dyDescent="0.25">
      <c r="K12" s="1">
        <v>10</v>
      </c>
      <c r="L12" s="1">
        <v>15</v>
      </c>
    </row>
    <row r="13" spans="1:16" x14ac:dyDescent="0.25">
      <c r="K13" s="1">
        <v>5</v>
      </c>
      <c r="L13" s="1">
        <v>18</v>
      </c>
    </row>
    <row r="14" spans="1:16" ht="15.75" thickBot="1" x14ac:dyDescent="0.3"/>
    <row r="15" spans="1:16" ht="15.75" thickBot="1" x14ac:dyDescent="0.3">
      <c r="J15" s="12" t="s">
        <v>16</v>
      </c>
      <c r="K15" s="1">
        <f xml:space="preserve"> SUM(K9:K13)/5</f>
        <v>9</v>
      </c>
      <c r="L15" s="1">
        <f xml:space="preserve"> SUM(L9:L13)/5</f>
        <v>23.6</v>
      </c>
    </row>
    <row r="16" spans="1:16" ht="15.75" thickBot="1" x14ac:dyDescent="0.3"/>
    <row r="17" spans="10:12" ht="15.75" thickBot="1" x14ac:dyDescent="0.3">
      <c r="J17" s="12" t="s">
        <v>18</v>
      </c>
      <c r="K17" s="1">
        <f>((K15-K9)^2+(K15-K10)^2+(K15-K11)^2+(K15-K12)^2+(K15-K13)^2)/4</f>
        <v>5.5</v>
      </c>
      <c r="L17" s="1">
        <f>((L15-L9)^2+(L15-L10)^2+(L15-L11)^2+(L15-L12)^2+(L15-L13)^2)/4</f>
        <v>47.8</v>
      </c>
    </row>
    <row r="18" spans="10:12" ht="15.75" thickBot="1" x14ac:dyDescent="0.3"/>
    <row r="19" spans="10:12" ht="15.75" thickBot="1" x14ac:dyDescent="0.3">
      <c r="J19" s="12" t="s">
        <v>17</v>
      </c>
      <c r="K19" s="1">
        <f xml:space="preserve"> (K15*L15)/(K17*L17*4)</f>
        <v>0.20197793837961203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2013-11-06T06:24:23Z</dcterms:created>
  <dcterms:modified xsi:type="dcterms:W3CDTF">2013-11-06T07:38:06Z</dcterms:modified>
</cp:coreProperties>
</file>