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/>
  <mc:AlternateContent xmlns:mc="http://schemas.openxmlformats.org/markup-compatibility/2006">
    <mc:Choice Requires="x15">
      <x15ac:absPath xmlns:x15ac="http://schemas.microsoft.com/office/spreadsheetml/2010/11/ac" url="https://ncuit-my.sharepoint.com/personal/c223062_ed_nagoya-cu_ac_jp/Documents/"/>
    </mc:Choice>
  </mc:AlternateContent>
  <xr:revisionPtr revIDLastSave="240" documentId="8_{ABBBF425-B777-4466-8C63-388CD85EB31F}" xr6:coauthVersionLast="47" xr6:coauthVersionMax="47" xr10:uidLastSave="{2167C434-F28E-4ACA-8F40-D71F9F766BF3}"/>
  <bookViews>
    <workbookView xWindow="-110" yWindow="-110" windowWidth="22780" windowHeight="14660" activeTab="1" xr2:uid="{8E572BDD-BF0F-4465-9796-C155346E940A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1" i="2" l="1"/>
  <c r="AH41" i="2"/>
  <c r="AG41" i="2"/>
  <c r="AF41" i="2"/>
  <c r="AE41" i="2"/>
  <c r="AD41" i="2"/>
  <c r="AI40" i="2"/>
  <c r="AH40" i="2"/>
  <c r="AG40" i="2"/>
  <c r="AF40" i="2"/>
  <c r="AE40" i="2"/>
  <c r="AD40" i="2"/>
  <c r="AI39" i="2"/>
  <c r="AH39" i="2"/>
  <c r="AG39" i="2"/>
  <c r="AF39" i="2"/>
  <c r="AE39" i="2"/>
  <c r="AD39" i="2"/>
  <c r="AI38" i="2"/>
  <c r="AH38" i="2"/>
  <c r="AG38" i="2"/>
  <c r="AF38" i="2"/>
  <c r="AE38" i="2"/>
  <c r="AD38" i="2"/>
  <c r="AI37" i="2"/>
  <c r="AH37" i="2"/>
  <c r="AG37" i="2"/>
  <c r="AF37" i="2"/>
  <c r="AE37" i="2"/>
  <c r="AD37" i="2"/>
  <c r="AI36" i="2"/>
  <c r="AH36" i="2"/>
  <c r="AG36" i="2"/>
  <c r="AF36" i="2"/>
  <c r="AE36" i="2"/>
  <c r="AD36" i="2"/>
  <c r="AI35" i="2"/>
  <c r="AH35" i="2"/>
  <c r="AG35" i="2"/>
  <c r="AF35" i="2"/>
  <c r="AE35" i="2"/>
  <c r="AD35" i="2"/>
  <c r="AI34" i="2"/>
  <c r="AH34" i="2"/>
  <c r="AG34" i="2"/>
  <c r="AF34" i="2"/>
  <c r="AE34" i="2"/>
  <c r="AD34" i="2"/>
  <c r="AI33" i="2"/>
  <c r="AH33" i="2"/>
  <c r="AG33" i="2"/>
  <c r="AF33" i="2"/>
  <c r="AE33" i="2"/>
  <c r="AD33" i="2"/>
  <c r="AI32" i="2"/>
  <c r="AH32" i="2"/>
  <c r="AG32" i="2"/>
  <c r="AF32" i="2"/>
  <c r="AE32" i="2"/>
  <c r="AD32" i="2"/>
  <c r="AI31" i="2"/>
  <c r="AH31" i="2"/>
  <c r="AG31" i="2"/>
  <c r="AF31" i="2"/>
  <c r="AE31" i="2"/>
  <c r="AD31" i="2"/>
  <c r="AI30" i="2"/>
  <c r="AH30" i="2"/>
  <c r="AG30" i="2"/>
  <c r="AF30" i="2"/>
  <c r="AE30" i="2"/>
  <c r="AD30" i="2"/>
  <c r="AI29" i="2"/>
  <c r="AH29" i="2"/>
  <c r="AG29" i="2"/>
  <c r="AF29" i="2"/>
  <c r="AE29" i="2"/>
  <c r="AD29" i="2"/>
  <c r="AI28" i="2"/>
  <c r="AH28" i="2"/>
  <c r="AG28" i="2"/>
  <c r="AF28" i="2"/>
  <c r="AE28" i="2"/>
  <c r="AD28" i="2"/>
  <c r="AI27" i="2"/>
  <c r="AH27" i="2"/>
  <c r="AG27" i="2"/>
  <c r="AF27" i="2"/>
  <c r="AE27" i="2"/>
  <c r="AD27" i="2"/>
  <c r="AI26" i="2"/>
  <c r="AH26" i="2"/>
  <c r="AG26" i="2"/>
  <c r="AF26" i="2"/>
  <c r="AE26" i="2"/>
  <c r="AD26" i="2"/>
  <c r="AI25" i="2"/>
  <c r="AH25" i="2"/>
  <c r="AG25" i="2"/>
  <c r="AF25" i="2"/>
  <c r="AE25" i="2"/>
  <c r="AD25" i="2"/>
  <c r="AI24" i="2"/>
  <c r="AH24" i="2"/>
  <c r="AG24" i="2"/>
  <c r="AF24" i="2"/>
  <c r="AE24" i="2"/>
  <c r="AD24" i="2"/>
  <c r="AI23" i="2"/>
  <c r="AH23" i="2"/>
  <c r="AG23" i="2"/>
  <c r="AF23" i="2"/>
  <c r="AE23" i="2"/>
  <c r="AD23" i="2"/>
  <c r="AI22" i="2"/>
  <c r="AH22" i="2"/>
  <c r="AG22" i="2"/>
  <c r="AF22" i="2"/>
  <c r="AE22" i="2"/>
  <c r="AD22" i="2"/>
  <c r="AI21" i="2"/>
  <c r="AH21" i="2"/>
  <c r="AG21" i="2"/>
  <c r="AF21" i="2"/>
  <c r="AE21" i="2"/>
  <c r="AD21" i="2"/>
  <c r="AI20" i="2"/>
  <c r="AH20" i="2"/>
  <c r="AG20" i="2"/>
  <c r="AF20" i="2"/>
  <c r="AE20" i="2"/>
  <c r="AD20" i="2"/>
  <c r="AI19" i="2"/>
  <c r="AH19" i="2"/>
  <c r="AG19" i="2"/>
  <c r="AF19" i="2"/>
  <c r="AE19" i="2"/>
  <c r="AD19" i="2"/>
  <c r="AI18" i="2"/>
  <c r="AH18" i="2"/>
  <c r="AG18" i="2"/>
  <c r="AF18" i="2"/>
  <c r="AE18" i="2"/>
  <c r="AD18" i="2"/>
  <c r="AI17" i="2"/>
  <c r="AH17" i="2"/>
  <c r="AG17" i="2"/>
  <c r="AF17" i="2"/>
  <c r="AE17" i="2"/>
  <c r="AD17" i="2"/>
  <c r="AI16" i="2"/>
  <c r="AH16" i="2"/>
  <c r="AG16" i="2"/>
  <c r="AF16" i="2"/>
  <c r="AE16" i="2"/>
  <c r="AD16" i="2"/>
  <c r="AI15" i="2"/>
  <c r="AH15" i="2"/>
  <c r="AG15" i="2"/>
  <c r="AF15" i="2"/>
  <c r="AE15" i="2"/>
  <c r="AD15" i="2"/>
  <c r="AI14" i="2"/>
  <c r="AH14" i="2"/>
  <c r="AG14" i="2"/>
  <c r="AF14" i="2"/>
  <c r="AE14" i="2"/>
  <c r="AD14" i="2"/>
  <c r="AI13" i="2"/>
  <c r="AH13" i="2"/>
  <c r="AG13" i="2"/>
  <c r="AF13" i="2"/>
  <c r="AE13" i="2"/>
  <c r="AD13" i="2"/>
  <c r="AI12" i="2"/>
  <c r="AH12" i="2"/>
  <c r="AG12" i="2"/>
  <c r="AF12" i="2"/>
  <c r="AE12" i="2"/>
  <c r="AD12" i="2"/>
  <c r="AI11" i="2"/>
  <c r="AH11" i="2"/>
  <c r="AG11" i="2"/>
  <c r="AF11" i="2"/>
  <c r="AE11" i="2"/>
  <c r="AD11" i="2"/>
  <c r="AI10" i="2"/>
  <c r="AH10" i="2"/>
  <c r="AG10" i="2"/>
  <c r="AF10" i="2"/>
  <c r="AE10" i="2"/>
  <c r="AD10" i="2"/>
  <c r="AI9" i="2"/>
  <c r="AH9" i="2"/>
  <c r="AG9" i="2"/>
  <c r="AF9" i="2"/>
  <c r="AE9" i="2"/>
  <c r="AD9" i="2"/>
  <c r="AI8" i="2"/>
  <c r="AH8" i="2"/>
  <c r="AG8" i="2"/>
  <c r="AF8" i="2"/>
  <c r="AE8" i="2"/>
  <c r="AD8" i="2"/>
  <c r="AI7" i="2"/>
  <c r="AH7" i="2"/>
  <c r="AG7" i="2"/>
  <c r="AF7" i="2"/>
  <c r="AE7" i="2"/>
  <c r="AD7" i="2"/>
  <c r="AI6" i="2"/>
  <c r="AH6" i="2"/>
  <c r="AG6" i="2"/>
  <c r="AF6" i="2"/>
  <c r="AE6" i="2"/>
  <c r="AD6" i="2"/>
  <c r="AI5" i="2"/>
  <c r="AH5" i="2"/>
  <c r="AG5" i="2"/>
  <c r="AF5" i="2"/>
  <c r="AE5" i="2"/>
  <c r="AD5" i="2"/>
  <c r="AI4" i="2"/>
  <c r="AH4" i="2"/>
  <c r="AG4" i="2"/>
  <c r="AF4" i="2"/>
  <c r="AE4" i="2"/>
  <c r="AD4" i="2"/>
</calcChain>
</file>

<file path=xl/sharedStrings.xml><?xml version="1.0" encoding="utf-8"?>
<sst xmlns="http://schemas.openxmlformats.org/spreadsheetml/2006/main" count="221" uniqueCount="117">
  <si>
    <t>元の名前</t>
    <rPh sb="0" eb="1">
      <t>モト</t>
    </rPh>
    <rPh sb="2" eb="4">
      <t>ナマエ</t>
    </rPh>
    <phoneticPr fontId="1"/>
  </si>
  <si>
    <t>価格の単位(g)</t>
    <rPh sb="0" eb="2">
      <t>カカク</t>
    </rPh>
    <rPh sb="3" eb="5">
      <t>タンイ</t>
    </rPh>
    <phoneticPr fontId="1"/>
  </si>
  <si>
    <t>成人男性の1食分の目安量(g)</t>
    <rPh sb="0" eb="2">
      <t>セイジン</t>
    </rPh>
    <rPh sb="2" eb="4">
      <t>ダンセイ</t>
    </rPh>
    <rPh sb="6" eb="8">
      <t>ショクブン</t>
    </rPh>
    <rPh sb="9" eb="11">
      <t>メヤス</t>
    </rPh>
    <rPh sb="11" eb="12">
      <t>リョウ</t>
    </rPh>
    <phoneticPr fontId="1"/>
  </si>
  <si>
    <t>食　品　名</t>
    <rPh sb="0" eb="1">
      <t>ショク</t>
    </rPh>
    <rPh sb="2" eb="3">
      <t>ヒン</t>
    </rPh>
    <rPh sb="4" eb="5">
      <t>メイ</t>
    </rPh>
    <phoneticPr fontId="5"/>
  </si>
  <si>
    <t>たんぱく質</t>
    <rPh sb="4" eb="5">
      <t>シツ</t>
    </rPh>
    <phoneticPr fontId="1"/>
  </si>
  <si>
    <t>食物繊維総量</t>
    <rPh sb="0" eb="1">
      <t>ショク</t>
    </rPh>
    <rPh sb="1" eb="2">
      <t>モノ</t>
    </rPh>
    <rPh sb="2" eb="3">
      <t>セン</t>
    </rPh>
    <rPh sb="3" eb="4">
      <t>イ</t>
    </rPh>
    <rPh sb="4" eb="5">
      <t>ソウ</t>
    </rPh>
    <rPh sb="5" eb="6">
      <t>リョウ</t>
    </rPh>
    <phoneticPr fontId="5"/>
  </si>
  <si>
    <t>カ　リ　ウ　ム</t>
    <phoneticPr fontId="5"/>
  </si>
  <si>
    <t>カ ル シ ウ ム</t>
    <phoneticPr fontId="5"/>
  </si>
  <si>
    <t>マ グ ネ シ ウ ム</t>
    <phoneticPr fontId="5"/>
  </si>
  <si>
    <t>鉄</t>
    <rPh sb="0" eb="1">
      <t>テツ</t>
    </rPh>
    <phoneticPr fontId="5"/>
  </si>
  <si>
    <t>亜　鉛</t>
    <rPh sb="0" eb="1">
      <t>ア</t>
    </rPh>
    <rPh sb="2" eb="3">
      <t>ナマリ</t>
    </rPh>
    <phoneticPr fontId="5"/>
  </si>
  <si>
    <t>ビタミンA</t>
    <phoneticPr fontId="5"/>
  </si>
  <si>
    <t>ビタミンD</t>
    <phoneticPr fontId="1"/>
  </si>
  <si>
    <r>
      <t>ビ
タ
ミ
ン
Ｂ</t>
    </r>
    <r>
      <rPr>
        <vertAlign val="subscript"/>
        <sz val="11"/>
        <color theme="1"/>
        <rFont val="ＭＳ Ｐゴシック"/>
        <family val="3"/>
        <charset val="128"/>
      </rPr>
      <t>１</t>
    </r>
    <phoneticPr fontId="1"/>
  </si>
  <si>
    <r>
      <t>ビ
タ
ミ
ン
B</t>
    </r>
    <r>
      <rPr>
        <vertAlign val="subscript"/>
        <sz val="11"/>
        <color theme="1"/>
        <rFont val="ＭＳ Ｐゴシック"/>
        <family val="3"/>
        <charset val="128"/>
      </rPr>
      <t>２</t>
    </r>
    <phoneticPr fontId="1"/>
  </si>
  <si>
    <r>
      <t>ビ
タ
ミ
ン
Ｂ</t>
    </r>
    <r>
      <rPr>
        <vertAlign val="subscript"/>
        <sz val="11"/>
        <color theme="1"/>
        <rFont val="ＭＳ Ｐゴシック"/>
        <family val="3"/>
        <charset val="128"/>
      </rPr>
      <t>６</t>
    </r>
    <phoneticPr fontId="5"/>
  </si>
  <si>
    <t>葉　酸</t>
    <rPh sb="0" eb="1">
      <t>ハ</t>
    </rPh>
    <rPh sb="2" eb="3">
      <t>サン</t>
    </rPh>
    <phoneticPr fontId="5"/>
  </si>
  <si>
    <t>ビタミンC</t>
    <phoneticPr fontId="1"/>
  </si>
  <si>
    <t>単位</t>
    <rPh sb="0" eb="2">
      <t>タンイ</t>
    </rPh>
    <phoneticPr fontId="1"/>
  </si>
  <si>
    <t>g</t>
    <phoneticPr fontId="1"/>
  </si>
  <si>
    <t>mg</t>
    <phoneticPr fontId="1"/>
  </si>
  <si>
    <r>
      <rPr>
        <sz val="11"/>
        <color theme="1"/>
        <rFont val="Times New Roman"/>
        <family val="1"/>
        <charset val="161"/>
      </rPr>
      <t>μ</t>
    </r>
    <r>
      <rPr>
        <sz val="11"/>
        <color theme="1"/>
        <rFont val="游ゴシック"/>
        <family val="1"/>
        <charset val="128"/>
      </rPr>
      <t>g</t>
    </r>
    <phoneticPr fontId="1"/>
  </si>
  <si>
    <t>mg</t>
    <phoneticPr fontId="5"/>
  </si>
  <si>
    <t>＜牛乳及び乳製品＞　（液状乳類）　普通牛乳</t>
  </si>
  <si>
    <t>牛乳(店頭売り,紙容器入り)</t>
  </si>
  <si>
    <t>＜牛乳及び乳製品＞　（チーズ類）　プロセスチーズ</t>
  </si>
  <si>
    <t>チーズ(国産品)</t>
    <phoneticPr fontId="1"/>
  </si>
  <si>
    <t>＜牛乳及び乳製品＞　（チーズ類）　ナチュラルチーズ　カマンベール</t>
  </si>
  <si>
    <t>チーズ(輸入品)</t>
    <rPh sb="4" eb="6">
      <t>ユニュウ</t>
    </rPh>
    <rPh sb="6" eb="7">
      <t>ヒン</t>
    </rPh>
    <phoneticPr fontId="1"/>
  </si>
  <si>
    <t>＜牛乳及び乳製品＞　（発酵乳・乳酸菌飲料）　ヨーグルト　全脂無糖</t>
  </si>
  <si>
    <t>ヨーグルト</t>
    <phoneticPr fontId="1"/>
  </si>
  <si>
    <t>鶏卵　全卵　生</t>
  </si>
  <si>
    <t>鶏卵</t>
    <phoneticPr fontId="1"/>
  </si>
  <si>
    <t>（キャベツ類）　キャベツ　結球葉　生</t>
  </si>
  <si>
    <t>キャベツ</t>
    <phoneticPr fontId="1"/>
  </si>
  <si>
    <t>ほうれんそう　葉　通年平均　生</t>
  </si>
  <si>
    <t>ほうれんそう</t>
    <phoneticPr fontId="1"/>
  </si>
  <si>
    <t>はくさい　結球葉　生</t>
  </si>
  <si>
    <t>はくさい</t>
    <phoneticPr fontId="1"/>
  </si>
  <si>
    <t>（ねぎ類）　根深ねぎ　葉　軟白　生</t>
  </si>
  <si>
    <t>ねぎ</t>
    <phoneticPr fontId="1"/>
  </si>
  <si>
    <t>（レタス類）　レタス　土耕栽培　結球葉　生</t>
  </si>
  <si>
    <t>レタス</t>
    <phoneticPr fontId="1"/>
  </si>
  <si>
    <t>（もやし類）　だいずもやし　生</t>
  </si>
  <si>
    <t>もやし</t>
    <phoneticPr fontId="1"/>
  </si>
  <si>
    <t>ブロッコリー　花序　生</t>
  </si>
  <si>
    <t>ブロッコリー</t>
    <phoneticPr fontId="1"/>
  </si>
  <si>
    <t>アスパラガス　若茎　生</t>
  </si>
  <si>
    <t>アスパラガス</t>
    <phoneticPr fontId="1"/>
  </si>
  <si>
    <t>＜いも類＞　（さつまいも類）　さつまいも　塊根　皮つき　生</t>
  </si>
  <si>
    <t>さつまいも</t>
    <phoneticPr fontId="1"/>
  </si>
  <si>
    <t>＜いも類＞　じゃがいも　塊茎　皮なし　生</t>
  </si>
  <si>
    <t>じゃがいも</t>
    <phoneticPr fontId="1"/>
  </si>
  <si>
    <t>＜いも類＞　（さといも類）　さといも　球茎　水煮</t>
  </si>
  <si>
    <t>さといも</t>
    <phoneticPr fontId="1"/>
  </si>
  <si>
    <t>（だいこん類）　だいこん　根　皮なし　生</t>
  </si>
  <si>
    <t>だいこん</t>
    <phoneticPr fontId="1"/>
  </si>
  <si>
    <t>（にんじん類）　にんじん　根　皮なし　生</t>
  </si>
  <si>
    <t>にんじん</t>
    <phoneticPr fontId="1"/>
  </si>
  <si>
    <t>（ごぼう類）　ごぼう　根　生</t>
  </si>
  <si>
    <t>ごぼう</t>
    <phoneticPr fontId="1"/>
  </si>
  <si>
    <t>（たまねぎ類）　たまねぎ　りん茎　生</t>
  </si>
  <si>
    <t>たまねぎ</t>
    <phoneticPr fontId="1"/>
  </si>
  <si>
    <t>れんこん　根茎　ゆで</t>
  </si>
  <si>
    <t>れんこん</t>
    <phoneticPr fontId="1"/>
  </si>
  <si>
    <t>＜いも類＞　（やまのいも類）　ながいも　ながいも　塊根　生</t>
  </si>
  <si>
    <t>ながいも</t>
    <phoneticPr fontId="1"/>
  </si>
  <si>
    <t>えだまめ　ゆで</t>
  </si>
  <si>
    <t>えだまめ</t>
    <phoneticPr fontId="1"/>
  </si>
  <si>
    <t>いんげんまめ　さやいんげん　若ざや　ゆで</t>
  </si>
  <si>
    <t>さやいんげん</t>
    <phoneticPr fontId="1"/>
  </si>
  <si>
    <t>（かぼちゃ類）　西洋かぼちゃ　果実　生</t>
  </si>
  <si>
    <t>かぼちゃ</t>
    <phoneticPr fontId="1"/>
  </si>
  <si>
    <t>きゅうり　果実　生</t>
  </si>
  <si>
    <t>きゅうり</t>
    <phoneticPr fontId="1"/>
  </si>
  <si>
    <t>（なす類）　なす　果実　生</t>
  </si>
  <si>
    <t>なす</t>
    <phoneticPr fontId="1"/>
  </si>
  <si>
    <t>（トマト類）　赤色トマト　果実　生</t>
  </si>
  <si>
    <t>トマト</t>
    <phoneticPr fontId="1"/>
  </si>
  <si>
    <t>（ピーマン類）　青ピーマン　果実　生</t>
  </si>
  <si>
    <t>ピーマン</t>
    <phoneticPr fontId="1"/>
  </si>
  <si>
    <t>しいたけ　生しいたけ　菌床栽培　生</t>
  </si>
  <si>
    <t>生しいたけ</t>
    <rPh sb="0" eb="1">
      <t>ナマ</t>
    </rPh>
    <phoneticPr fontId="1"/>
  </si>
  <si>
    <t>えのきたけ　生</t>
  </si>
  <si>
    <t>えのきたけ</t>
    <phoneticPr fontId="1"/>
  </si>
  <si>
    <t>（しめじ類）　ぶなしめじ　生</t>
  </si>
  <si>
    <t>しめじ</t>
    <phoneticPr fontId="1"/>
  </si>
  <si>
    <t>わかめ　原藻　生</t>
  </si>
  <si>
    <t>わかめ</t>
    <phoneticPr fontId="1"/>
  </si>
  <si>
    <t>ひじき　ほしひじき　ステンレス釜　乾</t>
  </si>
  <si>
    <t>ひじき</t>
    <phoneticPr fontId="1"/>
  </si>
  <si>
    <t>だいず　［豆腐・油揚げ類］　木綿豆腐</t>
  </si>
  <si>
    <t>豆腐</t>
    <rPh sb="0" eb="2">
      <t>トウフ</t>
    </rPh>
    <phoneticPr fontId="1"/>
  </si>
  <si>
    <t>だいず　［豆腐・油揚げ類］　油揚げ　油抜き　ゆで</t>
    <phoneticPr fontId="1"/>
  </si>
  <si>
    <t>油揚げ</t>
    <rPh sb="0" eb="2">
      <t>アブラア</t>
    </rPh>
    <phoneticPr fontId="1"/>
  </si>
  <si>
    <t>だいず　［納豆類］　糸引き納豆</t>
  </si>
  <si>
    <t>納豆</t>
    <rPh sb="0" eb="2">
      <t>ナットウ</t>
    </rPh>
    <phoneticPr fontId="1"/>
  </si>
  <si>
    <t>＜いも類＞　こんにゃく　板こんにゃく　精粉こんにゃく</t>
  </si>
  <si>
    <t>こんにゃく</t>
    <phoneticPr fontId="1"/>
  </si>
  <si>
    <t>アミノ酸組成による
たんぱく質</t>
    <phoneticPr fontId="1"/>
  </si>
  <si>
    <t>脂肪酸の
トリアシルグリセロール当量</t>
    <phoneticPr fontId="1"/>
  </si>
  <si>
    <t>利用可能炭水化物
（単糖当量）</t>
    <phoneticPr fontId="1"/>
  </si>
  <si>
    <t>食物繊維総量</t>
    <rPh sb="0" eb="2">
      <t>ショクモツ</t>
    </rPh>
    <rPh sb="2" eb="4">
      <t>センイ</t>
    </rPh>
    <rPh sb="4" eb="6">
      <t>ソウリョウ</t>
    </rPh>
    <phoneticPr fontId="1"/>
  </si>
  <si>
    <t>糖アルコール</t>
    <rPh sb="0" eb="1">
      <t>トウ</t>
    </rPh>
    <phoneticPr fontId="1"/>
  </si>
  <si>
    <t>有機酸</t>
    <rPh sb="0" eb="3">
      <t>ユウキサン</t>
    </rPh>
    <phoneticPr fontId="1"/>
  </si>
  <si>
    <t>アルコール</t>
    <phoneticPr fontId="1"/>
  </si>
  <si>
    <t>脂質のエネルギー</t>
  </si>
  <si>
    <t>タンパク質のエネルギー</t>
  </si>
  <si>
    <t>炭水化物のエネルギー</t>
  </si>
  <si>
    <t>総エネルギー</t>
  </si>
  <si>
    <t>pi-0.13ti</t>
  </si>
  <si>
    <t>ti-0.2pi</t>
  </si>
  <si>
    <t>fi-0.2ti</t>
  </si>
  <si>
    <t>ti-0.3fi</t>
  </si>
  <si>
    <t>ci-0.5ti</t>
  </si>
  <si>
    <t>ti-0.65ci</t>
  </si>
  <si>
    <t>kcal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</si>
</sst>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Times New Roman"/>
      <family val="1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vertAlign val="subscript"/>
      <sz val="11"/>
      <color theme="1"/>
      <name val="ＭＳ Ｐゴシック"/>
      <family val="3"/>
      <charset val="128"/>
    </font>
    <font>
      <sz val="11"/>
      <color theme="1"/>
      <name val="Times New Roman"/>
      <family val="1"/>
      <charset val="161"/>
    </font>
    <font>
      <sz val="11"/>
      <color theme="1"/>
      <name val="游ゴシック"/>
      <family val="1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3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/>
      <bottom style="thin">
        <color indexed="64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49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4" fillId="0" borderId="5" xfId="1" applyNumberFormat="1" applyFont="1" applyBorder="1" applyAlignment="1">
      <alignment vertical="center" shrinkToFit="1"/>
    </xf>
    <xf numFmtId="0" fontId="0" fillId="0" borderId="8" xfId="0" applyBorder="1">
      <alignment vertical="center"/>
    </xf>
    <xf numFmtId="0" fontId="4" fillId="0" borderId="7" xfId="0" applyFont="1" applyBorder="1" applyAlignment="1">
      <alignment horizontal="right" vertical="center" wrapText="1"/>
    </xf>
    <xf numFmtId="49" fontId="7" fillId="0" borderId="6" xfId="1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49" fontId="10" fillId="0" borderId="6" xfId="1" applyNumberFormat="1" applyFont="1" applyBorder="1" applyAlignment="1">
      <alignment horizontal="center" vertical="center" wrapText="1"/>
    </xf>
    <xf numFmtId="49" fontId="10" fillId="0" borderId="6" xfId="1" applyNumberFormat="1" applyFont="1" applyBorder="1" applyAlignment="1">
      <alignment horizontal="center" vertical="center" textRotation="255"/>
    </xf>
    <xf numFmtId="0" fontId="10" fillId="0" borderId="6" xfId="0" applyFont="1" applyBorder="1" applyAlignment="1">
      <alignment horizontal="center" vertical="center" textRotation="255"/>
    </xf>
    <xf numFmtId="0" fontId="0" fillId="0" borderId="6" xfId="0" applyBorder="1" applyAlignment="1">
      <alignment vertical="center" textRotation="255" wrapText="1"/>
    </xf>
    <xf numFmtId="0" fontId="0" fillId="0" borderId="11" xfId="0" applyBorder="1" applyAlignment="1">
      <alignment vertical="center" textRotation="255"/>
    </xf>
    <xf numFmtId="0" fontId="0" fillId="0" borderId="1" xfId="0" applyBorder="1" applyAlignment="1">
      <alignment vertical="center" textRotation="255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vertical="center" textRotation="255"/>
    </xf>
    <xf numFmtId="0" fontId="0" fillId="0" borderId="0" xfId="0" applyAlignment="1">
      <alignment vertical="center" textRotation="255" wrapText="1"/>
    </xf>
    <xf numFmtId="0" fontId="0" fillId="0" borderId="0" xfId="0" applyAlignment="1">
      <alignment vertical="center" textRotation="255"/>
    </xf>
    <xf numFmtId="49" fontId="10" fillId="0" borderId="9" xfId="1" applyNumberFormat="1" applyFont="1" applyBorder="1" applyAlignment="1">
      <alignment horizontal="center" vertical="center" textRotation="255"/>
    </xf>
    <xf numFmtId="49" fontId="3" fillId="0" borderId="12" xfId="1" applyNumberFormat="1" applyFont="1" applyBorder="1" applyAlignment="1">
      <alignment horizontal="center" vertical="center"/>
    </xf>
    <xf numFmtId="49" fontId="7" fillId="0" borderId="9" xfId="1" applyNumberFormat="1" applyFont="1" applyBorder="1" applyAlignment="1">
      <alignment horizontal="center" vertical="center"/>
    </xf>
    <xf numFmtId="49" fontId="10" fillId="0" borderId="17" xfId="1" applyNumberFormat="1" applyFont="1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9" xfId="1" applyNumberFormat="1" applyFont="1" applyBorder="1" applyAlignment="1">
      <alignment horizontal="center" vertical="center"/>
    </xf>
    <xf numFmtId="49" fontId="3" fillId="0" borderId="7" xfId="1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3" fillId="0" borderId="8" xfId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10" fillId="0" borderId="18" xfId="1" applyNumberFormat="1" applyFont="1" applyBorder="1" applyAlignment="1">
      <alignment horizontal="center" vertical="center" textRotation="255"/>
    </xf>
    <xf numFmtId="49" fontId="3" fillId="0" borderId="19" xfId="1" applyNumberFormat="1" applyFont="1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9" fillId="0" borderId="20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vertical="center" textRotation="255"/>
    </xf>
  </cellXfs>
  <cellStyles count="2">
    <cellStyle name="標準" xfId="0" builtinId="0"/>
    <cellStyle name="標準 2" xfId="1" xr:uid="{F2059DDB-41B6-4D9F-9815-6F9C538BBF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CF37-5B10-4F36-9A3C-57E2CD2BDD68}">
  <dimension ref="A1:AG41"/>
  <sheetViews>
    <sheetView topLeftCell="J20" zoomScale="71" workbookViewId="0">
      <selection activeCell="R3" sqref="R3"/>
    </sheetView>
  </sheetViews>
  <sheetFormatPr defaultRowHeight="15.75" customHeight="1"/>
  <cols>
    <col min="1" max="1" width="63.5" bestFit="1" customWidth="1"/>
    <col min="2" max="2" width="13.125" bestFit="1" customWidth="1"/>
    <col min="3" max="3" width="25.875" bestFit="1" customWidth="1"/>
    <col min="4" max="4" width="13.875" bestFit="1" customWidth="1"/>
  </cols>
  <sheetData>
    <row r="1" spans="1:29" ht="18"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9" ht="150">
      <c r="A2" s="1" t="s">
        <v>0</v>
      </c>
      <c r="B2" s="2" t="s">
        <v>1</v>
      </c>
      <c r="C2" s="3" t="s">
        <v>2</v>
      </c>
      <c r="D2" s="4" t="s">
        <v>3</v>
      </c>
      <c r="E2" s="13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2" t="s">
        <v>11</v>
      </c>
      <c r="M2" s="12" t="s">
        <v>12</v>
      </c>
      <c r="N2" s="11" t="s">
        <v>13</v>
      </c>
      <c r="O2" s="11" t="s">
        <v>14</v>
      </c>
      <c r="P2" s="11" t="s">
        <v>15</v>
      </c>
      <c r="Q2" s="23" t="s">
        <v>16</v>
      </c>
      <c r="R2" s="26" t="s">
        <v>17</v>
      </c>
      <c r="S2" s="21"/>
      <c r="T2" s="21"/>
      <c r="U2" s="21"/>
      <c r="V2" s="22"/>
      <c r="W2" s="22"/>
      <c r="X2" s="22"/>
      <c r="Y2" s="22"/>
      <c r="Z2" s="22"/>
      <c r="AA2" s="22"/>
      <c r="AB2" s="22"/>
      <c r="AC2" s="22"/>
    </row>
    <row r="3" spans="1:29" ht="18" customHeight="1">
      <c r="A3" s="5"/>
      <c r="B3" s="5"/>
      <c r="C3" s="5"/>
      <c r="D3" s="6" t="s">
        <v>18</v>
      </c>
      <c r="E3" s="29" t="s">
        <v>19</v>
      </c>
      <c r="F3" s="30"/>
      <c r="G3" s="31" t="s">
        <v>20</v>
      </c>
      <c r="H3" s="32"/>
      <c r="I3" s="32"/>
      <c r="J3" s="32"/>
      <c r="K3" s="33"/>
      <c r="L3" s="34" t="s">
        <v>21</v>
      </c>
      <c r="M3" s="35"/>
      <c r="N3" s="29" t="s">
        <v>22</v>
      </c>
      <c r="O3" s="36"/>
      <c r="P3" s="30"/>
      <c r="Q3" s="25" t="s">
        <v>21</v>
      </c>
      <c r="R3" s="24" t="s">
        <v>22</v>
      </c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</row>
    <row r="4" spans="1:29" ht="18" customHeight="1">
      <c r="A4" t="s">
        <v>23</v>
      </c>
      <c r="B4">
        <v>1032</v>
      </c>
      <c r="D4" t="s">
        <v>24</v>
      </c>
      <c r="E4" s="10">
        <v>3</v>
      </c>
      <c r="F4" s="10">
        <v>0</v>
      </c>
      <c r="G4" s="10">
        <v>150</v>
      </c>
      <c r="H4" s="10">
        <v>110</v>
      </c>
      <c r="I4" s="10">
        <v>10</v>
      </c>
      <c r="J4" s="10">
        <v>0.02</v>
      </c>
      <c r="K4" s="10">
        <v>0.4</v>
      </c>
      <c r="L4" s="10">
        <v>38</v>
      </c>
      <c r="M4" s="10">
        <v>0.3</v>
      </c>
      <c r="N4" s="10">
        <v>0.04</v>
      </c>
      <c r="O4" s="10">
        <v>0.15</v>
      </c>
      <c r="P4" s="10">
        <v>0.03</v>
      </c>
      <c r="Q4" s="10">
        <v>5</v>
      </c>
      <c r="R4" s="10">
        <v>1</v>
      </c>
      <c r="S4" s="10"/>
      <c r="U4" s="10"/>
      <c r="W4" s="10"/>
    </row>
    <row r="5" spans="1:29" ht="18" customHeight="1">
      <c r="A5" t="s">
        <v>25</v>
      </c>
      <c r="B5">
        <v>100</v>
      </c>
      <c r="D5" t="s">
        <v>26</v>
      </c>
      <c r="E5" s="10">
        <v>21.6</v>
      </c>
      <c r="F5" s="10">
        <v>0</v>
      </c>
      <c r="G5" s="10">
        <v>60</v>
      </c>
      <c r="H5" s="10">
        <v>630</v>
      </c>
      <c r="I5" s="10">
        <v>19</v>
      </c>
      <c r="J5" s="10">
        <v>0.3</v>
      </c>
      <c r="K5" s="10">
        <v>3.2</v>
      </c>
      <c r="L5" s="10">
        <v>250</v>
      </c>
      <c r="M5" s="10">
        <v>0</v>
      </c>
      <c r="N5" s="10">
        <v>0.03</v>
      </c>
      <c r="O5" s="10">
        <v>0.38</v>
      </c>
      <c r="P5" s="10">
        <v>0.01</v>
      </c>
      <c r="Q5" s="10">
        <v>27</v>
      </c>
      <c r="R5" s="10">
        <v>0</v>
      </c>
      <c r="S5" s="10"/>
      <c r="U5" s="10"/>
      <c r="W5" s="10"/>
    </row>
    <row r="6" spans="1:29" ht="18" customHeight="1">
      <c r="A6" t="s">
        <v>27</v>
      </c>
      <c r="B6">
        <v>125</v>
      </c>
      <c r="D6" t="s">
        <v>28</v>
      </c>
      <c r="E6" s="10">
        <v>17.7</v>
      </c>
      <c r="F6" s="10">
        <v>0</v>
      </c>
      <c r="G6" s="10">
        <v>120</v>
      </c>
      <c r="H6" s="10">
        <v>460</v>
      </c>
      <c r="I6" s="10">
        <v>20</v>
      </c>
      <c r="J6" s="10">
        <v>0.2</v>
      </c>
      <c r="K6" s="10">
        <v>2.8</v>
      </c>
      <c r="L6" s="10">
        <v>240</v>
      </c>
      <c r="M6" s="10">
        <v>0.2</v>
      </c>
      <c r="N6" s="10">
        <v>0.03</v>
      </c>
      <c r="O6" s="10">
        <v>0.48</v>
      </c>
      <c r="P6" s="10">
        <v>0.08</v>
      </c>
      <c r="Q6" s="10">
        <v>47</v>
      </c>
      <c r="R6" s="10">
        <v>0</v>
      </c>
      <c r="S6" s="10"/>
      <c r="U6" s="10"/>
      <c r="W6" s="10"/>
    </row>
    <row r="7" spans="1:29" ht="18" customHeight="1">
      <c r="A7" t="s">
        <v>29</v>
      </c>
      <c r="B7">
        <v>400</v>
      </c>
      <c r="D7" t="s">
        <v>30</v>
      </c>
      <c r="E7" s="10">
        <v>3.3</v>
      </c>
      <c r="F7" s="10">
        <v>0</v>
      </c>
      <c r="G7" s="10">
        <v>170</v>
      </c>
      <c r="H7" s="10">
        <v>120</v>
      </c>
      <c r="I7" s="10">
        <v>12</v>
      </c>
      <c r="J7" s="10">
        <v>0</v>
      </c>
      <c r="K7" s="10">
        <v>0.4</v>
      </c>
      <c r="L7" s="10">
        <v>33</v>
      </c>
      <c r="M7" s="10">
        <v>0</v>
      </c>
      <c r="N7" s="10">
        <v>0.04</v>
      </c>
      <c r="O7" s="10">
        <v>0.14000000000000001</v>
      </c>
      <c r="P7" s="10">
        <v>0.04</v>
      </c>
      <c r="Q7" s="10">
        <v>11</v>
      </c>
      <c r="R7" s="10">
        <v>1</v>
      </c>
      <c r="S7" s="10"/>
      <c r="U7" s="10"/>
      <c r="W7" s="10"/>
    </row>
    <row r="8" spans="1:29">
      <c r="A8" t="s">
        <v>31</v>
      </c>
      <c r="B8">
        <v>630</v>
      </c>
      <c r="D8" t="s">
        <v>32</v>
      </c>
      <c r="E8" s="10">
        <v>11.3</v>
      </c>
      <c r="F8" s="10">
        <v>0</v>
      </c>
      <c r="G8" s="10">
        <v>130</v>
      </c>
      <c r="H8" s="10">
        <v>46</v>
      </c>
      <c r="I8" s="10">
        <v>10</v>
      </c>
      <c r="J8" s="10">
        <v>1.5</v>
      </c>
      <c r="K8" s="10">
        <v>1.1000000000000001</v>
      </c>
      <c r="L8" s="10">
        <v>210</v>
      </c>
      <c r="M8" s="10">
        <v>3.8</v>
      </c>
      <c r="N8" s="10">
        <v>0.06</v>
      </c>
      <c r="O8" s="10">
        <v>0.37</v>
      </c>
      <c r="P8" s="10">
        <v>0.09</v>
      </c>
      <c r="Q8" s="10">
        <v>49</v>
      </c>
      <c r="R8" s="10">
        <v>0</v>
      </c>
      <c r="S8" s="10"/>
      <c r="U8" s="10"/>
      <c r="W8" s="10"/>
    </row>
    <row r="9" spans="1:29">
      <c r="A9" t="s">
        <v>33</v>
      </c>
      <c r="B9">
        <v>1000</v>
      </c>
      <c r="D9" t="s">
        <v>34</v>
      </c>
      <c r="E9" s="10">
        <v>0.8</v>
      </c>
      <c r="F9" s="10">
        <v>1.8</v>
      </c>
      <c r="G9" s="10">
        <v>190</v>
      </c>
      <c r="H9" s="10">
        <v>42</v>
      </c>
      <c r="I9" s="10">
        <v>14</v>
      </c>
      <c r="J9" s="10">
        <v>0.3</v>
      </c>
      <c r="K9" s="10">
        <v>0.1</v>
      </c>
      <c r="L9" s="10">
        <v>2</v>
      </c>
      <c r="M9" s="10">
        <v>0</v>
      </c>
      <c r="N9" s="10">
        <v>0.04</v>
      </c>
      <c r="O9" s="10">
        <v>0.03</v>
      </c>
      <c r="P9" s="10">
        <v>0.1</v>
      </c>
      <c r="Q9" s="10">
        <v>66</v>
      </c>
      <c r="R9" s="10">
        <v>38</v>
      </c>
      <c r="S9" s="10"/>
      <c r="U9" s="10"/>
      <c r="W9" s="10"/>
    </row>
    <row r="10" spans="1:29">
      <c r="A10" t="s">
        <v>35</v>
      </c>
      <c r="B10">
        <v>1000</v>
      </c>
      <c r="D10" t="s">
        <v>36</v>
      </c>
      <c r="E10" s="10">
        <v>1.7</v>
      </c>
      <c r="F10" s="10">
        <v>2.8</v>
      </c>
      <c r="G10" s="10">
        <v>690</v>
      </c>
      <c r="H10" s="10">
        <v>49</v>
      </c>
      <c r="I10" s="10">
        <v>69</v>
      </c>
      <c r="J10" s="10">
        <v>2</v>
      </c>
      <c r="K10" s="10">
        <v>0.7</v>
      </c>
      <c r="L10" s="10">
        <v>350</v>
      </c>
      <c r="M10" s="10">
        <v>0</v>
      </c>
      <c r="N10" s="10">
        <v>0.11</v>
      </c>
      <c r="O10" s="10">
        <v>0.2</v>
      </c>
      <c r="P10" s="10">
        <v>0.14000000000000001</v>
      </c>
      <c r="Q10" s="10">
        <v>210</v>
      </c>
      <c r="R10" s="10">
        <v>35</v>
      </c>
      <c r="S10" s="10"/>
      <c r="U10" s="10"/>
      <c r="W10" s="10"/>
    </row>
    <row r="11" spans="1:29">
      <c r="A11" t="s">
        <v>37</v>
      </c>
      <c r="B11">
        <v>1000</v>
      </c>
      <c r="D11" t="s">
        <v>38</v>
      </c>
      <c r="E11" s="10">
        <v>0.6</v>
      </c>
      <c r="F11" s="10">
        <v>1.3</v>
      </c>
      <c r="G11" s="10">
        <v>220</v>
      </c>
      <c r="H11" s="10">
        <v>43</v>
      </c>
      <c r="I11" s="10">
        <v>10</v>
      </c>
      <c r="J11" s="10">
        <v>0.3</v>
      </c>
      <c r="K11" s="10">
        <v>0.2</v>
      </c>
      <c r="L11" s="10">
        <v>8</v>
      </c>
      <c r="M11" s="10">
        <v>0</v>
      </c>
      <c r="N11" s="10">
        <v>0.03</v>
      </c>
      <c r="O11" s="10">
        <v>0.03</v>
      </c>
      <c r="P11" s="10">
        <v>0.09</v>
      </c>
      <c r="Q11" s="10">
        <v>61</v>
      </c>
      <c r="R11" s="10">
        <v>19</v>
      </c>
      <c r="S11" s="10"/>
      <c r="U11" s="10"/>
      <c r="W11" s="10"/>
    </row>
    <row r="12" spans="1:29">
      <c r="A12" t="s">
        <v>39</v>
      </c>
      <c r="B12">
        <v>1000</v>
      </c>
      <c r="D12" t="s">
        <v>40</v>
      </c>
      <c r="E12" s="10">
        <v>1</v>
      </c>
      <c r="F12" s="10">
        <v>2.5</v>
      </c>
      <c r="G12" s="10">
        <v>200</v>
      </c>
      <c r="H12" s="10">
        <v>36</v>
      </c>
      <c r="I12" s="10">
        <v>13</v>
      </c>
      <c r="J12" s="10">
        <v>0.3</v>
      </c>
      <c r="K12" s="10">
        <v>0.3</v>
      </c>
      <c r="L12" s="10">
        <v>7</v>
      </c>
      <c r="M12" s="10">
        <v>0</v>
      </c>
      <c r="N12" s="10">
        <v>0.05</v>
      </c>
      <c r="O12" s="10">
        <v>0.04</v>
      </c>
      <c r="P12" s="10">
        <v>0.12</v>
      </c>
      <c r="Q12" s="10">
        <v>72</v>
      </c>
      <c r="R12" s="10">
        <v>14</v>
      </c>
      <c r="S12" s="10"/>
      <c r="U12" s="10"/>
      <c r="W12" s="10"/>
    </row>
    <row r="13" spans="1:29">
      <c r="A13" t="s">
        <v>41</v>
      </c>
      <c r="B13">
        <v>1000</v>
      </c>
      <c r="D13" t="s">
        <v>42</v>
      </c>
      <c r="E13" s="10">
        <v>0.5</v>
      </c>
      <c r="F13" s="10">
        <v>1.1000000000000001</v>
      </c>
      <c r="G13" s="10">
        <v>200</v>
      </c>
      <c r="H13" s="10">
        <v>19</v>
      </c>
      <c r="I13" s="10">
        <v>8</v>
      </c>
      <c r="J13" s="10">
        <v>0.3</v>
      </c>
      <c r="K13" s="10">
        <v>0.2</v>
      </c>
      <c r="L13" s="10">
        <v>20</v>
      </c>
      <c r="M13" s="10">
        <v>0</v>
      </c>
      <c r="N13" s="10">
        <v>0.05</v>
      </c>
      <c r="O13" s="10">
        <v>0.03</v>
      </c>
      <c r="P13" s="10">
        <v>0.05</v>
      </c>
      <c r="Q13" s="10">
        <v>73</v>
      </c>
      <c r="R13" s="10">
        <v>5</v>
      </c>
      <c r="S13" s="10"/>
      <c r="U13" s="10"/>
      <c r="W13" s="10"/>
    </row>
    <row r="14" spans="1:29">
      <c r="A14" t="s">
        <v>43</v>
      </c>
      <c r="B14">
        <v>1000</v>
      </c>
      <c r="D14" t="s">
        <v>44</v>
      </c>
      <c r="E14" s="10">
        <v>2.8</v>
      </c>
      <c r="F14" s="10">
        <v>2.2999999999999998</v>
      </c>
      <c r="G14" s="10">
        <v>160</v>
      </c>
      <c r="H14" s="10">
        <v>25</v>
      </c>
      <c r="I14" s="10">
        <v>23</v>
      </c>
      <c r="J14" s="10">
        <v>0.5</v>
      </c>
      <c r="K14" s="10">
        <v>0.3</v>
      </c>
      <c r="L14" s="10">
        <v>2</v>
      </c>
      <c r="M14" s="10">
        <v>0</v>
      </c>
      <c r="N14" s="10">
        <v>0.08</v>
      </c>
      <c r="O14" s="10">
        <v>0.06</v>
      </c>
      <c r="P14" s="10">
        <v>0.08</v>
      </c>
      <c r="Q14" s="10">
        <v>44</v>
      </c>
      <c r="R14" s="10">
        <v>4</v>
      </c>
      <c r="S14" s="10"/>
      <c r="U14" s="10"/>
      <c r="W14" s="10"/>
    </row>
    <row r="15" spans="1:29">
      <c r="A15" t="s">
        <v>45</v>
      </c>
      <c r="B15">
        <v>1000</v>
      </c>
      <c r="D15" t="s">
        <v>46</v>
      </c>
      <c r="E15" s="10">
        <v>3.8</v>
      </c>
      <c r="F15" s="10">
        <v>5.0999999999999996</v>
      </c>
      <c r="G15" s="10">
        <v>460</v>
      </c>
      <c r="H15" s="10">
        <v>50</v>
      </c>
      <c r="I15" s="10">
        <v>29</v>
      </c>
      <c r="J15" s="10">
        <v>1.3</v>
      </c>
      <c r="K15" s="10">
        <v>0.8</v>
      </c>
      <c r="L15" s="10">
        <v>75</v>
      </c>
      <c r="M15" s="10">
        <v>0</v>
      </c>
      <c r="N15" s="10">
        <v>0.17</v>
      </c>
      <c r="O15" s="10">
        <v>0.23</v>
      </c>
      <c r="P15" s="10">
        <v>0.3</v>
      </c>
      <c r="Q15" s="10">
        <v>220</v>
      </c>
      <c r="R15" s="10">
        <v>140</v>
      </c>
      <c r="S15" s="10"/>
      <c r="U15" s="10"/>
      <c r="W15" s="10"/>
    </row>
    <row r="16" spans="1:29">
      <c r="A16" t="s">
        <v>47</v>
      </c>
      <c r="B16">
        <v>1000</v>
      </c>
      <c r="D16" t="s">
        <v>48</v>
      </c>
      <c r="E16" s="10">
        <v>1.8</v>
      </c>
      <c r="F16" s="10">
        <v>1.8</v>
      </c>
      <c r="G16" s="10">
        <v>270</v>
      </c>
      <c r="H16" s="10">
        <v>19</v>
      </c>
      <c r="I16" s="10">
        <v>9</v>
      </c>
      <c r="J16" s="10">
        <v>0.7</v>
      </c>
      <c r="K16" s="10">
        <v>0.5</v>
      </c>
      <c r="L16" s="10">
        <v>31</v>
      </c>
      <c r="M16" s="10">
        <v>0</v>
      </c>
      <c r="N16" s="10">
        <v>0.14000000000000001</v>
      </c>
      <c r="O16" s="10">
        <v>0.15</v>
      </c>
      <c r="P16" s="10">
        <v>0.12</v>
      </c>
      <c r="Q16" s="10">
        <v>190</v>
      </c>
      <c r="R16" s="10">
        <v>15</v>
      </c>
      <c r="S16" s="10"/>
      <c r="U16" s="10"/>
      <c r="W16" s="10"/>
    </row>
    <row r="17" spans="1:23">
      <c r="A17" t="s">
        <v>49</v>
      </c>
      <c r="B17">
        <v>1000</v>
      </c>
      <c r="D17" t="s">
        <v>50</v>
      </c>
      <c r="E17" s="10">
        <v>0.8</v>
      </c>
      <c r="F17" s="10">
        <v>2.8</v>
      </c>
      <c r="G17" s="10">
        <v>380</v>
      </c>
      <c r="H17" s="10">
        <v>40</v>
      </c>
      <c r="I17" s="10">
        <v>24</v>
      </c>
      <c r="J17" s="10">
        <v>0.5</v>
      </c>
      <c r="K17" s="10">
        <v>0.2</v>
      </c>
      <c r="L17" s="10">
        <v>3</v>
      </c>
      <c r="M17" s="10">
        <v>0</v>
      </c>
      <c r="N17" s="10">
        <v>0.1</v>
      </c>
      <c r="O17" s="10">
        <v>0.02</v>
      </c>
      <c r="P17" s="10">
        <v>0.2</v>
      </c>
      <c r="Q17" s="10">
        <v>49</v>
      </c>
      <c r="R17" s="10">
        <v>25</v>
      </c>
      <c r="S17" s="10"/>
      <c r="U17" s="10"/>
      <c r="W17" s="10"/>
    </row>
    <row r="18" spans="1:23">
      <c r="A18" t="s">
        <v>51</v>
      </c>
      <c r="B18">
        <v>1000</v>
      </c>
      <c r="D18" t="s">
        <v>52</v>
      </c>
      <c r="E18" s="10">
        <v>1.3</v>
      </c>
      <c r="F18" s="10">
        <v>8.9</v>
      </c>
      <c r="G18" s="10">
        <v>410</v>
      </c>
      <c r="H18" s="10">
        <v>4</v>
      </c>
      <c r="I18" s="10">
        <v>19</v>
      </c>
      <c r="J18" s="10">
        <v>0.4</v>
      </c>
      <c r="K18" s="10">
        <v>0.2</v>
      </c>
      <c r="L18" s="10">
        <v>0</v>
      </c>
      <c r="M18" s="10">
        <v>0</v>
      </c>
      <c r="N18" s="10">
        <v>0.09</v>
      </c>
      <c r="O18" s="10">
        <v>0.03</v>
      </c>
      <c r="P18" s="10">
        <v>0.2</v>
      </c>
      <c r="Q18" s="10">
        <v>20</v>
      </c>
      <c r="R18" s="10">
        <v>28</v>
      </c>
      <c r="S18" s="10"/>
      <c r="U18" s="10"/>
      <c r="W18" s="10"/>
    </row>
    <row r="19" spans="1:23">
      <c r="A19" t="s">
        <v>53</v>
      </c>
      <c r="B19">
        <v>1000</v>
      </c>
      <c r="D19" t="s">
        <v>54</v>
      </c>
      <c r="E19" s="10">
        <v>1.3</v>
      </c>
      <c r="F19" s="10">
        <v>2.4</v>
      </c>
      <c r="G19" s="10">
        <v>560</v>
      </c>
      <c r="H19" s="10">
        <v>14</v>
      </c>
      <c r="I19" s="10">
        <v>17</v>
      </c>
      <c r="J19" s="10">
        <v>0.4</v>
      </c>
      <c r="K19" s="10">
        <v>0.3</v>
      </c>
      <c r="L19" s="10">
        <v>0</v>
      </c>
      <c r="M19" s="10">
        <v>0</v>
      </c>
      <c r="N19" s="10">
        <v>0.06</v>
      </c>
      <c r="O19" s="10">
        <v>0.02</v>
      </c>
      <c r="P19" s="10">
        <v>0.14000000000000001</v>
      </c>
      <c r="Q19" s="10">
        <v>28</v>
      </c>
      <c r="R19" s="10">
        <v>5</v>
      </c>
      <c r="S19" s="10"/>
      <c r="U19" s="10"/>
      <c r="W19" s="10"/>
    </row>
    <row r="20" spans="1:23">
      <c r="A20" t="s">
        <v>55</v>
      </c>
      <c r="B20">
        <v>1000</v>
      </c>
      <c r="D20" t="s">
        <v>56</v>
      </c>
      <c r="E20" s="10">
        <v>0.3</v>
      </c>
      <c r="F20" s="10">
        <v>1.3</v>
      </c>
      <c r="G20" s="10">
        <v>230</v>
      </c>
      <c r="H20" s="10">
        <v>23</v>
      </c>
      <c r="I20" s="10">
        <v>10</v>
      </c>
      <c r="J20" s="10">
        <v>0.2</v>
      </c>
      <c r="K20" s="10">
        <v>0.1</v>
      </c>
      <c r="L20" s="10">
        <v>0</v>
      </c>
      <c r="M20" s="10">
        <v>0</v>
      </c>
      <c r="N20" s="10">
        <v>0.02</v>
      </c>
      <c r="O20" s="10">
        <v>0.01</v>
      </c>
      <c r="P20" s="10">
        <v>0.05</v>
      </c>
      <c r="Q20" s="10">
        <v>33</v>
      </c>
      <c r="R20" s="10">
        <v>11</v>
      </c>
      <c r="S20" s="10"/>
      <c r="U20" s="10"/>
      <c r="W20" s="10"/>
    </row>
    <row r="21" spans="1:23">
      <c r="A21" t="s">
        <v>57</v>
      </c>
      <c r="B21">
        <v>1000</v>
      </c>
      <c r="D21" t="s">
        <v>58</v>
      </c>
      <c r="E21" s="10">
        <v>0.5</v>
      </c>
      <c r="F21" s="10">
        <v>2.8</v>
      </c>
      <c r="G21" s="10">
        <v>300</v>
      </c>
      <c r="H21" s="10">
        <v>24</v>
      </c>
      <c r="I21" s="10">
        <v>9</v>
      </c>
      <c r="J21" s="10">
        <v>0.2</v>
      </c>
      <c r="K21" s="10">
        <v>0.2</v>
      </c>
      <c r="L21" s="10">
        <v>630</v>
      </c>
      <c r="M21" s="10">
        <v>0</v>
      </c>
      <c r="N21" s="10">
        <v>0.04</v>
      </c>
      <c r="O21" s="10">
        <v>0.03</v>
      </c>
      <c r="P21" s="10">
        <v>0.09</v>
      </c>
      <c r="Q21" s="10">
        <v>23</v>
      </c>
      <c r="R21" s="10">
        <v>4</v>
      </c>
      <c r="S21" s="10"/>
      <c r="U21" s="10"/>
      <c r="W21" s="10"/>
    </row>
    <row r="22" spans="1:23">
      <c r="A22" t="s">
        <v>59</v>
      </c>
      <c r="B22">
        <v>1000</v>
      </c>
      <c r="D22" t="s">
        <v>60</v>
      </c>
      <c r="E22" s="10">
        <v>1.1000000000000001</v>
      </c>
      <c r="F22" s="10">
        <v>5.7</v>
      </c>
      <c r="G22" s="10">
        <v>320</v>
      </c>
      <c r="H22" s="10">
        <v>46</v>
      </c>
      <c r="I22" s="10">
        <v>54</v>
      </c>
      <c r="J22" s="10">
        <v>0.7</v>
      </c>
      <c r="K22" s="10">
        <v>0.8</v>
      </c>
      <c r="L22" s="10">
        <v>0</v>
      </c>
      <c r="M22" s="10">
        <v>0</v>
      </c>
      <c r="N22" s="10">
        <v>0.05</v>
      </c>
      <c r="O22" s="10">
        <v>0.04</v>
      </c>
      <c r="P22" s="10">
        <v>0.1</v>
      </c>
      <c r="Q22" s="10">
        <v>68</v>
      </c>
      <c r="R22" s="10">
        <v>3</v>
      </c>
      <c r="S22" s="10"/>
      <c r="U22" s="10"/>
      <c r="W22" s="10"/>
    </row>
    <row r="23" spans="1:23">
      <c r="A23" t="s">
        <v>61</v>
      </c>
      <c r="B23">
        <v>1000</v>
      </c>
      <c r="D23" t="s">
        <v>62</v>
      </c>
      <c r="E23" s="10">
        <v>0.7</v>
      </c>
      <c r="F23" s="10">
        <v>1.5</v>
      </c>
      <c r="G23" s="10">
        <v>150</v>
      </c>
      <c r="H23" s="10">
        <v>17</v>
      </c>
      <c r="I23" s="10">
        <v>9</v>
      </c>
      <c r="J23" s="10">
        <v>0.3</v>
      </c>
      <c r="K23" s="10">
        <v>0.2</v>
      </c>
      <c r="L23" s="10">
        <v>0</v>
      </c>
      <c r="M23" s="10">
        <v>0</v>
      </c>
      <c r="N23" s="10">
        <v>0.04</v>
      </c>
      <c r="O23" s="10">
        <v>0.01</v>
      </c>
      <c r="P23" s="10">
        <v>0.14000000000000001</v>
      </c>
      <c r="Q23" s="10">
        <v>15</v>
      </c>
      <c r="R23" s="10">
        <v>7</v>
      </c>
      <c r="S23" s="10"/>
      <c r="U23" s="10"/>
      <c r="W23" s="10"/>
    </row>
    <row r="24" spans="1:23">
      <c r="A24" t="s">
        <v>63</v>
      </c>
      <c r="B24">
        <v>1000</v>
      </c>
      <c r="D24" t="s">
        <v>64</v>
      </c>
      <c r="E24" s="10">
        <v>0.9</v>
      </c>
      <c r="F24" s="10">
        <v>2.2999999999999998</v>
      </c>
      <c r="G24" s="10">
        <v>240</v>
      </c>
      <c r="H24" s="10">
        <v>20</v>
      </c>
      <c r="I24" s="10">
        <v>13</v>
      </c>
      <c r="J24" s="10">
        <v>0.4</v>
      </c>
      <c r="K24" s="10">
        <v>0.3</v>
      </c>
      <c r="L24" s="10">
        <v>0</v>
      </c>
      <c r="M24" s="10">
        <v>0</v>
      </c>
      <c r="N24" s="10">
        <v>0.06</v>
      </c>
      <c r="O24" s="10">
        <v>0</v>
      </c>
      <c r="P24" s="10">
        <v>7.0000000000000007E-2</v>
      </c>
      <c r="Q24" s="10">
        <v>8</v>
      </c>
      <c r="R24" s="10">
        <v>18</v>
      </c>
      <c r="S24" s="10"/>
      <c r="U24" s="10"/>
      <c r="W24" s="10"/>
    </row>
    <row r="25" spans="1:23">
      <c r="A25" t="s">
        <v>65</v>
      </c>
      <c r="B25">
        <v>1000</v>
      </c>
      <c r="D25" t="s">
        <v>66</v>
      </c>
      <c r="E25" s="10">
        <v>1.5</v>
      </c>
      <c r="F25" s="10">
        <v>1</v>
      </c>
      <c r="G25" s="10">
        <v>430</v>
      </c>
      <c r="H25" s="10">
        <v>17</v>
      </c>
      <c r="I25" s="10">
        <v>17</v>
      </c>
      <c r="J25" s="10">
        <v>0.4</v>
      </c>
      <c r="K25" s="10">
        <v>0.3</v>
      </c>
      <c r="L25" s="10">
        <v>0</v>
      </c>
      <c r="M25" s="10">
        <v>0</v>
      </c>
      <c r="N25" s="10">
        <v>0.1</v>
      </c>
      <c r="O25" s="10">
        <v>0.02</v>
      </c>
      <c r="P25" s="10">
        <v>0.09</v>
      </c>
      <c r="Q25" s="10">
        <v>8</v>
      </c>
      <c r="R25" s="10">
        <v>6</v>
      </c>
      <c r="S25" s="10"/>
      <c r="U25" s="10"/>
      <c r="W25" s="10"/>
    </row>
    <row r="26" spans="1:23">
      <c r="A26" t="s">
        <v>67</v>
      </c>
      <c r="B26">
        <v>1000</v>
      </c>
      <c r="D26" t="s">
        <v>68</v>
      </c>
      <c r="E26" s="10">
        <v>9.8000000000000007</v>
      </c>
      <c r="F26" s="10">
        <v>4.5999999999999996</v>
      </c>
      <c r="G26" s="10">
        <v>490</v>
      </c>
      <c r="H26" s="10">
        <v>76</v>
      </c>
      <c r="I26" s="10">
        <v>72</v>
      </c>
      <c r="J26" s="10">
        <v>2.5</v>
      </c>
      <c r="K26" s="10">
        <v>1.3</v>
      </c>
      <c r="L26" s="10">
        <v>24</v>
      </c>
      <c r="M26" s="10">
        <v>0</v>
      </c>
      <c r="N26" s="10">
        <v>0.24</v>
      </c>
      <c r="O26" s="10">
        <v>0.13</v>
      </c>
      <c r="P26" s="10">
        <v>0.08</v>
      </c>
      <c r="Q26" s="10">
        <v>260</v>
      </c>
      <c r="R26" s="10">
        <v>15</v>
      </c>
      <c r="S26" s="10"/>
      <c r="U26" s="10"/>
      <c r="W26" s="10"/>
    </row>
    <row r="27" spans="1:23">
      <c r="A27" t="s">
        <v>69</v>
      </c>
      <c r="B27">
        <v>1000</v>
      </c>
      <c r="D27" t="s">
        <v>70</v>
      </c>
      <c r="E27" s="10">
        <v>1.2</v>
      </c>
      <c r="F27" s="10">
        <v>3.9</v>
      </c>
      <c r="G27" s="10">
        <v>270</v>
      </c>
      <c r="H27" s="10">
        <v>53</v>
      </c>
      <c r="I27" s="10">
        <v>22</v>
      </c>
      <c r="J27" s="10">
        <v>0.7</v>
      </c>
      <c r="K27" s="10">
        <v>0.3</v>
      </c>
      <c r="L27" s="10">
        <v>48</v>
      </c>
      <c r="M27" s="10">
        <v>0</v>
      </c>
      <c r="N27" s="10">
        <v>0.06</v>
      </c>
      <c r="O27" s="10">
        <v>0.1</v>
      </c>
      <c r="P27" s="10">
        <v>7.0000000000000007E-2</v>
      </c>
      <c r="Q27" s="10">
        <v>53</v>
      </c>
      <c r="R27" s="10">
        <v>6</v>
      </c>
      <c r="S27" s="10"/>
      <c r="U27" s="10"/>
      <c r="W27" s="10"/>
    </row>
    <row r="28" spans="1:23">
      <c r="A28" t="s">
        <v>71</v>
      </c>
      <c r="B28">
        <v>1000</v>
      </c>
      <c r="D28" t="s">
        <v>72</v>
      </c>
      <c r="E28" s="10">
        <v>1.2</v>
      </c>
      <c r="F28" s="10">
        <v>3.5</v>
      </c>
      <c r="G28" s="10">
        <v>430</v>
      </c>
      <c r="H28" s="10">
        <v>22</v>
      </c>
      <c r="I28" s="10">
        <v>25</v>
      </c>
      <c r="J28" s="10">
        <v>0.4</v>
      </c>
      <c r="K28" s="10">
        <v>0.3</v>
      </c>
      <c r="L28" s="10">
        <v>210</v>
      </c>
      <c r="M28" s="10">
        <v>0</v>
      </c>
      <c r="N28" s="10">
        <v>7.0000000000000007E-2</v>
      </c>
      <c r="O28" s="10">
        <v>0.08</v>
      </c>
      <c r="P28" s="10">
        <v>0.23</v>
      </c>
      <c r="Q28" s="10">
        <v>42</v>
      </c>
      <c r="R28" s="10">
        <v>43</v>
      </c>
      <c r="S28" s="10"/>
      <c r="U28" s="10"/>
      <c r="W28" s="10"/>
    </row>
    <row r="29" spans="1:23">
      <c r="A29" t="s">
        <v>73</v>
      </c>
      <c r="B29">
        <v>1000</v>
      </c>
      <c r="D29" t="s">
        <v>74</v>
      </c>
      <c r="E29" s="10">
        <v>0.7</v>
      </c>
      <c r="F29" s="10">
        <v>1.1000000000000001</v>
      </c>
      <c r="G29" s="10">
        <v>200</v>
      </c>
      <c r="H29" s="10">
        <v>26</v>
      </c>
      <c r="I29" s="10">
        <v>15</v>
      </c>
      <c r="J29" s="10">
        <v>0.3</v>
      </c>
      <c r="K29" s="10">
        <v>0.2</v>
      </c>
      <c r="L29" s="10">
        <v>28</v>
      </c>
      <c r="M29" s="10">
        <v>0</v>
      </c>
      <c r="N29" s="10">
        <v>0.03</v>
      </c>
      <c r="O29" s="10">
        <v>0.03</v>
      </c>
      <c r="P29" s="10">
        <v>0.05</v>
      </c>
      <c r="Q29" s="10">
        <v>25</v>
      </c>
      <c r="R29" s="10">
        <v>14</v>
      </c>
      <c r="S29" s="10"/>
      <c r="U29" s="10"/>
      <c r="W29" s="10"/>
    </row>
    <row r="30" spans="1:23">
      <c r="A30" t="s">
        <v>75</v>
      </c>
      <c r="B30">
        <v>1000</v>
      </c>
      <c r="D30" t="s">
        <v>76</v>
      </c>
      <c r="E30" s="10">
        <v>0.7</v>
      </c>
      <c r="F30" s="10">
        <v>2.2000000000000002</v>
      </c>
      <c r="G30" s="10">
        <v>220</v>
      </c>
      <c r="H30" s="10">
        <v>18</v>
      </c>
      <c r="I30" s="10">
        <v>17</v>
      </c>
      <c r="J30" s="10">
        <v>0.3</v>
      </c>
      <c r="K30" s="10">
        <v>0.2</v>
      </c>
      <c r="L30" s="10">
        <v>8</v>
      </c>
      <c r="M30" s="10">
        <v>0</v>
      </c>
      <c r="N30" s="10">
        <v>0.05</v>
      </c>
      <c r="O30" s="10">
        <v>0.05</v>
      </c>
      <c r="P30" s="10">
        <v>0.05</v>
      </c>
      <c r="Q30" s="10">
        <v>32</v>
      </c>
      <c r="R30" s="10">
        <v>4</v>
      </c>
      <c r="S30" s="10"/>
      <c r="U30" s="10"/>
      <c r="W30" s="10"/>
    </row>
    <row r="31" spans="1:23">
      <c r="A31" t="s">
        <v>77</v>
      </c>
      <c r="B31">
        <v>1000</v>
      </c>
      <c r="D31" t="s">
        <v>78</v>
      </c>
      <c r="E31" s="10">
        <v>0.5</v>
      </c>
      <c r="F31" s="10">
        <v>1</v>
      </c>
      <c r="G31" s="10">
        <v>210</v>
      </c>
      <c r="H31" s="10">
        <v>7</v>
      </c>
      <c r="I31" s="10">
        <v>9</v>
      </c>
      <c r="J31" s="10">
        <v>0.2</v>
      </c>
      <c r="K31" s="10">
        <v>0.1</v>
      </c>
      <c r="L31" s="10">
        <v>45</v>
      </c>
      <c r="M31" s="10">
        <v>0</v>
      </c>
      <c r="N31" s="10">
        <v>0.05</v>
      </c>
      <c r="O31" s="10">
        <v>0.02</v>
      </c>
      <c r="P31" s="10">
        <v>0.08</v>
      </c>
      <c r="Q31" s="10">
        <v>22</v>
      </c>
      <c r="R31" s="10">
        <v>15</v>
      </c>
      <c r="S31" s="10"/>
      <c r="U31" s="10"/>
      <c r="W31" s="10"/>
    </row>
    <row r="32" spans="1:23">
      <c r="A32" t="s">
        <v>79</v>
      </c>
      <c r="B32">
        <v>1000</v>
      </c>
      <c r="D32" t="s">
        <v>80</v>
      </c>
      <c r="E32" s="10">
        <v>0.7</v>
      </c>
      <c r="F32" s="10">
        <v>2.2999999999999998</v>
      </c>
      <c r="G32" s="10">
        <v>190</v>
      </c>
      <c r="H32" s="10">
        <v>11</v>
      </c>
      <c r="I32" s="10">
        <v>11</v>
      </c>
      <c r="J32" s="10">
        <v>0.4</v>
      </c>
      <c r="K32" s="10">
        <v>0.2</v>
      </c>
      <c r="L32" s="10">
        <v>33</v>
      </c>
      <c r="M32" s="10">
        <v>0</v>
      </c>
      <c r="N32" s="10">
        <v>0.03</v>
      </c>
      <c r="O32" s="10">
        <v>0.03</v>
      </c>
      <c r="P32" s="10">
        <v>0.19</v>
      </c>
      <c r="Q32" s="10">
        <v>26</v>
      </c>
      <c r="R32" s="10">
        <v>76</v>
      </c>
      <c r="S32" s="10"/>
      <c r="U32" s="10"/>
      <c r="W32" s="10"/>
    </row>
    <row r="33" spans="1:33">
      <c r="A33" t="s">
        <v>81</v>
      </c>
      <c r="B33">
        <v>1000</v>
      </c>
      <c r="D33" t="s">
        <v>82</v>
      </c>
      <c r="E33" s="10">
        <v>2</v>
      </c>
      <c r="F33" s="10">
        <v>4.9000000000000004</v>
      </c>
      <c r="G33" s="10">
        <v>290</v>
      </c>
      <c r="H33" s="10">
        <v>1</v>
      </c>
      <c r="I33" s="10">
        <v>14</v>
      </c>
      <c r="J33" s="10">
        <v>0.4</v>
      </c>
      <c r="K33" s="10">
        <v>0.9</v>
      </c>
      <c r="L33" s="10">
        <v>0</v>
      </c>
      <c r="M33" s="10">
        <v>0.3</v>
      </c>
      <c r="N33" s="10">
        <v>0.13</v>
      </c>
      <c r="O33" s="10">
        <v>0.21</v>
      </c>
      <c r="P33" s="10">
        <v>0.21</v>
      </c>
      <c r="Q33" s="10">
        <v>49</v>
      </c>
      <c r="R33" s="10">
        <v>0</v>
      </c>
      <c r="S33" s="10"/>
      <c r="U33" s="10"/>
      <c r="W33" s="10"/>
    </row>
    <row r="34" spans="1:33">
      <c r="A34" t="s">
        <v>83</v>
      </c>
      <c r="B34">
        <v>1000</v>
      </c>
      <c r="D34" t="s">
        <v>84</v>
      </c>
      <c r="E34" s="10">
        <v>1.6</v>
      </c>
      <c r="F34" s="10">
        <v>3.9</v>
      </c>
      <c r="G34" s="10">
        <v>340</v>
      </c>
      <c r="H34" s="10">
        <v>0</v>
      </c>
      <c r="I34" s="10">
        <v>15</v>
      </c>
      <c r="J34" s="10">
        <v>1.1000000000000001</v>
      </c>
      <c r="K34" s="10">
        <v>0.6</v>
      </c>
      <c r="L34" s="10">
        <v>0</v>
      </c>
      <c r="M34" s="10">
        <v>0.9</v>
      </c>
      <c r="N34" s="10">
        <v>0.24</v>
      </c>
      <c r="O34" s="10">
        <v>0.17</v>
      </c>
      <c r="P34" s="10">
        <v>0.12</v>
      </c>
      <c r="Q34" s="10">
        <v>75</v>
      </c>
      <c r="R34" s="10">
        <v>0</v>
      </c>
      <c r="S34" s="10"/>
      <c r="U34" s="10"/>
      <c r="W34" s="10"/>
    </row>
    <row r="35" spans="1:33">
      <c r="A35" t="s">
        <v>85</v>
      </c>
      <c r="B35">
        <v>1000</v>
      </c>
      <c r="D35" t="s">
        <v>86</v>
      </c>
      <c r="E35" s="10">
        <v>1.6</v>
      </c>
      <c r="F35" s="10">
        <v>3</v>
      </c>
      <c r="G35" s="10">
        <v>370</v>
      </c>
      <c r="H35" s="10">
        <v>1</v>
      </c>
      <c r="I35" s="10">
        <v>11</v>
      </c>
      <c r="J35" s="10">
        <v>0.5</v>
      </c>
      <c r="K35" s="10">
        <v>0.5</v>
      </c>
      <c r="L35" s="10">
        <v>0</v>
      </c>
      <c r="M35" s="10">
        <v>0.5</v>
      </c>
      <c r="N35" s="10">
        <v>0.15</v>
      </c>
      <c r="O35" s="10">
        <v>0.17</v>
      </c>
      <c r="P35" s="10">
        <v>0.09</v>
      </c>
      <c r="Q35" s="10">
        <v>29</v>
      </c>
      <c r="R35" s="10">
        <v>0</v>
      </c>
      <c r="S35" s="10"/>
      <c r="U35" s="10"/>
      <c r="W35" s="10"/>
    </row>
    <row r="36" spans="1:33">
      <c r="A36" t="s">
        <v>87</v>
      </c>
      <c r="B36">
        <v>100</v>
      </c>
      <c r="D36" t="s">
        <v>88</v>
      </c>
      <c r="E36" s="10">
        <v>1.4</v>
      </c>
      <c r="F36" s="10">
        <v>3.6</v>
      </c>
      <c r="G36" s="10">
        <v>730</v>
      </c>
      <c r="H36" s="10">
        <v>100</v>
      </c>
      <c r="I36" s="10">
        <v>110</v>
      </c>
      <c r="J36" s="10">
        <v>0.7</v>
      </c>
      <c r="K36" s="10">
        <v>0.3</v>
      </c>
      <c r="L36" s="10">
        <v>79</v>
      </c>
      <c r="M36" s="10">
        <v>0</v>
      </c>
      <c r="N36" s="10">
        <v>7.0000000000000007E-2</v>
      </c>
      <c r="O36" s="10">
        <v>0.18</v>
      </c>
      <c r="P36" s="10">
        <v>0.03</v>
      </c>
      <c r="Q36" s="10">
        <v>29</v>
      </c>
      <c r="R36" s="10">
        <v>15</v>
      </c>
      <c r="S36" s="10"/>
      <c r="U36" s="10"/>
      <c r="W36" s="10"/>
    </row>
    <row r="37" spans="1:33">
      <c r="A37" t="s">
        <v>89</v>
      </c>
      <c r="B37">
        <v>100</v>
      </c>
      <c r="D37" t="s">
        <v>90</v>
      </c>
      <c r="E37" s="10">
        <v>7.4</v>
      </c>
      <c r="F37" s="10">
        <v>51.8</v>
      </c>
      <c r="G37" s="10">
        <v>6400</v>
      </c>
      <c r="H37" s="10">
        <v>1000</v>
      </c>
      <c r="I37" s="10">
        <v>640</v>
      </c>
      <c r="J37" s="10">
        <v>6.2</v>
      </c>
      <c r="K37" s="10">
        <v>1</v>
      </c>
      <c r="L37" s="10">
        <v>360</v>
      </c>
      <c r="M37" s="10">
        <v>0</v>
      </c>
      <c r="N37" s="10">
        <v>0.09</v>
      </c>
      <c r="O37" s="10">
        <v>0.42</v>
      </c>
      <c r="P37" s="10">
        <v>0</v>
      </c>
      <c r="Q37" s="10">
        <v>93</v>
      </c>
      <c r="R37" s="10">
        <v>0</v>
      </c>
      <c r="S37" s="10"/>
      <c r="U37" s="10"/>
      <c r="W37" s="10"/>
    </row>
    <row r="38" spans="1:33">
      <c r="A38" t="s">
        <v>91</v>
      </c>
      <c r="B38">
        <v>1000</v>
      </c>
      <c r="D38" t="s">
        <v>92</v>
      </c>
      <c r="E38" s="10">
        <v>6.7</v>
      </c>
      <c r="F38" s="10">
        <v>1.1000000000000001</v>
      </c>
      <c r="G38" s="10">
        <v>110</v>
      </c>
      <c r="H38" s="10">
        <v>93</v>
      </c>
      <c r="I38" s="10">
        <v>57</v>
      </c>
      <c r="J38" s="10">
        <v>1.5</v>
      </c>
      <c r="K38" s="10">
        <v>0.6</v>
      </c>
      <c r="L38" s="10">
        <v>0</v>
      </c>
      <c r="M38" s="10">
        <v>0</v>
      </c>
      <c r="N38" s="10">
        <v>0.09</v>
      </c>
      <c r="O38" s="10">
        <v>0.04</v>
      </c>
      <c r="P38" s="10">
        <v>0.05</v>
      </c>
      <c r="Q38" s="10">
        <v>12</v>
      </c>
      <c r="R38" s="10">
        <v>0</v>
      </c>
      <c r="S38" s="10"/>
      <c r="U38" s="10"/>
      <c r="W38" s="10"/>
    </row>
    <row r="39" spans="1:33" s="8" customFormat="1">
      <c r="A39" s="8" t="s">
        <v>93</v>
      </c>
      <c r="B39" s="8">
        <v>1000</v>
      </c>
      <c r="D39" s="8" t="s">
        <v>94</v>
      </c>
      <c r="E39" s="9">
        <v>12.3</v>
      </c>
      <c r="F39" s="9">
        <v>0.6</v>
      </c>
      <c r="G39" s="9">
        <v>12</v>
      </c>
      <c r="H39" s="9">
        <v>140</v>
      </c>
      <c r="I39" s="9">
        <v>59</v>
      </c>
      <c r="J39" s="9">
        <v>1.6</v>
      </c>
      <c r="K39" s="9">
        <v>1.4</v>
      </c>
      <c r="L39" s="9">
        <v>0</v>
      </c>
      <c r="M39" s="9">
        <v>0</v>
      </c>
      <c r="N39" s="9">
        <v>0.01</v>
      </c>
      <c r="O39" s="9">
        <v>0.01</v>
      </c>
      <c r="P39" s="9">
        <v>0.01</v>
      </c>
      <c r="Q39" s="9">
        <v>3</v>
      </c>
      <c r="R39" s="9">
        <v>0</v>
      </c>
      <c r="S39" s="10"/>
      <c r="U39" s="10"/>
      <c r="V39"/>
      <c r="W39" s="10"/>
      <c r="X39"/>
      <c r="Y39"/>
      <c r="Z39"/>
      <c r="AA39"/>
      <c r="AB39"/>
      <c r="AC39"/>
      <c r="AD39"/>
      <c r="AE39"/>
      <c r="AF39"/>
      <c r="AG39"/>
    </row>
    <row r="40" spans="1:33">
      <c r="A40" t="s">
        <v>95</v>
      </c>
      <c r="B40" s="8">
        <v>150</v>
      </c>
      <c r="C40" s="8"/>
      <c r="D40" t="s">
        <v>96</v>
      </c>
      <c r="E40" s="10">
        <v>14.5</v>
      </c>
      <c r="F40" s="10">
        <v>9.5</v>
      </c>
      <c r="G40" s="10">
        <v>690</v>
      </c>
      <c r="H40" s="10">
        <v>91</v>
      </c>
      <c r="I40" s="10">
        <v>100</v>
      </c>
      <c r="J40" s="10">
        <v>3.3</v>
      </c>
      <c r="K40" s="10">
        <v>1.9</v>
      </c>
      <c r="L40" s="10">
        <v>0</v>
      </c>
      <c r="M40" s="10">
        <v>0</v>
      </c>
      <c r="N40" s="10">
        <v>0.13</v>
      </c>
      <c r="O40" s="10">
        <v>0.3</v>
      </c>
      <c r="P40" s="10">
        <v>0.24</v>
      </c>
      <c r="Q40" s="10">
        <v>130</v>
      </c>
      <c r="R40" s="10">
        <v>3</v>
      </c>
      <c r="S40" s="10"/>
      <c r="U40" s="10"/>
      <c r="W40" s="10"/>
    </row>
    <row r="41" spans="1:33">
      <c r="A41" t="s">
        <v>97</v>
      </c>
      <c r="B41" s="8">
        <v>1000</v>
      </c>
      <c r="C41" s="8"/>
      <c r="D41" t="s">
        <v>98</v>
      </c>
      <c r="E41" s="10">
        <v>0.1</v>
      </c>
      <c r="F41" s="10">
        <v>2.2000000000000002</v>
      </c>
      <c r="G41" s="10">
        <v>33</v>
      </c>
      <c r="H41" s="10">
        <v>43</v>
      </c>
      <c r="I41" s="10">
        <v>2</v>
      </c>
      <c r="J41" s="10">
        <v>0.4</v>
      </c>
      <c r="K41" s="10">
        <v>0.1</v>
      </c>
      <c r="L41" s="10">
        <v>0</v>
      </c>
      <c r="M41" s="10">
        <v>0</v>
      </c>
      <c r="N41" s="10">
        <v>0</v>
      </c>
      <c r="O41" s="10">
        <v>0</v>
      </c>
      <c r="P41" s="10">
        <v>0.02</v>
      </c>
      <c r="Q41" s="10">
        <v>1</v>
      </c>
      <c r="R41" s="10">
        <v>0</v>
      </c>
      <c r="S41" s="10"/>
      <c r="U41" s="10"/>
      <c r="W41" s="10"/>
    </row>
  </sheetData>
  <mergeCells count="7">
    <mergeCell ref="Z3:AC3"/>
    <mergeCell ref="S3:Y3"/>
    <mergeCell ref="E1:R1"/>
    <mergeCell ref="E3:F3"/>
    <mergeCell ref="G3:K3"/>
    <mergeCell ref="L3:M3"/>
    <mergeCell ref="N3:P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34400-F245-4B3F-A75E-948BF1262C7E}">
  <dimension ref="A1:AQ41"/>
  <sheetViews>
    <sheetView tabSelected="1" topLeftCell="AA33" workbookViewId="0">
      <selection activeCell="AJ41" sqref="AJ41"/>
    </sheetView>
  </sheetViews>
  <sheetFormatPr defaultRowHeight="15.75"/>
  <cols>
    <col min="1" max="1" width="54.375" customWidth="1"/>
    <col min="2" max="2" width="22.25" customWidth="1"/>
    <col min="3" max="3" width="19.75" customWidth="1"/>
    <col min="4" max="4" width="24.875" customWidth="1"/>
    <col min="5" max="5" width="10.5" customWidth="1"/>
    <col min="6" max="6" width="8.125" customWidth="1"/>
    <col min="7" max="10" width="12.125" customWidth="1"/>
    <col min="11" max="17" width="11.25" customWidth="1"/>
    <col min="18" max="29" width="12.125" customWidth="1"/>
  </cols>
  <sheetData>
    <row r="1" spans="1:35"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35" ht="285">
      <c r="A2" s="1" t="s">
        <v>0</v>
      </c>
      <c r="B2" s="2" t="s">
        <v>1</v>
      </c>
      <c r="C2" s="3" t="s">
        <v>2</v>
      </c>
      <c r="D2" s="4" t="s">
        <v>3</v>
      </c>
      <c r="E2" s="13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2" t="s">
        <v>11</v>
      </c>
      <c r="M2" s="12" t="s">
        <v>12</v>
      </c>
      <c r="N2" s="11" t="s">
        <v>13</v>
      </c>
      <c r="O2" s="11" t="s">
        <v>14</v>
      </c>
      <c r="P2" s="11" t="s">
        <v>15</v>
      </c>
      <c r="Q2" s="12" t="s">
        <v>16</v>
      </c>
      <c r="R2" s="41" t="s">
        <v>17</v>
      </c>
      <c r="S2" s="16" t="s">
        <v>99</v>
      </c>
      <c r="T2" s="14" t="s">
        <v>100</v>
      </c>
      <c r="U2" s="16" t="s">
        <v>101</v>
      </c>
      <c r="V2" s="15" t="s">
        <v>102</v>
      </c>
      <c r="W2" s="15" t="s">
        <v>103</v>
      </c>
      <c r="X2" s="15" t="s">
        <v>104</v>
      </c>
      <c r="Y2" s="15" t="s">
        <v>105</v>
      </c>
      <c r="Z2" s="20" t="s">
        <v>106</v>
      </c>
      <c r="AA2" s="20" t="s">
        <v>107</v>
      </c>
      <c r="AB2" s="20" t="s">
        <v>108</v>
      </c>
      <c r="AC2" s="48" t="s">
        <v>109</v>
      </c>
      <c r="AD2" s="19" t="s">
        <v>110</v>
      </c>
      <c r="AE2" s="18" t="s">
        <v>111</v>
      </c>
      <c r="AF2" s="17" t="s">
        <v>112</v>
      </c>
      <c r="AG2" s="17" t="s">
        <v>113</v>
      </c>
      <c r="AH2" s="17" t="s">
        <v>114</v>
      </c>
      <c r="AI2" s="45" t="s">
        <v>115</v>
      </c>
    </row>
    <row r="3" spans="1:35">
      <c r="A3" s="5"/>
      <c r="B3" s="5"/>
      <c r="C3" s="5"/>
      <c r="D3" s="6" t="s">
        <v>18</v>
      </c>
      <c r="E3" s="29" t="s">
        <v>19</v>
      </c>
      <c r="F3" s="30"/>
      <c r="G3" s="31" t="s">
        <v>20</v>
      </c>
      <c r="H3" s="32"/>
      <c r="I3" s="32"/>
      <c r="J3" s="32"/>
      <c r="K3" s="33"/>
      <c r="L3" s="34" t="s">
        <v>21</v>
      </c>
      <c r="M3" s="35"/>
      <c r="N3" s="29" t="s">
        <v>22</v>
      </c>
      <c r="O3" s="36"/>
      <c r="P3" s="30"/>
      <c r="Q3" s="7" t="s">
        <v>21</v>
      </c>
      <c r="R3" s="42" t="s">
        <v>22</v>
      </c>
      <c r="S3" s="40" t="s">
        <v>19</v>
      </c>
      <c r="T3" s="39"/>
      <c r="U3" s="40"/>
      <c r="V3" s="40"/>
      <c r="W3" s="40"/>
      <c r="X3" s="40"/>
      <c r="Y3" s="40"/>
      <c r="Z3" s="37" t="s">
        <v>116</v>
      </c>
      <c r="AA3" s="38"/>
      <c r="AB3" s="38"/>
      <c r="AC3" s="47"/>
    </row>
    <row r="4" spans="1:35">
      <c r="A4" t="s">
        <v>23</v>
      </c>
      <c r="B4">
        <v>1032</v>
      </c>
      <c r="D4" t="s">
        <v>24</v>
      </c>
      <c r="E4" s="10">
        <v>3</v>
      </c>
      <c r="F4" s="10">
        <v>0</v>
      </c>
      <c r="G4" s="10">
        <v>150</v>
      </c>
      <c r="H4" s="10">
        <v>110</v>
      </c>
      <c r="I4" s="10">
        <v>10</v>
      </c>
      <c r="J4" s="10">
        <v>0.02</v>
      </c>
      <c r="K4" s="10">
        <v>0.4</v>
      </c>
      <c r="L4" s="10">
        <v>38</v>
      </c>
      <c r="M4" s="10">
        <v>0.3</v>
      </c>
      <c r="N4" s="10">
        <v>0.04</v>
      </c>
      <c r="O4" s="10">
        <v>0.15</v>
      </c>
      <c r="P4" s="10">
        <v>0.03</v>
      </c>
      <c r="Q4" s="10">
        <v>5</v>
      </c>
      <c r="R4" s="43">
        <v>1</v>
      </c>
      <c r="S4" s="10">
        <v>3</v>
      </c>
      <c r="T4">
        <v>3.5</v>
      </c>
      <c r="U4" s="10">
        <v>4.7</v>
      </c>
      <c r="V4">
        <v>0</v>
      </c>
      <c r="W4" s="10">
        <v>0</v>
      </c>
      <c r="X4">
        <v>0.2</v>
      </c>
      <c r="Y4">
        <v>0</v>
      </c>
      <c r="Z4">
        <v>31.5</v>
      </c>
      <c r="AA4">
        <v>12</v>
      </c>
      <c r="AB4">
        <v>18.225000000000001</v>
      </c>
      <c r="AC4" s="46">
        <v>61.725000000000001</v>
      </c>
      <c r="AD4">
        <f>AA4-0.13*AC4</f>
        <v>3.9757499999999997</v>
      </c>
      <c r="AE4">
        <f>AA4-0.2*AC4</f>
        <v>-0.34500000000000064</v>
      </c>
      <c r="AF4">
        <f>Z4-0.2*AC4</f>
        <v>19.155000000000001</v>
      </c>
      <c r="AG4">
        <f>AA4-0.3*AC4</f>
        <v>-6.5174999999999983</v>
      </c>
      <c r="AH4">
        <f>AB4-0.5*AC4</f>
        <v>-12.637499999999999</v>
      </c>
      <c r="AI4">
        <f>AB4-0.65*AC4</f>
        <v>-21.896250000000002</v>
      </c>
    </row>
    <row r="5" spans="1:35">
      <c r="A5" t="s">
        <v>25</v>
      </c>
      <c r="B5">
        <v>100</v>
      </c>
      <c r="D5" t="s">
        <v>26</v>
      </c>
      <c r="E5" s="10">
        <v>21.6</v>
      </c>
      <c r="F5" s="10">
        <v>0</v>
      </c>
      <c r="G5" s="10">
        <v>60</v>
      </c>
      <c r="H5" s="10">
        <v>630</v>
      </c>
      <c r="I5" s="10">
        <v>19</v>
      </c>
      <c r="J5" s="10">
        <v>0.3</v>
      </c>
      <c r="K5" s="10">
        <v>3.2</v>
      </c>
      <c r="L5" s="10">
        <v>250</v>
      </c>
      <c r="M5" s="10">
        <v>0</v>
      </c>
      <c r="N5" s="10">
        <v>0.03</v>
      </c>
      <c r="O5" s="10">
        <v>0.38</v>
      </c>
      <c r="P5" s="10">
        <v>0.01</v>
      </c>
      <c r="Q5" s="10">
        <v>27</v>
      </c>
      <c r="R5" s="43">
        <v>0</v>
      </c>
      <c r="S5" s="10">
        <v>21.6</v>
      </c>
      <c r="T5">
        <v>24.7</v>
      </c>
      <c r="U5" s="10">
        <v>0.1</v>
      </c>
      <c r="V5">
        <v>0</v>
      </c>
      <c r="W5" s="10">
        <v>0</v>
      </c>
      <c r="X5">
        <v>1.3</v>
      </c>
      <c r="Y5">
        <v>0</v>
      </c>
      <c r="Z5">
        <v>222.29999999999998</v>
      </c>
      <c r="AA5">
        <v>86.4</v>
      </c>
      <c r="AB5">
        <v>4.2750000000000004</v>
      </c>
      <c r="AC5" s="46">
        <v>312.97499999999997</v>
      </c>
      <c r="AD5">
        <f t="shared" ref="AD5:AD41" si="0">AA5-0.13*AC5</f>
        <v>45.713250000000009</v>
      </c>
      <c r="AE5">
        <f t="shared" ref="AE5:AE41" si="1">AA5-0.2*AC5</f>
        <v>23.805000000000007</v>
      </c>
      <c r="AF5">
        <f t="shared" ref="AF5:AF41" si="2">Z5-0.2*AC5</f>
        <v>159.70499999999998</v>
      </c>
      <c r="AG5">
        <f t="shared" ref="AG5:AG41" si="3">AA5-0.3*AC5</f>
        <v>-7.4924999999999784</v>
      </c>
      <c r="AH5">
        <f t="shared" ref="AH5:AH41" si="4">AB5-0.5*AC5</f>
        <v>-152.21249999999998</v>
      </c>
      <c r="AI5">
        <f t="shared" ref="AI5:AI41" si="5">AB5-0.65*AC5</f>
        <v>-199.15874999999997</v>
      </c>
    </row>
    <row r="6" spans="1:35">
      <c r="A6" t="s">
        <v>27</v>
      </c>
      <c r="B6">
        <v>125</v>
      </c>
      <c r="D6" t="s">
        <v>28</v>
      </c>
      <c r="E6" s="10">
        <v>17.7</v>
      </c>
      <c r="F6" s="10">
        <v>0</v>
      </c>
      <c r="G6" s="10">
        <v>120</v>
      </c>
      <c r="H6" s="10">
        <v>460</v>
      </c>
      <c r="I6" s="10">
        <v>20</v>
      </c>
      <c r="J6" s="10">
        <v>0.2</v>
      </c>
      <c r="K6" s="10">
        <v>2.8</v>
      </c>
      <c r="L6" s="10">
        <v>240</v>
      </c>
      <c r="M6" s="10">
        <v>0.2</v>
      </c>
      <c r="N6" s="10">
        <v>0.03</v>
      </c>
      <c r="O6" s="10">
        <v>0.48</v>
      </c>
      <c r="P6" s="10">
        <v>0.08</v>
      </c>
      <c r="Q6" s="10">
        <v>47</v>
      </c>
      <c r="R6" s="43">
        <v>0</v>
      </c>
      <c r="S6" s="10">
        <v>17.7</v>
      </c>
      <c r="T6">
        <v>22.5</v>
      </c>
      <c r="U6" s="10">
        <v>4.2</v>
      </c>
      <c r="V6">
        <v>0</v>
      </c>
      <c r="W6" s="10">
        <v>0</v>
      </c>
      <c r="X6">
        <v>0.3</v>
      </c>
      <c r="Y6">
        <v>0</v>
      </c>
      <c r="Z6">
        <v>202.5</v>
      </c>
      <c r="AA6">
        <v>70.8</v>
      </c>
      <c r="AB6">
        <v>16.649999999999999</v>
      </c>
      <c r="AC6" s="46">
        <v>289.95</v>
      </c>
      <c r="AD6">
        <f t="shared" si="0"/>
        <v>33.106499999999997</v>
      </c>
      <c r="AE6">
        <f t="shared" si="1"/>
        <v>12.809999999999995</v>
      </c>
      <c r="AF6">
        <f t="shared" si="2"/>
        <v>144.51</v>
      </c>
      <c r="AG6">
        <f t="shared" si="3"/>
        <v>-16.185000000000002</v>
      </c>
      <c r="AH6">
        <f t="shared" si="4"/>
        <v>-128.32499999999999</v>
      </c>
      <c r="AI6">
        <f t="shared" si="5"/>
        <v>-171.8175</v>
      </c>
    </row>
    <row r="7" spans="1:35">
      <c r="A7" t="s">
        <v>29</v>
      </c>
      <c r="B7">
        <v>400</v>
      </c>
      <c r="D7" t="s">
        <v>30</v>
      </c>
      <c r="E7" s="10">
        <v>3.3</v>
      </c>
      <c r="F7" s="10">
        <v>0</v>
      </c>
      <c r="G7" s="10">
        <v>170</v>
      </c>
      <c r="H7" s="10">
        <v>120</v>
      </c>
      <c r="I7" s="10">
        <v>12</v>
      </c>
      <c r="J7" s="10">
        <v>0</v>
      </c>
      <c r="K7" s="10">
        <v>0.4</v>
      </c>
      <c r="L7" s="10">
        <v>33</v>
      </c>
      <c r="M7" s="10">
        <v>0</v>
      </c>
      <c r="N7" s="10">
        <v>0.04</v>
      </c>
      <c r="O7" s="10">
        <v>0.14000000000000001</v>
      </c>
      <c r="P7" s="10">
        <v>0.04</v>
      </c>
      <c r="Q7" s="10">
        <v>11</v>
      </c>
      <c r="R7" s="43">
        <v>1</v>
      </c>
      <c r="S7" s="10">
        <v>3.3</v>
      </c>
      <c r="T7">
        <v>2.8</v>
      </c>
      <c r="U7" s="10">
        <v>3.9</v>
      </c>
      <c r="V7">
        <v>0</v>
      </c>
      <c r="W7" s="10">
        <v>0</v>
      </c>
      <c r="X7">
        <v>0.9</v>
      </c>
      <c r="Y7">
        <v>0</v>
      </c>
      <c r="Z7">
        <v>25.2</v>
      </c>
      <c r="AA7">
        <v>13.2</v>
      </c>
      <c r="AB7">
        <v>17.324999999999999</v>
      </c>
      <c r="AC7" s="46">
        <v>55.724999999999994</v>
      </c>
      <c r="AD7">
        <f t="shared" si="0"/>
        <v>5.9557500000000001</v>
      </c>
      <c r="AE7">
        <f t="shared" si="1"/>
        <v>2.0549999999999997</v>
      </c>
      <c r="AF7">
        <f t="shared" si="2"/>
        <v>14.055</v>
      </c>
      <c r="AG7">
        <f t="shared" si="3"/>
        <v>-3.5174999999999983</v>
      </c>
      <c r="AH7">
        <f t="shared" si="4"/>
        <v>-10.537499999999998</v>
      </c>
      <c r="AI7">
        <f t="shared" si="5"/>
        <v>-18.896249999999998</v>
      </c>
    </row>
    <row r="8" spans="1:35">
      <c r="A8" t="s">
        <v>31</v>
      </c>
      <c r="B8">
        <v>630</v>
      </c>
      <c r="D8" t="s">
        <v>32</v>
      </c>
      <c r="E8" s="10">
        <v>11.3</v>
      </c>
      <c r="F8" s="10">
        <v>0</v>
      </c>
      <c r="G8" s="10">
        <v>130</v>
      </c>
      <c r="H8" s="10">
        <v>46</v>
      </c>
      <c r="I8" s="10">
        <v>10</v>
      </c>
      <c r="J8" s="10">
        <v>1.5</v>
      </c>
      <c r="K8" s="10">
        <v>1.1000000000000001</v>
      </c>
      <c r="L8" s="10">
        <v>210</v>
      </c>
      <c r="M8" s="10">
        <v>3.8</v>
      </c>
      <c r="N8" s="10">
        <v>0.06</v>
      </c>
      <c r="O8" s="10">
        <v>0.37</v>
      </c>
      <c r="P8" s="10">
        <v>0.09</v>
      </c>
      <c r="Q8" s="10">
        <v>49</v>
      </c>
      <c r="R8" s="43">
        <v>0</v>
      </c>
      <c r="S8" s="10">
        <v>11.3</v>
      </c>
      <c r="T8">
        <v>9.3000000000000007</v>
      </c>
      <c r="U8" s="10">
        <v>3.4</v>
      </c>
      <c r="V8">
        <v>0</v>
      </c>
      <c r="W8" s="10">
        <v>0</v>
      </c>
      <c r="X8">
        <v>0</v>
      </c>
      <c r="Y8">
        <v>0</v>
      </c>
      <c r="Z8">
        <v>83.7</v>
      </c>
      <c r="AA8">
        <v>45.2</v>
      </c>
      <c r="AB8">
        <v>12.75</v>
      </c>
      <c r="AC8" s="46">
        <v>141.65</v>
      </c>
      <c r="AD8">
        <f t="shared" si="0"/>
        <v>26.785500000000003</v>
      </c>
      <c r="AE8">
        <f t="shared" si="1"/>
        <v>16.87</v>
      </c>
      <c r="AF8">
        <f t="shared" si="2"/>
        <v>55.370000000000005</v>
      </c>
      <c r="AG8">
        <f t="shared" si="3"/>
        <v>2.7050000000000054</v>
      </c>
      <c r="AH8">
        <f t="shared" si="4"/>
        <v>-58.075000000000003</v>
      </c>
      <c r="AI8">
        <f t="shared" si="5"/>
        <v>-79.322500000000005</v>
      </c>
    </row>
    <row r="9" spans="1:35">
      <c r="A9" t="s">
        <v>33</v>
      </c>
      <c r="B9">
        <v>1000</v>
      </c>
      <c r="D9" t="s">
        <v>34</v>
      </c>
      <c r="E9" s="10">
        <v>0.8</v>
      </c>
      <c r="F9" s="10">
        <v>1.8</v>
      </c>
      <c r="G9" s="10">
        <v>190</v>
      </c>
      <c r="H9" s="10">
        <v>42</v>
      </c>
      <c r="I9" s="10">
        <v>14</v>
      </c>
      <c r="J9" s="10">
        <v>0.3</v>
      </c>
      <c r="K9" s="10">
        <v>0.1</v>
      </c>
      <c r="L9" s="10">
        <v>2</v>
      </c>
      <c r="M9" s="10">
        <v>0</v>
      </c>
      <c r="N9" s="10">
        <v>0.04</v>
      </c>
      <c r="O9" s="10">
        <v>0.03</v>
      </c>
      <c r="P9" s="10">
        <v>0.1</v>
      </c>
      <c r="Q9" s="10">
        <v>66</v>
      </c>
      <c r="R9" s="43">
        <v>38</v>
      </c>
      <c r="S9" s="10">
        <v>0.8</v>
      </c>
      <c r="T9">
        <v>0</v>
      </c>
      <c r="U9" s="10">
        <v>3.9</v>
      </c>
      <c r="V9">
        <v>1.8</v>
      </c>
      <c r="W9" s="10">
        <v>0</v>
      </c>
      <c r="X9">
        <v>0.1</v>
      </c>
      <c r="Y9">
        <v>0</v>
      </c>
      <c r="Z9">
        <v>0</v>
      </c>
      <c r="AA9">
        <v>3.2</v>
      </c>
      <c r="AB9">
        <v>18.525000000000002</v>
      </c>
      <c r="AC9" s="46">
        <v>21.725000000000001</v>
      </c>
      <c r="AD9">
        <f t="shared" si="0"/>
        <v>0.37575000000000003</v>
      </c>
      <c r="AE9">
        <f t="shared" si="1"/>
        <v>-1.1450000000000005</v>
      </c>
      <c r="AF9">
        <f t="shared" si="2"/>
        <v>-4.3450000000000006</v>
      </c>
      <c r="AG9">
        <f t="shared" si="3"/>
        <v>-3.3174999999999999</v>
      </c>
      <c r="AH9">
        <f t="shared" si="4"/>
        <v>7.6625000000000014</v>
      </c>
      <c r="AI9">
        <f t="shared" si="5"/>
        <v>4.4037500000000005</v>
      </c>
    </row>
    <row r="10" spans="1:35">
      <c r="A10" t="s">
        <v>35</v>
      </c>
      <c r="B10">
        <v>1000</v>
      </c>
      <c r="D10" t="s">
        <v>36</v>
      </c>
      <c r="E10" s="10">
        <v>1.7</v>
      </c>
      <c r="F10" s="10">
        <v>2.8</v>
      </c>
      <c r="G10" s="10">
        <v>690</v>
      </c>
      <c r="H10" s="10">
        <v>49</v>
      </c>
      <c r="I10" s="10">
        <v>69</v>
      </c>
      <c r="J10" s="10">
        <v>2</v>
      </c>
      <c r="K10" s="10">
        <v>0.7</v>
      </c>
      <c r="L10" s="10">
        <v>350</v>
      </c>
      <c r="M10" s="10">
        <v>0</v>
      </c>
      <c r="N10" s="10">
        <v>0.11</v>
      </c>
      <c r="O10" s="10">
        <v>0.2</v>
      </c>
      <c r="P10" s="10">
        <v>0.14000000000000001</v>
      </c>
      <c r="Q10" s="10">
        <v>210</v>
      </c>
      <c r="R10" s="43">
        <v>35</v>
      </c>
      <c r="S10" s="10">
        <v>1.7</v>
      </c>
      <c r="T10">
        <v>0.2</v>
      </c>
      <c r="U10" s="10">
        <v>0.3</v>
      </c>
      <c r="V10">
        <v>2.8</v>
      </c>
      <c r="W10" s="10">
        <v>0</v>
      </c>
      <c r="X10">
        <v>0.9</v>
      </c>
      <c r="Y10">
        <v>0</v>
      </c>
      <c r="Z10">
        <v>1.8</v>
      </c>
      <c r="AA10">
        <v>6.8</v>
      </c>
      <c r="AB10">
        <v>9.4250000000000007</v>
      </c>
      <c r="AC10" s="46">
        <v>18.024999999999999</v>
      </c>
      <c r="AD10">
        <f t="shared" si="0"/>
        <v>4.4567499999999995</v>
      </c>
      <c r="AE10">
        <f t="shared" si="1"/>
        <v>3.1949999999999998</v>
      </c>
      <c r="AF10">
        <f t="shared" si="2"/>
        <v>-1.8049999999999999</v>
      </c>
      <c r="AG10">
        <f t="shared" si="3"/>
        <v>1.3925000000000001</v>
      </c>
      <c r="AH10">
        <f t="shared" si="4"/>
        <v>0.41250000000000142</v>
      </c>
      <c r="AI10">
        <f t="shared" si="5"/>
        <v>-2.291249999999998</v>
      </c>
    </row>
    <row r="11" spans="1:35">
      <c r="A11" t="s">
        <v>37</v>
      </c>
      <c r="B11">
        <v>1000</v>
      </c>
      <c r="D11" t="s">
        <v>38</v>
      </c>
      <c r="E11" s="10">
        <v>0.6</v>
      </c>
      <c r="F11" s="10">
        <v>1.3</v>
      </c>
      <c r="G11" s="10">
        <v>220</v>
      </c>
      <c r="H11" s="10">
        <v>43</v>
      </c>
      <c r="I11" s="10">
        <v>10</v>
      </c>
      <c r="J11" s="10">
        <v>0.3</v>
      </c>
      <c r="K11" s="10">
        <v>0.2</v>
      </c>
      <c r="L11" s="10">
        <v>8</v>
      </c>
      <c r="M11" s="10">
        <v>0</v>
      </c>
      <c r="N11" s="10">
        <v>0.03</v>
      </c>
      <c r="O11" s="10">
        <v>0.03</v>
      </c>
      <c r="P11" s="10">
        <v>0.09</v>
      </c>
      <c r="Q11" s="10">
        <v>61</v>
      </c>
      <c r="R11" s="43">
        <v>19</v>
      </c>
      <c r="S11" s="10">
        <v>0.6</v>
      </c>
      <c r="T11">
        <v>0</v>
      </c>
      <c r="U11" s="10">
        <v>2</v>
      </c>
      <c r="V11">
        <v>1.3</v>
      </c>
      <c r="W11" s="10">
        <v>0</v>
      </c>
      <c r="X11">
        <v>0</v>
      </c>
      <c r="Y11">
        <v>0</v>
      </c>
      <c r="Z11">
        <v>0</v>
      </c>
      <c r="AA11">
        <v>2.4</v>
      </c>
      <c r="AB11">
        <v>10.1</v>
      </c>
      <c r="AC11" s="46">
        <v>12.5</v>
      </c>
      <c r="AD11">
        <f t="shared" si="0"/>
        <v>0.77499999999999991</v>
      </c>
      <c r="AE11">
        <f t="shared" si="1"/>
        <v>-0.10000000000000009</v>
      </c>
      <c r="AF11">
        <f t="shared" si="2"/>
        <v>-2.5</v>
      </c>
      <c r="AG11">
        <f t="shared" si="3"/>
        <v>-1.35</v>
      </c>
      <c r="AH11">
        <f t="shared" si="4"/>
        <v>3.8499999999999996</v>
      </c>
      <c r="AI11">
        <f t="shared" si="5"/>
        <v>1.9749999999999996</v>
      </c>
    </row>
    <row r="12" spans="1:35">
      <c r="A12" t="s">
        <v>39</v>
      </c>
      <c r="B12">
        <v>1000</v>
      </c>
      <c r="D12" t="s">
        <v>40</v>
      </c>
      <c r="E12" s="10">
        <v>1</v>
      </c>
      <c r="F12" s="10">
        <v>2.5</v>
      </c>
      <c r="G12" s="10">
        <v>200</v>
      </c>
      <c r="H12" s="10">
        <v>36</v>
      </c>
      <c r="I12" s="10">
        <v>13</v>
      </c>
      <c r="J12" s="10">
        <v>0.3</v>
      </c>
      <c r="K12" s="10">
        <v>0.3</v>
      </c>
      <c r="L12" s="10">
        <v>7</v>
      </c>
      <c r="M12" s="10">
        <v>0</v>
      </c>
      <c r="N12" s="10">
        <v>0.05</v>
      </c>
      <c r="O12" s="10">
        <v>0.04</v>
      </c>
      <c r="P12" s="10">
        <v>0.12</v>
      </c>
      <c r="Q12" s="10">
        <v>72</v>
      </c>
      <c r="R12" s="43">
        <v>14</v>
      </c>
      <c r="S12" s="10">
        <v>1</v>
      </c>
      <c r="T12">
        <v>0</v>
      </c>
      <c r="U12" s="10">
        <v>6.4</v>
      </c>
      <c r="V12">
        <v>2.5</v>
      </c>
      <c r="W12" s="10">
        <v>0</v>
      </c>
      <c r="X12">
        <v>0</v>
      </c>
      <c r="Y12">
        <v>0</v>
      </c>
      <c r="Z12">
        <v>0</v>
      </c>
      <c r="AA12">
        <v>4</v>
      </c>
      <c r="AB12">
        <v>29</v>
      </c>
      <c r="AC12" s="46">
        <v>33</v>
      </c>
      <c r="AD12">
        <f t="shared" si="0"/>
        <v>-0.29000000000000004</v>
      </c>
      <c r="AE12">
        <f t="shared" si="1"/>
        <v>-2.6000000000000005</v>
      </c>
      <c r="AF12">
        <f t="shared" si="2"/>
        <v>-6.6000000000000005</v>
      </c>
      <c r="AG12">
        <f t="shared" si="3"/>
        <v>-5.9</v>
      </c>
      <c r="AH12">
        <f t="shared" si="4"/>
        <v>12.5</v>
      </c>
      <c r="AI12">
        <f t="shared" si="5"/>
        <v>7.5500000000000007</v>
      </c>
    </row>
    <row r="13" spans="1:35">
      <c r="A13" t="s">
        <v>41</v>
      </c>
      <c r="B13">
        <v>1000</v>
      </c>
      <c r="D13" t="s">
        <v>42</v>
      </c>
      <c r="E13" s="10">
        <v>0.5</v>
      </c>
      <c r="F13" s="10">
        <v>1.1000000000000001</v>
      </c>
      <c r="G13" s="10">
        <v>200</v>
      </c>
      <c r="H13" s="10">
        <v>19</v>
      </c>
      <c r="I13" s="10">
        <v>8</v>
      </c>
      <c r="J13" s="10">
        <v>0.3</v>
      </c>
      <c r="K13" s="10">
        <v>0.2</v>
      </c>
      <c r="L13" s="10">
        <v>20</v>
      </c>
      <c r="M13" s="10">
        <v>0</v>
      </c>
      <c r="N13" s="10">
        <v>0.05</v>
      </c>
      <c r="O13" s="10">
        <v>0.03</v>
      </c>
      <c r="P13" s="10">
        <v>0.05</v>
      </c>
      <c r="Q13" s="10">
        <v>73</v>
      </c>
      <c r="R13" s="43">
        <v>5</v>
      </c>
      <c r="S13" s="10">
        <v>0.5</v>
      </c>
      <c r="T13">
        <v>0</v>
      </c>
      <c r="U13" s="10">
        <v>1.7</v>
      </c>
      <c r="V13">
        <v>1.1000000000000001</v>
      </c>
      <c r="W13" s="10">
        <v>0</v>
      </c>
      <c r="X13">
        <v>0</v>
      </c>
      <c r="Y13">
        <v>0</v>
      </c>
      <c r="Z13">
        <v>0</v>
      </c>
      <c r="AA13">
        <v>2</v>
      </c>
      <c r="AB13">
        <v>8.5749999999999993</v>
      </c>
      <c r="AC13" s="46">
        <v>10.574999999999999</v>
      </c>
      <c r="AD13">
        <f t="shared" si="0"/>
        <v>0.62525000000000008</v>
      </c>
      <c r="AE13">
        <f t="shared" si="1"/>
        <v>-0.11499999999999977</v>
      </c>
      <c r="AF13">
        <f t="shared" si="2"/>
        <v>-2.1149999999999998</v>
      </c>
      <c r="AG13">
        <f t="shared" si="3"/>
        <v>-1.1724999999999999</v>
      </c>
      <c r="AH13">
        <f t="shared" si="4"/>
        <v>3.2874999999999996</v>
      </c>
      <c r="AI13">
        <f t="shared" si="5"/>
        <v>1.7012499999999999</v>
      </c>
    </row>
    <row r="14" spans="1:35">
      <c r="A14" t="s">
        <v>43</v>
      </c>
      <c r="B14">
        <v>1000</v>
      </c>
      <c r="D14" t="s">
        <v>44</v>
      </c>
      <c r="E14" s="10">
        <v>2.8</v>
      </c>
      <c r="F14" s="10">
        <v>2.2999999999999998</v>
      </c>
      <c r="G14" s="10">
        <v>160</v>
      </c>
      <c r="H14" s="10">
        <v>25</v>
      </c>
      <c r="I14" s="10">
        <v>23</v>
      </c>
      <c r="J14" s="10">
        <v>0.5</v>
      </c>
      <c r="K14" s="10">
        <v>0.3</v>
      </c>
      <c r="L14" s="10">
        <v>2</v>
      </c>
      <c r="M14" s="10">
        <v>0</v>
      </c>
      <c r="N14" s="10">
        <v>0.08</v>
      </c>
      <c r="O14" s="10">
        <v>0.06</v>
      </c>
      <c r="P14" s="10">
        <v>0.08</v>
      </c>
      <c r="Q14" s="10">
        <v>44</v>
      </c>
      <c r="R14" s="43">
        <v>4</v>
      </c>
      <c r="S14" s="10">
        <v>2.8</v>
      </c>
      <c r="T14">
        <v>1.2</v>
      </c>
      <c r="U14" s="10">
        <v>0.6</v>
      </c>
      <c r="V14">
        <v>2.2999999999999998</v>
      </c>
      <c r="W14" s="10">
        <v>0</v>
      </c>
      <c r="X14">
        <v>0</v>
      </c>
      <c r="Y14">
        <v>0</v>
      </c>
      <c r="Z14">
        <v>10.799999999999999</v>
      </c>
      <c r="AA14">
        <v>11.2</v>
      </c>
      <c r="AB14">
        <v>6.85</v>
      </c>
      <c r="AC14" s="46">
        <v>28.85</v>
      </c>
      <c r="AD14">
        <f t="shared" si="0"/>
        <v>7.4494999999999987</v>
      </c>
      <c r="AE14">
        <f t="shared" si="1"/>
        <v>5.4299999999999988</v>
      </c>
      <c r="AF14">
        <f t="shared" si="2"/>
        <v>5.0299999999999985</v>
      </c>
      <c r="AG14">
        <f t="shared" si="3"/>
        <v>2.5449999999999999</v>
      </c>
      <c r="AH14">
        <f t="shared" si="4"/>
        <v>-7.5750000000000011</v>
      </c>
      <c r="AI14">
        <f t="shared" si="5"/>
        <v>-11.902500000000002</v>
      </c>
    </row>
    <row r="15" spans="1:35">
      <c r="A15" t="s">
        <v>45</v>
      </c>
      <c r="B15">
        <v>1000</v>
      </c>
      <c r="D15" t="s">
        <v>46</v>
      </c>
      <c r="E15" s="10">
        <v>3.8</v>
      </c>
      <c r="F15" s="10">
        <v>5.0999999999999996</v>
      </c>
      <c r="G15" s="10">
        <v>460</v>
      </c>
      <c r="H15" s="10">
        <v>50</v>
      </c>
      <c r="I15" s="10">
        <v>29</v>
      </c>
      <c r="J15" s="10">
        <v>1.3</v>
      </c>
      <c r="K15" s="10">
        <v>0.8</v>
      </c>
      <c r="L15" s="10">
        <v>75</v>
      </c>
      <c r="M15" s="10">
        <v>0</v>
      </c>
      <c r="N15" s="10">
        <v>0.17</v>
      </c>
      <c r="O15" s="10">
        <v>0.23</v>
      </c>
      <c r="P15" s="10">
        <v>0.3</v>
      </c>
      <c r="Q15" s="10">
        <v>220</v>
      </c>
      <c r="R15" s="43">
        <v>140</v>
      </c>
      <c r="S15" s="10">
        <v>3.8</v>
      </c>
      <c r="T15">
        <v>0.3</v>
      </c>
      <c r="U15" s="10">
        <v>2.4</v>
      </c>
      <c r="V15">
        <v>5.0999999999999996</v>
      </c>
      <c r="W15" s="10">
        <v>0</v>
      </c>
      <c r="X15">
        <v>0.3</v>
      </c>
      <c r="Y15">
        <v>0</v>
      </c>
      <c r="Z15">
        <v>2.6999999999999997</v>
      </c>
      <c r="AA15">
        <v>15.2</v>
      </c>
      <c r="AB15">
        <v>20.099999999999998</v>
      </c>
      <c r="AC15" s="46">
        <v>38</v>
      </c>
      <c r="AD15">
        <f t="shared" si="0"/>
        <v>10.259999999999998</v>
      </c>
      <c r="AE15">
        <f t="shared" si="1"/>
        <v>7.5999999999999988</v>
      </c>
      <c r="AF15">
        <f t="shared" si="2"/>
        <v>-4.9000000000000004</v>
      </c>
      <c r="AG15">
        <f t="shared" si="3"/>
        <v>3.7999999999999989</v>
      </c>
      <c r="AH15">
        <f t="shared" si="4"/>
        <v>1.0999999999999979</v>
      </c>
      <c r="AI15">
        <f t="shared" si="5"/>
        <v>-4.6000000000000014</v>
      </c>
    </row>
    <row r="16" spans="1:35">
      <c r="A16" t="s">
        <v>47</v>
      </c>
      <c r="B16">
        <v>1000</v>
      </c>
      <c r="D16" t="s">
        <v>48</v>
      </c>
      <c r="E16" s="10">
        <v>1.8</v>
      </c>
      <c r="F16" s="10">
        <v>1.8</v>
      </c>
      <c r="G16" s="10">
        <v>270</v>
      </c>
      <c r="H16" s="10">
        <v>19</v>
      </c>
      <c r="I16" s="10">
        <v>9</v>
      </c>
      <c r="J16" s="10">
        <v>0.7</v>
      </c>
      <c r="K16" s="10">
        <v>0.5</v>
      </c>
      <c r="L16" s="10">
        <v>31</v>
      </c>
      <c r="M16" s="10">
        <v>0</v>
      </c>
      <c r="N16" s="10">
        <v>0.14000000000000001</v>
      </c>
      <c r="O16" s="10">
        <v>0.15</v>
      </c>
      <c r="P16" s="10">
        <v>0.12</v>
      </c>
      <c r="Q16" s="10">
        <v>190</v>
      </c>
      <c r="R16" s="43">
        <v>15</v>
      </c>
      <c r="S16" s="10">
        <v>1.8</v>
      </c>
      <c r="T16">
        <v>0.2</v>
      </c>
      <c r="U16" s="10">
        <v>2.1</v>
      </c>
      <c r="V16">
        <v>1.8</v>
      </c>
      <c r="W16" s="10">
        <v>0</v>
      </c>
      <c r="X16">
        <v>0.2</v>
      </c>
      <c r="Y16">
        <v>0</v>
      </c>
      <c r="Z16">
        <v>1.8</v>
      </c>
      <c r="AA16">
        <v>7.2</v>
      </c>
      <c r="AB16">
        <v>12.074999999999999</v>
      </c>
      <c r="AC16" s="46">
        <v>21.074999999999999</v>
      </c>
      <c r="AD16">
        <f t="shared" si="0"/>
        <v>4.4602500000000003</v>
      </c>
      <c r="AE16">
        <f t="shared" si="1"/>
        <v>2.9850000000000003</v>
      </c>
      <c r="AF16">
        <f t="shared" si="2"/>
        <v>-2.415</v>
      </c>
      <c r="AG16">
        <f t="shared" si="3"/>
        <v>0.87750000000000039</v>
      </c>
      <c r="AH16">
        <f t="shared" si="4"/>
        <v>1.5374999999999996</v>
      </c>
      <c r="AI16">
        <f t="shared" si="5"/>
        <v>-1.6237500000000011</v>
      </c>
    </row>
    <row r="17" spans="1:35">
      <c r="A17" t="s">
        <v>49</v>
      </c>
      <c r="B17">
        <v>1000</v>
      </c>
      <c r="D17" t="s">
        <v>50</v>
      </c>
      <c r="E17" s="10">
        <v>0.8</v>
      </c>
      <c r="F17" s="10">
        <v>2.8</v>
      </c>
      <c r="G17" s="10">
        <v>380</v>
      </c>
      <c r="H17" s="10">
        <v>40</v>
      </c>
      <c r="I17" s="10">
        <v>24</v>
      </c>
      <c r="J17" s="10">
        <v>0.5</v>
      </c>
      <c r="K17" s="10">
        <v>0.2</v>
      </c>
      <c r="L17" s="10">
        <v>3</v>
      </c>
      <c r="M17" s="10">
        <v>0</v>
      </c>
      <c r="N17" s="10">
        <v>0.1</v>
      </c>
      <c r="O17" s="10">
        <v>0.02</v>
      </c>
      <c r="P17" s="10">
        <v>0.2</v>
      </c>
      <c r="Q17" s="10">
        <v>49</v>
      </c>
      <c r="R17" s="43">
        <v>25</v>
      </c>
      <c r="S17" s="10">
        <v>0.8</v>
      </c>
      <c r="T17">
        <v>0.1</v>
      </c>
      <c r="U17" s="10">
        <v>31</v>
      </c>
      <c r="V17">
        <v>2.8</v>
      </c>
      <c r="W17" s="10">
        <v>0</v>
      </c>
      <c r="X17">
        <v>0.4</v>
      </c>
      <c r="Y17">
        <v>0</v>
      </c>
      <c r="Z17">
        <v>0.9</v>
      </c>
      <c r="AA17">
        <v>3.2</v>
      </c>
      <c r="AB17">
        <v>123.05</v>
      </c>
      <c r="AC17" s="46">
        <v>127.14999999999999</v>
      </c>
      <c r="AD17">
        <f t="shared" si="0"/>
        <v>-13.329499999999999</v>
      </c>
      <c r="AE17">
        <f t="shared" si="1"/>
        <v>-22.23</v>
      </c>
      <c r="AF17">
        <f t="shared" si="2"/>
        <v>-24.53</v>
      </c>
      <c r="AG17">
        <f t="shared" si="3"/>
        <v>-34.944999999999993</v>
      </c>
      <c r="AH17">
        <f t="shared" si="4"/>
        <v>59.475000000000001</v>
      </c>
      <c r="AI17">
        <f t="shared" si="5"/>
        <v>40.402500000000003</v>
      </c>
    </row>
    <row r="18" spans="1:35">
      <c r="A18" t="s">
        <v>51</v>
      </c>
      <c r="B18">
        <v>1000</v>
      </c>
      <c r="D18" t="s">
        <v>52</v>
      </c>
      <c r="E18" s="10">
        <v>1.3</v>
      </c>
      <c r="F18" s="10">
        <v>8.9</v>
      </c>
      <c r="G18" s="10">
        <v>410</v>
      </c>
      <c r="H18" s="10">
        <v>4</v>
      </c>
      <c r="I18" s="10">
        <v>19</v>
      </c>
      <c r="J18" s="10">
        <v>0.4</v>
      </c>
      <c r="K18" s="10">
        <v>0.2</v>
      </c>
      <c r="L18" s="10">
        <v>0</v>
      </c>
      <c r="M18" s="10">
        <v>0</v>
      </c>
      <c r="N18" s="10">
        <v>0.09</v>
      </c>
      <c r="O18" s="10">
        <v>0.03</v>
      </c>
      <c r="P18" s="10">
        <v>0.2</v>
      </c>
      <c r="Q18" s="10">
        <v>20</v>
      </c>
      <c r="R18" s="43">
        <v>28</v>
      </c>
      <c r="S18" s="10">
        <v>1.3</v>
      </c>
      <c r="T18">
        <v>0</v>
      </c>
      <c r="U18" s="10">
        <v>8.5</v>
      </c>
      <c r="V18">
        <v>8.9</v>
      </c>
      <c r="W18" s="10">
        <v>0</v>
      </c>
      <c r="X18">
        <v>0.5</v>
      </c>
      <c r="Y18">
        <v>0</v>
      </c>
      <c r="Z18">
        <v>0</v>
      </c>
      <c r="AA18">
        <v>5.2</v>
      </c>
      <c r="AB18">
        <v>51.174999999999997</v>
      </c>
      <c r="AC18" s="46">
        <v>56.375</v>
      </c>
      <c r="AD18">
        <f t="shared" si="0"/>
        <v>-2.1287500000000001</v>
      </c>
      <c r="AE18">
        <f t="shared" si="1"/>
        <v>-6.0750000000000002</v>
      </c>
      <c r="AF18">
        <f t="shared" si="2"/>
        <v>-11.275</v>
      </c>
      <c r="AG18">
        <f t="shared" si="3"/>
        <v>-11.712499999999999</v>
      </c>
      <c r="AH18">
        <f t="shared" si="4"/>
        <v>22.987499999999997</v>
      </c>
      <c r="AI18">
        <f t="shared" si="5"/>
        <v>14.531249999999993</v>
      </c>
    </row>
    <row r="19" spans="1:35">
      <c r="A19" t="s">
        <v>53</v>
      </c>
      <c r="B19">
        <v>1000</v>
      </c>
      <c r="D19" t="s">
        <v>54</v>
      </c>
      <c r="E19" s="10">
        <v>1.3</v>
      </c>
      <c r="F19" s="10">
        <v>2.4</v>
      </c>
      <c r="G19" s="10">
        <v>560</v>
      </c>
      <c r="H19" s="10">
        <v>14</v>
      </c>
      <c r="I19" s="10">
        <v>17</v>
      </c>
      <c r="J19" s="10">
        <v>0.4</v>
      </c>
      <c r="K19" s="10">
        <v>0.3</v>
      </c>
      <c r="L19" s="10">
        <v>0</v>
      </c>
      <c r="M19" s="10">
        <v>0</v>
      </c>
      <c r="N19" s="10">
        <v>0.06</v>
      </c>
      <c r="O19" s="10">
        <v>0.02</v>
      </c>
      <c r="P19" s="10">
        <v>0.14000000000000001</v>
      </c>
      <c r="Q19" s="10">
        <v>28</v>
      </c>
      <c r="R19" s="43">
        <v>5</v>
      </c>
      <c r="S19" s="10">
        <v>1.3</v>
      </c>
      <c r="T19">
        <v>0.1</v>
      </c>
      <c r="U19" s="10">
        <v>11.1</v>
      </c>
      <c r="V19">
        <v>2.4</v>
      </c>
      <c r="W19" s="10">
        <v>0</v>
      </c>
      <c r="X19">
        <v>0</v>
      </c>
      <c r="Y19">
        <v>0</v>
      </c>
      <c r="Z19">
        <v>0.9</v>
      </c>
      <c r="AA19">
        <v>5.2</v>
      </c>
      <c r="AB19">
        <v>46.424999999999997</v>
      </c>
      <c r="AC19" s="46">
        <v>52.524999999999999</v>
      </c>
      <c r="AD19">
        <f t="shared" si="0"/>
        <v>-1.6282499999999995</v>
      </c>
      <c r="AE19">
        <f t="shared" si="1"/>
        <v>-5.3050000000000006</v>
      </c>
      <c r="AF19">
        <f t="shared" si="2"/>
        <v>-9.6050000000000004</v>
      </c>
      <c r="AG19">
        <f t="shared" si="3"/>
        <v>-10.557499999999997</v>
      </c>
      <c r="AH19">
        <f t="shared" si="4"/>
        <v>20.162499999999998</v>
      </c>
      <c r="AI19">
        <f t="shared" si="5"/>
        <v>12.283749999999998</v>
      </c>
    </row>
    <row r="20" spans="1:35">
      <c r="A20" t="s">
        <v>55</v>
      </c>
      <c r="B20">
        <v>1000</v>
      </c>
      <c r="D20" t="s">
        <v>56</v>
      </c>
      <c r="E20" s="10">
        <v>0.3</v>
      </c>
      <c r="F20" s="10">
        <v>1.3</v>
      </c>
      <c r="G20" s="10">
        <v>230</v>
      </c>
      <c r="H20" s="10">
        <v>23</v>
      </c>
      <c r="I20" s="10">
        <v>10</v>
      </c>
      <c r="J20" s="10">
        <v>0.2</v>
      </c>
      <c r="K20" s="10">
        <v>0.1</v>
      </c>
      <c r="L20" s="10">
        <v>0</v>
      </c>
      <c r="M20" s="10">
        <v>0</v>
      </c>
      <c r="N20" s="10">
        <v>0.02</v>
      </c>
      <c r="O20" s="10">
        <v>0.01</v>
      </c>
      <c r="P20" s="10">
        <v>0.05</v>
      </c>
      <c r="Q20" s="10">
        <v>33</v>
      </c>
      <c r="R20" s="43">
        <v>11</v>
      </c>
      <c r="S20" s="10">
        <v>0.3</v>
      </c>
      <c r="T20">
        <v>0</v>
      </c>
      <c r="U20" s="10">
        <v>2.9</v>
      </c>
      <c r="V20">
        <v>1.3</v>
      </c>
      <c r="W20" s="10">
        <v>0</v>
      </c>
      <c r="X20">
        <v>0</v>
      </c>
      <c r="Y20">
        <v>0</v>
      </c>
      <c r="Z20">
        <v>0</v>
      </c>
      <c r="AA20">
        <v>1.2</v>
      </c>
      <c r="AB20">
        <v>13.475</v>
      </c>
      <c r="AC20" s="46">
        <v>14.674999999999999</v>
      </c>
      <c r="AD20">
        <f t="shared" si="0"/>
        <v>-0.70774999999999988</v>
      </c>
      <c r="AE20">
        <f t="shared" si="1"/>
        <v>-1.7350000000000001</v>
      </c>
      <c r="AF20">
        <f t="shared" si="2"/>
        <v>-2.9350000000000001</v>
      </c>
      <c r="AG20">
        <f t="shared" si="3"/>
        <v>-3.2024999999999997</v>
      </c>
      <c r="AH20">
        <f t="shared" si="4"/>
        <v>6.1375000000000002</v>
      </c>
      <c r="AI20">
        <f t="shared" si="5"/>
        <v>3.9362499999999994</v>
      </c>
    </row>
    <row r="21" spans="1:35">
      <c r="A21" t="s">
        <v>57</v>
      </c>
      <c r="B21">
        <v>1000</v>
      </c>
      <c r="D21" t="s">
        <v>58</v>
      </c>
      <c r="E21" s="10">
        <v>0.5</v>
      </c>
      <c r="F21" s="10">
        <v>2.8</v>
      </c>
      <c r="G21" s="10">
        <v>300</v>
      </c>
      <c r="H21" s="10">
        <v>24</v>
      </c>
      <c r="I21" s="10">
        <v>9</v>
      </c>
      <c r="J21" s="10">
        <v>0.2</v>
      </c>
      <c r="K21" s="10">
        <v>0.2</v>
      </c>
      <c r="L21" s="10">
        <v>630</v>
      </c>
      <c r="M21" s="10">
        <v>0</v>
      </c>
      <c r="N21" s="10">
        <v>0.04</v>
      </c>
      <c r="O21" s="10">
        <v>0.03</v>
      </c>
      <c r="P21" s="10">
        <v>0.09</v>
      </c>
      <c r="Q21" s="10">
        <v>23</v>
      </c>
      <c r="R21" s="43">
        <v>4</v>
      </c>
      <c r="S21" s="10">
        <v>0.5</v>
      </c>
      <c r="T21">
        <v>0.1</v>
      </c>
      <c r="U21" s="10">
        <v>6</v>
      </c>
      <c r="V21">
        <v>2.8</v>
      </c>
      <c r="W21" s="10">
        <v>0</v>
      </c>
      <c r="X21">
        <v>0.3</v>
      </c>
      <c r="Y21">
        <v>0</v>
      </c>
      <c r="Z21">
        <v>0.9</v>
      </c>
      <c r="AA21">
        <v>2</v>
      </c>
      <c r="AB21">
        <v>29</v>
      </c>
      <c r="AC21" s="46">
        <v>31.9</v>
      </c>
      <c r="AD21">
        <f t="shared" si="0"/>
        <v>-2.1470000000000002</v>
      </c>
      <c r="AE21">
        <f t="shared" si="1"/>
        <v>-4.38</v>
      </c>
      <c r="AF21">
        <f t="shared" si="2"/>
        <v>-5.4799999999999995</v>
      </c>
      <c r="AG21">
        <f t="shared" si="3"/>
        <v>-7.5699999999999985</v>
      </c>
      <c r="AH21">
        <f t="shared" si="4"/>
        <v>13.05</v>
      </c>
      <c r="AI21">
        <f t="shared" si="5"/>
        <v>8.2650000000000006</v>
      </c>
    </row>
    <row r="22" spans="1:35">
      <c r="A22" t="s">
        <v>59</v>
      </c>
      <c r="B22">
        <v>1000</v>
      </c>
      <c r="D22" t="s">
        <v>60</v>
      </c>
      <c r="E22" s="10">
        <v>1.1000000000000001</v>
      </c>
      <c r="F22" s="10">
        <v>5.7</v>
      </c>
      <c r="G22" s="10">
        <v>320</v>
      </c>
      <c r="H22" s="10">
        <v>46</v>
      </c>
      <c r="I22" s="10">
        <v>54</v>
      </c>
      <c r="J22" s="10">
        <v>0.7</v>
      </c>
      <c r="K22" s="10">
        <v>0.8</v>
      </c>
      <c r="L22" s="10">
        <v>0</v>
      </c>
      <c r="M22" s="10">
        <v>0</v>
      </c>
      <c r="N22" s="10">
        <v>0.05</v>
      </c>
      <c r="O22" s="10">
        <v>0.04</v>
      </c>
      <c r="P22" s="10">
        <v>0.1</v>
      </c>
      <c r="Q22" s="10">
        <v>68</v>
      </c>
      <c r="R22" s="43">
        <v>3</v>
      </c>
      <c r="S22" s="10">
        <v>1.1000000000000001</v>
      </c>
      <c r="T22">
        <v>0.1</v>
      </c>
      <c r="U22" s="10">
        <v>10.4</v>
      </c>
      <c r="V22">
        <v>5.7</v>
      </c>
      <c r="W22" s="10">
        <v>0</v>
      </c>
      <c r="X22">
        <v>0</v>
      </c>
      <c r="Y22">
        <v>0</v>
      </c>
      <c r="Z22">
        <v>0.9</v>
      </c>
      <c r="AA22">
        <v>4.4000000000000004</v>
      </c>
      <c r="AB22">
        <v>50.4</v>
      </c>
      <c r="AC22" s="46">
        <v>55.7</v>
      </c>
      <c r="AD22">
        <f t="shared" si="0"/>
        <v>-2.8410000000000002</v>
      </c>
      <c r="AE22">
        <f t="shared" si="1"/>
        <v>-6.74</v>
      </c>
      <c r="AF22">
        <f t="shared" si="2"/>
        <v>-10.24</v>
      </c>
      <c r="AG22">
        <f t="shared" si="3"/>
        <v>-12.31</v>
      </c>
      <c r="AH22">
        <f t="shared" si="4"/>
        <v>22.549999999999997</v>
      </c>
      <c r="AI22">
        <f t="shared" si="5"/>
        <v>14.194999999999993</v>
      </c>
    </row>
    <row r="23" spans="1:35">
      <c r="A23" t="s">
        <v>61</v>
      </c>
      <c r="B23">
        <v>1000</v>
      </c>
      <c r="D23" t="s">
        <v>62</v>
      </c>
      <c r="E23" s="10">
        <v>0.7</v>
      </c>
      <c r="F23" s="10">
        <v>1.5</v>
      </c>
      <c r="G23" s="10">
        <v>150</v>
      </c>
      <c r="H23" s="10">
        <v>17</v>
      </c>
      <c r="I23" s="10">
        <v>9</v>
      </c>
      <c r="J23" s="10">
        <v>0.3</v>
      </c>
      <c r="K23" s="10">
        <v>0.2</v>
      </c>
      <c r="L23" s="10">
        <v>0</v>
      </c>
      <c r="M23" s="10">
        <v>0</v>
      </c>
      <c r="N23" s="10">
        <v>0.04</v>
      </c>
      <c r="O23" s="10">
        <v>0.01</v>
      </c>
      <c r="P23" s="10">
        <v>0.14000000000000001</v>
      </c>
      <c r="Q23" s="10">
        <v>15</v>
      </c>
      <c r="R23" s="43">
        <v>7</v>
      </c>
      <c r="S23" s="10">
        <v>0.7</v>
      </c>
      <c r="T23">
        <v>0</v>
      </c>
      <c r="U23" s="10">
        <v>7</v>
      </c>
      <c r="V23">
        <v>1.5</v>
      </c>
      <c r="W23" s="10">
        <v>0</v>
      </c>
      <c r="X23">
        <v>0.2</v>
      </c>
      <c r="Y23">
        <v>0</v>
      </c>
      <c r="Z23">
        <v>0</v>
      </c>
      <c r="AA23">
        <v>2.8</v>
      </c>
      <c r="AB23">
        <v>29.85</v>
      </c>
      <c r="AC23" s="46">
        <v>32.65</v>
      </c>
      <c r="AD23">
        <f t="shared" si="0"/>
        <v>-1.4445000000000006</v>
      </c>
      <c r="AE23">
        <f t="shared" si="1"/>
        <v>-3.7300000000000004</v>
      </c>
      <c r="AF23">
        <f t="shared" si="2"/>
        <v>-6.53</v>
      </c>
      <c r="AG23">
        <f t="shared" si="3"/>
        <v>-6.9950000000000001</v>
      </c>
      <c r="AH23">
        <f t="shared" si="4"/>
        <v>13.525000000000002</v>
      </c>
      <c r="AI23">
        <f t="shared" si="5"/>
        <v>8.6275000000000013</v>
      </c>
    </row>
    <row r="24" spans="1:35">
      <c r="A24" t="s">
        <v>63</v>
      </c>
      <c r="B24">
        <v>1000</v>
      </c>
      <c r="D24" t="s">
        <v>64</v>
      </c>
      <c r="E24" s="10">
        <v>0.9</v>
      </c>
      <c r="F24" s="10">
        <v>2.2999999999999998</v>
      </c>
      <c r="G24" s="10">
        <v>240</v>
      </c>
      <c r="H24" s="10">
        <v>20</v>
      </c>
      <c r="I24" s="10">
        <v>13</v>
      </c>
      <c r="J24" s="10">
        <v>0.4</v>
      </c>
      <c r="K24" s="10">
        <v>0.3</v>
      </c>
      <c r="L24" s="10">
        <v>0</v>
      </c>
      <c r="M24" s="10">
        <v>0</v>
      </c>
      <c r="N24" s="10">
        <v>0.06</v>
      </c>
      <c r="O24" s="10">
        <v>0</v>
      </c>
      <c r="P24" s="10">
        <v>7.0000000000000007E-2</v>
      </c>
      <c r="Q24" s="10">
        <v>8</v>
      </c>
      <c r="R24" s="43">
        <v>18</v>
      </c>
      <c r="S24" s="10">
        <v>0.9</v>
      </c>
      <c r="T24">
        <v>0</v>
      </c>
      <c r="U24" s="10">
        <v>14.3</v>
      </c>
      <c r="V24">
        <v>2.2999999999999998</v>
      </c>
      <c r="W24" s="10">
        <v>0</v>
      </c>
      <c r="X24">
        <v>0</v>
      </c>
      <c r="Y24">
        <v>0</v>
      </c>
      <c r="Z24">
        <v>0</v>
      </c>
      <c r="AA24">
        <v>3.6</v>
      </c>
      <c r="AB24">
        <v>58.225000000000001</v>
      </c>
      <c r="AC24" s="46">
        <v>61.825000000000003</v>
      </c>
      <c r="AD24">
        <f t="shared" si="0"/>
        <v>-4.4372500000000006</v>
      </c>
      <c r="AE24">
        <f t="shared" si="1"/>
        <v>-8.7650000000000023</v>
      </c>
      <c r="AF24">
        <f t="shared" si="2"/>
        <v>-12.365000000000002</v>
      </c>
      <c r="AG24">
        <f t="shared" si="3"/>
        <v>-14.9475</v>
      </c>
      <c r="AH24">
        <f t="shared" si="4"/>
        <v>27.3125</v>
      </c>
      <c r="AI24">
        <f t="shared" si="5"/>
        <v>18.03875</v>
      </c>
    </row>
    <row r="25" spans="1:35">
      <c r="A25" t="s">
        <v>65</v>
      </c>
      <c r="B25">
        <v>1000</v>
      </c>
      <c r="D25" t="s">
        <v>66</v>
      </c>
      <c r="E25" s="10">
        <v>1.5</v>
      </c>
      <c r="F25" s="10">
        <v>1</v>
      </c>
      <c r="G25" s="10">
        <v>430</v>
      </c>
      <c r="H25" s="10">
        <v>17</v>
      </c>
      <c r="I25" s="10">
        <v>17</v>
      </c>
      <c r="J25" s="10">
        <v>0.4</v>
      </c>
      <c r="K25" s="10">
        <v>0.3</v>
      </c>
      <c r="L25" s="10">
        <v>0</v>
      </c>
      <c r="M25" s="10">
        <v>0</v>
      </c>
      <c r="N25" s="10">
        <v>0.1</v>
      </c>
      <c r="O25" s="10">
        <v>0.02</v>
      </c>
      <c r="P25" s="10">
        <v>0.09</v>
      </c>
      <c r="Q25" s="10">
        <v>8</v>
      </c>
      <c r="R25" s="43">
        <v>6</v>
      </c>
      <c r="S25" s="10">
        <v>1.5</v>
      </c>
      <c r="T25">
        <v>0.1</v>
      </c>
      <c r="U25" s="10">
        <v>13.8</v>
      </c>
      <c r="V25">
        <v>1</v>
      </c>
      <c r="W25" s="10">
        <v>0</v>
      </c>
      <c r="X25">
        <v>0</v>
      </c>
      <c r="Y25">
        <v>0</v>
      </c>
      <c r="Z25">
        <v>0.9</v>
      </c>
      <c r="AA25">
        <v>6</v>
      </c>
      <c r="AB25">
        <v>53.75</v>
      </c>
      <c r="AC25" s="46">
        <v>60.65</v>
      </c>
      <c r="AD25">
        <f t="shared" si="0"/>
        <v>-1.8845000000000001</v>
      </c>
      <c r="AE25">
        <f t="shared" si="1"/>
        <v>-6.1300000000000008</v>
      </c>
      <c r="AF25">
        <f t="shared" si="2"/>
        <v>-11.23</v>
      </c>
      <c r="AG25">
        <f t="shared" si="3"/>
        <v>-12.195</v>
      </c>
      <c r="AH25">
        <f t="shared" si="4"/>
        <v>23.425000000000001</v>
      </c>
      <c r="AI25">
        <f t="shared" si="5"/>
        <v>14.327500000000001</v>
      </c>
    </row>
    <row r="26" spans="1:35">
      <c r="A26" t="s">
        <v>67</v>
      </c>
      <c r="B26">
        <v>1000</v>
      </c>
      <c r="D26" t="s">
        <v>68</v>
      </c>
      <c r="E26" s="10">
        <v>9.8000000000000007</v>
      </c>
      <c r="F26" s="10">
        <v>4.5999999999999996</v>
      </c>
      <c r="G26" s="10">
        <v>490</v>
      </c>
      <c r="H26" s="10">
        <v>76</v>
      </c>
      <c r="I26" s="10">
        <v>72</v>
      </c>
      <c r="J26" s="10">
        <v>2.5</v>
      </c>
      <c r="K26" s="10">
        <v>1.3</v>
      </c>
      <c r="L26" s="10">
        <v>24</v>
      </c>
      <c r="M26" s="10">
        <v>0</v>
      </c>
      <c r="N26" s="10">
        <v>0.24</v>
      </c>
      <c r="O26" s="10">
        <v>0.13</v>
      </c>
      <c r="P26" s="10">
        <v>0.08</v>
      </c>
      <c r="Q26" s="10">
        <v>260</v>
      </c>
      <c r="R26" s="43">
        <v>15</v>
      </c>
      <c r="S26" s="10">
        <v>9.8000000000000007</v>
      </c>
      <c r="T26">
        <v>5.8</v>
      </c>
      <c r="U26" s="10">
        <v>4.5999999999999996</v>
      </c>
      <c r="V26">
        <v>4.5999999999999996</v>
      </c>
      <c r="W26" s="10">
        <v>0</v>
      </c>
      <c r="X26">
        <v>0</v>
      </c>
      <c r="Y26">
        <v>0</v>
      </c>
      <c r="Z26">
        <v>52.199999999999996</v>
      </c>
      <c r="AA26">
        <v>39.200000000000003</v>
      </c>
      <c r="AB26">
        <v>26.45</v>
      </c>
      <c r="AC26" s="46">
        <v>117.85000000000001</v>
      </c>
      <c r="AD26">
        <f t="shared" si="0"/>
        <v>23.8795</v>
      </c>
      <c r="AE26">
        <f t="shared" si="1"/>
        <v>15.629999999999999</v>
      </c>
      <c r="AF26">
        <f t="shared" si="2"/>
        <v>28.629999999999992</v>
      </c>
      <c r="AG26">
        <f t="shared" si="3"/>
        <v>3.8449999999999989</v>
      </c>
      <c r="AH26">
        <f t="shared" si="4"/>
        <v>-32.475000000000009</v>
      </c>
      <c r="AI26">
        <f t="shared" si="5"/>
        <v>-50.152500000000003</v>
      </c>
    </row>
    <row r="27" spans="1:35">
      <c r="A27" t="s">
        <v>69</v>
      </c>
      <c r="B27">
        <v>1000</v>
      </c>
      <c r="D27" t="s">
        <v>70</v>
      </c>
      <c r="E27" s="10">
        <v>1.2</v>
      </c>
      <c r="F27" s="10">
        <v>3.9</v>
      </c>
      <c r="G27" s="10">
        <v>270</v>
      </c>
      <c r="H27" s="10">
        <v>53</v>
      </c>
      <c r="I27" s="10">
        <v>22</v>
      </c>
      <c r="J27" s="10">
        <v>0.7</v>
      </c>
      <c r="K27" s="10">
        <v>0.3</v>
      </c>
      <c r="L27" s="10">
        <v>48</v>
      </c>
      <c r="M27" s="10">
        <v>0</v>
      </c>
      <c r="N27" s="10">
        <v>0.06</v>
      </c>
      <c r="O27" s="10">
        <v>0.1</v>
      </c>
      <c r="P27" s="10">
        <v>7.0000000000000007E-2</v>
      </c>
      <c r="Q27" s="10">
        <v>53</v>
      </c>
      <c r="R27" s="43">
        <v>6</v>
      </c>
      <c r="S27" s="10">
        <v>1.2</v>
      </c>
      <c r="T27">
        <v>0.2</v>
      </c>
      <c r="U27" s="10">
        <v>2.4</v>
      </c>
      <c r="V27">
        <v>3.9</v>
      </c>
      <c r="W27" s="10">
        <v>0</v>
      </c>
      <c r="X27">
        <v>0.3</v>
      </c>
      <c r="Y27">
        <v>0</v>
      </c>
      <c r="Z27">
        <v>1.8</v>
      </c>
      <c r="AA27">
        <v>4.8</v>
      </c>
      <c r="AB27">
        <v>17.7</v>
      </c>
      <c r="AC27" s="46">
        <v>24.299999999999997</v>
      </c>
      <c r="AD27">
        <f t="shared" si="0"/>
        <v>1.641</v>
      </c>
      <c r="AE27">
        <f t="shared" si="1"/>
        <v>-5.9999999999999609E-2</v>
      </c>
      <c r="AF27">
        <f t="shared" si="2"/>
        <v>-3.0599999999999996</v>
      </c>
      <c r="AG27">
        <f t="shared" si="3"/>
        <v>-2.4899999999999993</v>
      </c>
      <c r="AH27">
        <f t="shared" si="4"/>
        <v>5.5500000000000007</v>
      </c>
      <c r="AI27">
        <f t="shared" si="5"/>
        <v>1.9050000000000011</v>
      </c>
    </row>
    <row r="28" spans="1:35">
      <c r="A28" t="s">
        <v>71</v>
      </c>
      <c r="B28">
        <v>1000</v>
      </c>
      <c r="D28" t="s">
        <v>72</v>
      </c>
      <c r="E28" s="10">
        <v>1.2</v>
      </c>
      <c r="F28" s="10">
        <v>3.5</v>
      </c>
      <c r="G28" s="10">
        <v>430</v>
      </c>
      <c r="H28" s="10">
        <v>22</v>
      </c>
      <c r="I28" s="10">
        <v>25</v>
      </c>
      <c r="J28" s="10">
        <v>0.4</v>
      </c>
      <c r="K28" s="10">
        <v>0.3</v>
      </c>
      <c r="L28" s="10">
        <v>210</v>
      </c>
      <c r="M28" s="10">
        <v>0</v>
      </c>
      <c r="N28" s="10">
        <v>7.0000000000000007E-2</v>
      </c>
      <c r="O28" s="10">
        <v>0.08</v>
      </c>
      <c r="P28" s="10">
        <v>0.23</v>
      </c>
      <c r="Q28" s="10">
        <v>42</v>
      </c>
      <c r="R28" s="43">
        <v>43</v>
      </c>
      <c r="S28" s="10">
        <v>1.2</v>
      </c>
      <c r="T28">
        <v>0.2</v>
      </c>
      <c r="U28" s="10">
        <v>17</v>
      </c>
      <c r="V28">
        <v>3.5</v>
      </c>
      <c r="W28" s="10">
        <v>0</v>
      </c>
      <c r="X28">
        <v>0.4</v>
      </c>
      <c r="Y28">
        <v>0</v>
      </c>
      <c r="Z28">
        <v>1.8</v>
      </c>
      <c r="AA28">
        <v>4.8</v>
      </c>
      <c r="AB28">
        <v>71.95</v>
      </c>
      <c r="AC28" s="46">
        <v>78.55</v>
      </c>
      <c r="AD28">
        <f t="shared" si="0"/>
        <v>-5.4114999999999993</v>
      </c>
      <c r="AE28">
        <f t="shared" si="1"/>
        <v>-10.91</v>
      </c>
      <c r="AF28">
        <f t="shared" si="2"/>
        <v>-13.91</v>
      </c>
      <c r="AG28">
        <f t="shared" si="3"/>
        <v>-18.764999999999997</v>
      </c>
      <c r="AH28">
        <f t="shared" si="4"/>
        <v>32.675000000000004</v>
      </c>
      <c r="AI28">
        <f t="shared" si="5"/>
        <v>20.892500000000005</v>
      </c>
    </row>
    <row r="29" spans="1:35">
      <c r="A29" t="s">
        <v>73</v>
      </c>
      <c r="B29">
        <v>1000</v>
      </c>
      <c r="D29" t="s">
        <v>74</v>
      </c>
      <c r="E29" s="10">
        <v>0.7</v>
      </c>
      <c r="F29" s="10">
        <v>1.1000000000000001</v>
      </c>
      <c r="G29" s="10">
        <v>200</v>
      </c>
      <c r="H29" s="10">
        <v>26</v>
      </c>
      <c r="I29" s="10">
        <v>15</v>
      </c>
      <c r="J29" s="10">
        <v>0.3</v>
      </c>
      <c r="K29" s="10">
        <v>0.2</v>
      </c>
      <c r="L29" s="10">
        <v>28</v>
      </c>
      <c r="M29" s="10">
        <v>0</v>
      </c>
      <c r="N29" s="10">
        <v>0.03</v>
      </c>
      <c r="O29" s="10">
        <v>0.03</v>
      </c>
      <c r="P29" s="10">
        <v>0.05</v>
      </c>
      <c r="Q29" s="10">
        <v>25</v>
      </c>
      <c r="R29" s="43">
        <v>14</v>
      </c>
      <c r="S29" s="10">
        <v>0.7</v>
      </c>
      <c r="T29">
        <v>0</v>
      </c>
      <c r="U29" s="10">
        <v>2</v>
      </c>
      <c r="V29">
        <v>1.1000000000000001</v>
      </c>
      <c r="W29" s="10">
        <v>0</v>
      </c>
      <c r="X29">
        <v>0.3</v>
      </c>
      <c r="Y29">
        <v>0</v>
      </c>
      <c r="Z29">
        <v>0</v>
      </c>
      <c r="AA29">
        <v>2.8</v>
      </c>
      <c r="AB29">
        <v>10.6</v>
      </c>
      <c r="AC29" s="46">
        <v>13.399999999999999</v>
      </c>
      <c r="AD29">
        <f t="shared" si="0"/>
        <v>1.0580000000000001</v>
      </c>
      <c r="AE29">
        <f t="shared" si="1"/>
        <v>0.12000000000000011</v>
      </c>
      <c r="AF29">
        <f t="shared" si="2"/>
        <v>-2.6799999999999997</v>
      </c>
      <c r="AG29">
        <f t="shared" si="3"/>
        <v>-1.2199999999999998</v>
      </c>
      <c r="AH29">
        <f t="shared" si="4"/>
        <v>3.9000000000000004</v>
      </c>
      <c r="AI29">
        <f t="shared" si="5"/>
        <v>1.8900000000000006</v>
      </c>
    </row>
    <row r="30" spans="1:35">
      <c r="A30" t="s">
        <v>75</v>
      </c>
      <c r="B30">
        <v>1000</v>
      </c>
      <c r="D30" t="s">
        <v>76</v>
      </c>
      <c r="E30" s="10">
        <v>0.7</v>
      </c>
      <c r="F30" s="10">
        <v>2.2000000000000002</v>
      </c>
      <c r="G30" s="10">
        <v>220</v>
      </c>
      <c r="H30" s="10">
        <v>18</v>
      </c>
      <c r="I30" s="10">
        <v>17</v>
      </c>
      <c r="J30" s="10">
        <v>0.3</v>
      </c>
      <c r="K30" s="10">
        <v>0.2</v>
      </c>
      <c r="L30" s="10">
        <v>8</v>
      </c>
      <c r="M30" s="10">
        <v>0</v>
      </c>
      <c r="N30" s="10">
        <v>0.05</v>
      </c>
      <c r="O30" s="10">
        <v>0.05</v>
      </c>
      <c r="P30" s="10">
        <v>0.05</v>
      </c>
      <c r="Q30" s="10">
        <v>32</v>
      </c>
      <c r="R30" s="43">
        <v>4</v>
      </c>
      <c r="S30" s="10">
        <v>0.7</v>
      </c>
      <c r="T30">
        <v>0</v>
      </c>
      <c r="U30" s="10">
        <v>2.6</v>
      </c>
      <c r="V30">
        <v>2.2000000000000002</v>
      </c>
      <c r="W30" s="10">
        <v>0</v>
      </c>
      <c r="X30">
        <v>0.4</v>
      </c>
      <c r="Y30">
        <v>0</v>
      </c>
      <c r="Z30">
        <v>0</v>
      </c>
      <c r="AA30">
        <v>2.8</v>
      </c>
      <c r="AB30">
        <v>15.350000000000001</v>
      </c>
      <c r="AC30" s="46">
        <v>18.150000000000002</v>
      </c>
      <c r="AD30">
        <f t="shared" si="0"/>
        <v>0.44049999999999967</v>
      </c>
      <c r="AE30">
        <f t="shared" si="1"/>
        <v>-0.83000000000000096</v>
      </c>
      <c r="AF30">
        <f t="shared" si="2"/>
        <v>-3.6300000000000008</v>
      </c>
      <c r="AG30">
        <f t="shared" si="3"/>
        <v>-2.6450000000000005</v>
      </c>
      <c r="AH30">
        <f t="shared" si="4"/>
        <v>6.2750000000000004</v>
      </c>
      <c r="AI30">
        <f t="shared" si="5"/>
        <v>3.5525000000000002</v>
      </c>
    </row>
    <row r="31" spans="1:35">
      <c r="A31" t="s">
        <v>77</v>
      </c>
      <c r="B31">
        <v>1000</v>
      </c>
      <c r="D31" t="s">
        <v>78</v>
      </c>
      <c r="E31" s="10">
        <v>0.5</v>
      </c>
      <c r="F31" s="10">
        <v>1</v>
      </c>
      <c r="G31" s="10">
        <v>210</v>
      </c>
      <c r="H31" s="10">
        <v>7</v>
      </c>
      <c r="I31" s="10">
        <v>9</v>
      </c>
      <c r="J31" s="10">
        <v>0.2</v>
      </c>
      <c r="K31" s="10">
        <v>0.1</v>
      </c>
      <c r="L31" s="10">
        <v>45</v>
      </c>
      <c r="M31" s="10">
        <v>0</v>
      </c>
      <c r="N31" s="10">
        <v>0.05</v>
      </c>
      <c r="O31" s="10">
        <v>0.02</v>
      </c>
      <c r="P31" s="10">
        <v>0.08</v>
      </c>
      <c r="Q31" s="10">
        <v>22</v>
      </c>
      <c r="R31" s="43">
        <v>15</v>
      </c>
      <c r="S31" s="10">
        <v>0.5</v>
      </c>
      <c r="T31">
        <v>0.1</v>
      </c>
      <c r="U31" s="10">
        <v>3.5</v>
      </c>
      <c r="V31">
        <v>1</v>
      </c>
      <c r="W31" s="10">
        <v>0</v>
      </c>
      <c r="X31">
        <v>0.4</v>
      </c>
      <c r="Y31">
        <v>0</v>
      </c>
      <c r="Z31">
        <v>0.9</v>
      </c>
      <c r="AA31">
        <v>2</v>
      </c>
      <c r="AB31">
        <v>16.324999999999999</v>
      </c>
      <c r="AC31" s="46">
        <v>19.224999999999998</v>
      </c>
      <c r="AD31">
        <f t="shared" si="0"/>
        <v>-0.49924999999999997</v>
      </c>
      <c r="AE31">
        <f t="shared" si="1"/>
        <v>-1.8449999999999998</v>
      </c>
      <c r="AF31">
        <f t="shared" si="2"/>
        <v>-2.9449999999999998</v>
      </c>
      <c r="AG31">
        <f t="shared" si="3"/>
        <v>-3.7674999999999992</v>
      </c>
      <c r="AH31">
        <f t="shared" si="4"/>
        <v>6.7125000000000004</v>
      </c>
      <c r="AI31">
        <f t="shared" si="5"/>
        <v>3.8287499999999994</v>
      </c>
    </row>
    <row r="32" spans="1:35">
      <c r="A32" t="s">
        <v>79</v>
      </c>
      <c r="B32">
        <v>1000</v>
      </c>
      <c r="D32" t="s">
        <v>80</v>
      </c>
      <c r="E32" s="10">
        <v>0.7</v>
      </c>
      <c r="F32" s="10">
        <v>2.2999999999999998</v>
      </c>
      <c r="G32" s="10">
        <v>190</v>
      </c>
      <c r="H32" s="10">
        <v>11</v>
      </c>
      <c r="I32" s="10">
        <v>11</v>
      </c>
      <c r="J32" s="10">
        <v>0.4</v>
      </c>
      <c r="K32" s="10">
        <v>0.2</v>
      </c>
      <c r="L32" s="10">
        <v>33</v>
      </c>
      <c r="M32" s="10">
        <v>0</v>
      </c>
      <c r="N32" s="10">
        <v>0.03</v>
      </c>
      <c r="O32" s="10">
        <v>0.03</v>
      </c>
      <c r="P32" s="10">
        <v>0.19</v>
      </c>
      <c r="Q32" s="10">
        <v>26</v>
      </c>
      <c r="R32" s="43">
        <v>76</v>
      </c>
      <c r="S32" s="10">
        <v>0.7</v>
      </c>
      <c r="T32">
        <v>0.1</v>
      </c>
      <c r="U32" s="10">
        <v>3</v>
      </c>
      <c r="V32">
        <v>2.2999999999999998</v>
      </c>
      <c r="W32" s="10">
        <v>0</v>
      </c>
      <c r="X32">
        <v>0.2</v>
      </c>
      <c r="Y32">
        <v>0</v>
      </c>
      <c r="Z32">
        <v>0.9</v>
      </c>
      <c r="AA32">
        <v>2.8</v>
      </c>
      <c r="AB32">
        <v>16.45</v>
      </c>
      <c r="AC32" s="46">
        <v>20.149999999999999</v>
      </c>
      <c r="AD32">
        <f t="shared" si="0"/>
        <v>0.18049999999999988</v>
      </c>
      <c r="AE32">
        <f t="shared" si="1"/>
        <v>-1.2300000000000004</v>
      </c>
      <c r="AF32">
        <f t="shared" si="2"/>
        <v>-3.1300000000000003</v>
      </c>
      <c r="AG32">
        <f t="shared" si="3"/>
        <v>-3.2449999999999992</v>
      </c>
      <c r="AH32">
        <f t="shared" si="4"/>
        <v>6.375</v>
      </c>
      <c r="AI32">
        <f t="shared" si="5"/>
        <v>3.3524999999999991</v>
      </c>
    </row>
    <row r="33" spans="1:43">
      <c r="A33" t="s">
        <v>81</v>
      </c>
      <c r="B33">
        <v>1000</v>
      </c>
      <c r="D33" t="s">
        <v>82</v>
      </c>
      <c r="E33" s="10">
        <v>2</v>
      </c>
      <c r="F33" s="10">
        <v>4.9000000000000004</v>
      </c>
      <c r="G33" s="10">
        <v>290</v>
      </c>
      <c r="H33" s="10">
        <v>1</v>
      </c>
      <c r="I33" s="10">
        <v>14</v>
      </c>
      <c r="J33" s="10">
        <v>0.4</v>
      </c>
      <c r="K33" s="10">
        <v>0.9</v>
      </c>
      <c r="L33" s="10">
        <v>0</v>
      </c>
      <c r="M33" s="10">
        <v>0.3</v>
      </c>
      <c r="N33" s="10">
        <v>0.13</v>
      </c>
      <c r="O33" s="10">
        <v>0.21</v>
      </c>
      <c r="P33" s="10">
        <v>0.21</v>
      </c>
      <c r="Q33" s="10">
        <v>49</v>
      </c>
      <c r="R33" s="43">
        <v>0</v>
      </c>
      <c r="S33" s="10">
        <v>2</v>
      </c>
      <c r="T33">
        <v>0.2</v>
      </c>
      <c r="U33" s="10">
        <v>0.7</v>
      </c>
      <c r="V33">
        <v>4.9000000000000004</v>
      </c>
      <c r="W33" s="10">
        <v>1.2</v>
      </c>
      <c r="X33">
        <v>0.2</v>
      </c>
      <c r="Y33">
        <v>0</v>
      </c>
      <c r="Z33">
        <v>1.8</v>
      </c>
      <c r="AA33">
        <v>8</v>
      </c>
      <c r="AB33">
        <v>15.904999999999999</v>
      </c>
      <c r="AC33" s="46">
        <v>25.704999999999998</v>
      </c>
      <c r="AD33">
        <f t="shared" si="0"/>
        <v>4.6583500000000004</v>
      </c>
      <c r="AE33">
        <f t="shared" si="1"/>
        <v>2.859</v>
      </c>
      <c r="AF33">
        <f t="shared" si="2"/>
        <v>-3.3410000000000002</v>
      </c>
      <c r="AG33">
        <f t="shared" si="3"/>
        <v>0.28850000000000087</v>
      </c>
      <c r="AH33">
        <f t="shared" si="4"/>
        <v>3.0525000000000002</v>
      </c>
      <c r="AI33">
        <f t="shared" si="5"/>
        <v>-0.80325000000000024</v>
      </c>
    </row>
    <row r="34" spans="1:43">
      <c r="A34" t="s">
        <v>83</v>
      </c>
      <c r="B34">
        <v>1000</v>
      </c>
      <c r="D34" t="s">
        <v>84</v>
      </c>
      <c r="E34" s="10">
        <v>1.6</v>
      </c>
      <c r="F34" s="10">
        <v>3.9</v>
      </c>
      <c r="G34" s="10">
        <v>340</v>
      </c>
      <c r="H34" s="10">
        <v>0</v>
      </c>
      <c r="I34" s="10">
        <v>15</v>
      </c>
      <c r="J34" s="10">
        <v>1.1000000000000001</v>
      </c>
      <c r="K34" s="10">
        <v>0.6</v>
      </c>
      <c r="L34" s="10">
        <v>0</v>
      </c>
      <c r="M34" s="10">
        <v>0.9</v>
      </c>
      <c r="N34" s="10">
        <v>0.24</v>
      </c>
      <c r="O34" s="10">
        <v>0.17</v>
      </c>
      <c r="P34" s="10">
        <v>0.12</v>
      </c>
      <c r="Q34" s="10">
        <v>75</v>
      </c>
      <c r="R34" s="43">
        <v>0</v>
      </c>
      <c r="S34" s="10">
        <v>1.6</v>
      </c>
      <c r="T34">
        <v>0.1</v>
      </c>
      <c r="U34" s="10">
        <v>4.8</v>
      </c>
      <c r="V34">
        <v>3.9</v>
      </c>
      <c r="W34" s="10">
        <v>0.1</v>
      </c>
      <c r="X34">
        <v>0</v>
      </c>
      <c r="Y34">
        <v>0</v>
      </c>
      <c r="Z34">
        <v>0.9</v>
      </c>
      <c r="AA34">
        <v>6.4</v>
      </c>
      <c r="AB34">
        <v>26.04</v>
      </c>
      <c r="AC34" s="46">
        <v>33.340000000000003</v>
      </c>
      <c r="AD34">
        <f t="shared" si="0"/>
        <v>2.0657999999999994</v>
      </c>
      <c r="AE34">
        <f t="shared" si="1"/>
        <v>-0.26800000000000068</v>
      </c>
      <c r="AF34">
        <f t="shared" si="2"/>
        <v>-5.7680000000000007</v>
      </c>
      <c r="AG34">
        <f t="shared" si="3"/>
        <v>-3.6020000000000003</v>
      </c>
      <c r="AH34">
        <f t="shared" si="4"/>
        <v>9.3699999999999974</v>
      </c>
      <c r="AI34">
        <f t="shared" si="5"/>
        <v>4.3689999999999962</v>
      </c>
    </row>
    <row r="35" spans="1:43">
      <c r="A35" t="s">
        <v>85</v>
      </c>
      <c r="B35">
        <v>1000</v>
      </c>
      <c r="D35" t="s">
        <v>86</v>
      </c>
      <c r="E35" s="10">
        <v>1.6</v>
      </c>
      <c r="F35" s="10">
        <v>3</v>
      </c>
      <c r="G35" s="10">
        <v>370</v>
      </c>
      <c r="H35" s="10">
        <v>1</v>
      </c>
      <c r="I35" s="10">
        <v>11</v>
      </c>
      <c r="J35" s="10">
        <v>0.5</v>
      </c>
      <c r="K35" s="10">
        <v>0.5</v>
      </c>
      <c r="L35" s="10">
        <v>0</v>
      </c>
      <c r="M35" s="10">
        <v>0.5</v>
      </c>
      <c r="N35" s="10">
        <v>0.15</v>
      </c>
      <c r="O35" s="10">
        <v>0.17</v>
      </c>
      <c r="P35" s="10">
        <v>0.09</v>
      </c>
      <c r="Q35" s="10">
        <v>29</v>
      </c>
      <c r="R35" s="43">
        <v>0</v>
      </c>
      <c r="S35" s="10">
        <v>1.6</v>
      </c>
      <c r="T35">
        <v>0.2</v>
      </c>
      <c r="U35" s="10">
        <v>2.5</v>
      </c>
      <c r="V35">
        <v>3</v>
      </c>
      <c r="W35" s="10">
        <v>0.4</v>
      </c>
      <c r="X35">
        <v>0.3</v>
      </c>
      <c r="Y35">
        <v>0</v>
      </c>
      <c r="Z35">
        <v>1.8</v>
      </c>
      <c r="AA35">
        <v>6.4</v>
      </c>
      <c r="AB35">
        <v>17.234999999999999</v>
      </c>
      <c r="AC35" s="46">
        <v>25.435000000000002</v>
      </c>
      <c r="AD35">
        <f t="shared" si="0"/>
        <v>3.0934499999999998</v>
      </c>
      <c r="AE35">
        <f t="shared" si="1"/>
        <v>1.3129999999999997</v>
      </c>
      <c r="AF35">
        <f t="shared" si="2"/>
        <v>-3.2870000000000008</v>
      </c>
      <c r="AG35">
        <f t="shared" si="3"/>
        <v>-1.2305000000000001</v>
      </c>
      <c r="AH35">
        <f t="shared" si="4"/>
        <v>4.5174999999999983</v>
      </c>
      <c r="AI35">
        <f t="shared" si="5"/>
        <v>0.70224999999999582</v>
      </c>
    </row>
    <row r="36" spans="1:43">
      <c r="A36" t="s">
        <v>87</v>
      </c>
      <c r="B36">
        <v>100</v>
      </c>
      <c r="D36" t="s">
        <v>88</v>
      </c>
      <c r="E36" s="10">
        <v>1.4</v>
      </c>
      <c r="F36" s="10">
        <v>3.6</v>
      </c>
      <c r="G36" s="10">
        <v>730</v>
      </c>
      <c r="H36" s="10">
        <v>100</v>
      </c>
      <c r="I36" s="10">
        <v>110</v>
      </c>
      <c r="J36" s="10">
        <v>0.7</v>
      </c>
      <c r="K36" s="10">
        <v>0.3</v>
      </c>
      <c r="L36" s="10">
        <v>79</v>
      </c>
      <c r="M36" s="10">
        <v>0</v>
      </c>
      <c r="N36" s="10">
        <v>7.0000000000000007E-2</v>
      </c>
      <c r="O36" s="10">
        <v>0.18</v>
      </c>
      <c r="P36" s="10">
        <v>0.03</v>
      </c>
      <c r="Q36" s="10">
        <v>29</v>
      </c>
      <c r="R36" s="43">
        <v>15</v>
      </c>
      <c r="S36" s="10">
        <v>1.4</v>
      </c>
      <c r="T36">
        <v>0.1</v>
      </c>
      <c r="U36" s="10">
        <v>2.6</v>
      </c>
      <c r="V36">
        <v>3.6</v>
      </c>
      <c r="W36" s="10">
        <v>0</v>
      </c>
      <c r="X36">
        <v>0</v>
      </c>
      <c r="Y36">
        <v>0</v>
      </c>
      <c r="Z36">
        <v>0.9</v>
      </c>
      <c r="AA36">
        <v>5.6</v>
      </c>
      <c r="AB36">
        <v>16.95</v>
      </c>
      <c r="AC36" s="46">
        <v>23.45</v>
      </c>
      <c r="AD36">
        <f t="shared" si="0"/>
        <v>2.5514999999999994</v>
      </c>
      <c r="AE36">
        <f t="shared" si="1"/>
        <v>0.90999999999999925</v>
      </c>
      <c r="AF36">
        <f t="shared" si="2"/>
        <v>-3.7900000000000005</v>
      </c>
      <c r="AG36">
        <f t="shared" si="3"/>
        <v>-1.4349999999999996</v>
      </c>
      <c r="AH36">
        <f t="shared" si="4"/>
        <v>5.2249999999999996</v>
      </c>
      <c r="AI36">
        <f t="shared" si="5"/>
        <v>1.7074999999999996</v>
      </c>
    </row>
    <row r="37" spans="1:43">
      <c r="A37" t="s">
        <v>89</v>
      </c>
      <c r="B37">
        <v>100</v>
      </c>
      <c r="D37" t="s">
        <v>90</v>
      </c>
      <c r="E37" s="10">
        <v>7.4</v>
      </c>
      <c r="F37" s="10">
        <v>51.8</v>
      </c>
      <c r="G37" s="10">
        <v>6400</v>
      </c>
      <c r="H37" s="10">
        <v>1000</v>
      </c>
      <c r="I37" s="10">
        <v>640</v>
      </c>
      <c r="J37" s="10">
        <v>6.2</v>
      </c>
      <c r="K37" s="10">
        <v>1</v>
      </c>
      <c r="L37" s="10">
        <v>360</v>
      </c>
      <c r="M37" s="10">
        <v>0</v>
      </c>
      <c r="N37" s="10">
        <v>0.09</v>
      </c>
      <c r="O37" s="10">
        <v>0.42</v>
      </c>
      <c r="P37" s="10">
        <v>0</v>
      </c>
      <c r="Q37" s="10">
        <v>93</v>
      </c>
      <c r="R37" s="43">
        <v>0</v>
      </c>
      <c r="S37" s="10">
        <v>7.4</v>
      </c>
      <c r="T37">
        <v>1.7</v>
      </c>
      <c r="U37" s="10">
        <v>6.8</v>
      </c>
      <c r="V37">
        <v>51.8</v>
      </c>
      <c r="W37" s="10">
        <v>3.1</v>
      </c>
      <c r="X37">
        <v>0</v>
      </c>
      <c r="Y37">
        <v>0</v>
      </c>
      <c r="Z37">
        <v>15.299999999999999</v>
      </c>
      <c r="AA37">
        <v>29.6</v>
      </c>
      <c r="AB37">
        <v>136.54</v>
      </c>
      <c r="AC37" s="46">
        <v>181.44</v>
      </c>
      <c r="AD37">
        <f t="shared" si="0"/>
        <v>6.0128000000000021</v>
      </c>
      <c r="AE37">
        <f t="shared" si="1"/>
        <v>-6.6880000000000024</v>
      </c>
      <c r="AF37">
        <f t="shared" si="2"/>
        <v>-20.988000000000007</v>
      </c>
      <c r="AG37">
        <f t="shared" si="3"/>
        <v>-24.831999999999994</v>
      </c>
      <c r="AH37">
        <f t="shared" si="4"/>
        <v>45.819999999999993</v>
      </c>
      <c r="AI37">
        <f t="shared" si="5"/>
        <v>18.603999999999985</v>
      </c>
    </row>
    <row r="38" spans="1:43">
      <c r="A38" t="s">
        <v>91</v>
      </c>
      <c r="B38">
        <v>1000</v>
      </c>
      <c r="D38" t="s">
        <v>92</v>
      </c>
      <c r="E38" s="10">
        <v>6.7</v>
      </c>
      <c r="F38" s="10">
        <v>1.1000000000000001</v>
      </c>
      <c r="G38" s="10">
        <v>110</v>
      </c>
      <c r="H38" s="10">
        <v>93</v>
      </c>
      <c r="I38" s="10">
        <v>57</v>
      </c>
      <c r="J38" s="10">
        <v>1.5</v>
      </c>
      <c r="K38" s="10">
        <v>0.6</v>
      </c>
      <c r="L38" s="10">
        <v>0</v>
      </c>
      <c r="M38" s="10">
        <v>0</v>
      </c>
      <c r="N38" s="10">
        <v>0.09</v>
      </c>
      <c r="O38" s="10">
        <v>0.04</v>
      </c>
      <c r="P38" s="10">
        <v>0.05</v>
      </c>
      <c r="Q38" s="10">
        <v>12</v>
      </c>
      <c r="R38" s="43">
        <v>0</v>
      </c>
      <c r="S38" s="10">
        <v>6.7</v>
      </c>
      <c r="T38">
        <v>4.5</v>
      </c>
      <c r="U38" s="10">
        <v>0.8</v>
      </c>
      <c r="V38">
        <v>1.1000000000000001</v>
      </c>
      <c r="W38" s="10">
        <v>0</v>
      </c>
      <c r="X38">
        <v>0.2</v>
      </c>
      <c r="Y38">
        <v>0</v>
      </c>
      <c r="Z38">
        <v>40.5</v>
      </c>
      <c r="AA38">
        <v>26.8</v>
      </c>
      <c r="AB38">
        <v>5.8000000000000007</v>
      </c>
      <c r="AC38" s="46">
        <v>73.099999999999994</v>
      </c>
      <c r="AD38">
        <f t="shared" si="0"/>
        <v>17.297000000000001</v>
      </c>
      <c r="AE38">
        <f t="shared" si="1"/>
        <v>12.180000000000001</v>
      </c>
      <c r="AF38">
        <f t="shared" si="2"/>
        <v>25.880000000000003</v>
      </c>
      <c r="AG38">
        <f t="shared" si="3"/>
        <v>4.8700000000000045</v>
      </c>
      <c r="AH38">
        <f t="shared" si="4"/>
        <v>-30.749999999999996</v>
      </c>
      <c r="AI38">
        <f t="shared" si="5"/>
        <v>-41.715000000000003</v>
      </c>
    </row>
    <row r="39" spans="1:43">
      <c r="A39" s="8" t="s">
        <v>93</v>
      </c>
      <c r="B39" s="8">
        <v>1000</v>
      </c>
      <c r="C39" s="8"/>
      <c r="D39" s="8" t="s">
        <v>94</v>
      </c>
      <c r="E39" s="9">
        <v>12.3</v>
      </c>
      <c r="F39" s="9">
        <v>0.6</v>
      </c>
      <c r="G39" s="9">
        <v>12</v>
      </c>
      <c r="H39" s="9">
        <v>140</v>
      </c>
      <c r="I39" s="9">
        <v>59</v>
      </c>
      <c r="J39" s="9">
        <v>1.6</v>
      </c>
      <c r="K39" s="9">
        <v>1.4</v>
      </c>
      <c r="L39" s="9">
        <v>0</v>
      </c>
      <c r="M39" s="9">
        <v>0</v>
      </c>
      <c r="N39" s="9">
        <v>0.01</v>
      </c>
      <c r="O39" s="9">
        <v>0.01</v>
      </c>
      <c r="P39" s="9">
        <v>0.01</v>
      </c>
      <c r="Q39" s="9">
        <v>3</v>
      </c>
      <c r="R39" s="44">
        <v>0</v>
      </c>
      <c r="S39" s="10">
        <v>12.3</v>
      </c>
      <c r="T39" s="8">
        <v>12.5</v>
      </c>
      <c r="U39" s="10">
        <v>0.1</v>
      </c>
      <c r="V39">
        <v>0.6</v>
      </c>
      <c r="W39" s="10">
        <v>0</v>
      </c>
      <c r="X39">
        <v>0</v>
      </c>
      <c r="Y39">
        <v>0</v>
      </c>
      <c r="Z39">
        <v>112.5</v>
      </c>
      <c r="AA39">
        <v>49.2</v>
      </c>
      <c r="AB39">
        <v>1.575</v>
      </c>
      <c r="AC39" s="46">
        <v>163.27499999999998</v>
      </c>
      <c r="AD39">
        <f t="shared" si="0"/>
        <v>27.974250000000005</v>
      </c>
      <c r="AE39">
        <f t="shared" si="1"/>
        <v>16.545000000000009</v>
      </c>
      <c r="AF39">
        <f t="shared" si="2"/>
        <v>79.844999999999999</v>
      </c>
      <c r="AG39">
        <f t="shared" si="3"/>
        <v>0.21750000000000824</v>
      </c>
      <c r="AH39">
        <f t="shared" si="4"/>
        <v>-80.062499999999986</v>
      </c>
      <c r="AI39">
        <f t="shared" si="5"/>
        <v>-104.55374999999998</v>
      </c>
      <c r="AJ39" s="8"/>
      <c r="AK39" s="8"/>
      <c r="AL39" s="8"/>
      <c r="AM39" s="8"/>
      <c r="AN39" s="8"/>
      <c r="AO39" s="8"/>
      <c r="AP39" s="8"/>
      <c r="AQ39" s="8"/>
    </row>
    <row r="40" spans="1:43">
      <c r="A40" t="s">
        <v>95</v>
      </c>
      <c r="B40" s="8">
        <v>150</v>
      </c>
      <c r="C40" s="8"/>
      <c r="D40" t="s">
        <v>96</v>
      </c>
      <c r="E40" s="10">
        <v>14.5</v>
      </c>
      <c r="F40" s="10">
        <v>9.5</v>
      </c>
      <c r="G40" s="10">
        <v>690</v>
      </c>
      <c r="H40" s="10">
        <v>91</v>
      </c>
      <c r="I40" s="10">
        <v>100</v>
      </c>
      <c r="J40" s="10">
        <v>3.3</v>
      </c>
      <c r="K40" s="10">
        <v>1.9</v>
      </c>
      <c r="L40" s="10">
        <v>0</v>
      </c>
      <c r="M40" s="10">
        <v>0</v>
      </c>
      <c r="N40" s="10">
        <v>0.13</v>
      </c>
      <c r="O40" s="10">
        <v>0.3</v>
      </c>
      <c r="P40" s="10">
        <v>0.24</v>
      </c>
      <c r="Q40" s="10">
        <v>130</v>
      </c>
      <c r="R40" s="43">
        <v>3</v>
      </c>
      <c r="S40" s="10">
        <v>14.5</v>
      </c>
      <c r="T40">
        <v>9.6999999999999993</v>
      </c>
      <c r="U40" s="10">
        <v>4.8</v>
      </c>
      <c r="V40">
        <v>9.5</v>
      </c>
      <c r="W40" s="10">
        <v>0</v>
      </c>
      <c r="X40">
        <v>0</v>
      </c>
      <c r="Y40">
        <v>0</v>
      </c>
      <c r="Z40">
        <v>87.3</v>
      </c>
      <c r="AA40">
        <v>58</v>
      </c>
      <c r="AB40">
        <v>37</v>
      </c>
      <c r="AC40" s="46">
        <v>182.3</v>
      </c>
      <c r="AD40">
        <f t="shared" si="0"/>
        <v>34.301000000000002</v>
      </c>
      <c r="AE40">
        <f t="shared" si="1"/>
        <v>21.54</v>
      </c>
      <c r="AF40">
        <f t="shared" si="2"/>
        <v>50.839999999999996</v>
      </c>
      <c r="AG40">
        <f t="shared" si="3"/>
        <v>3.3099999999999952</v>
      </c>
      <c r="AH40">
        <f t="shared" si="4"/>
        <v>-54.150000000000006</v>
      </c>
      <c r="AI40">
        <f t="shared" si="5"/>
        <v>-81.495000000000005</v>
      </c>
    </row>
    <row r="41" spans="1:43">
      <c r="A41" t="s">
        <v>97</v>
      </c>
      <c r="B41" s="8">
        <v>1000</v>
      </c>
      <c r="C41" s="8"/>
      <c r="D41" t="s">
        <v>98</v>
      </c>
      <c r="E41" s="10">
        <v>0.1</v>
      </c>
      <c r="F41" s="10">
        <v>2.2000000000000002</v>
      </c>
      <c r="G41" s="10">
        <v>33</v>
      </c>
      <c r="H41" s="10">
        <v>43</v>
      </c>
      <c r="I41" s="10">
        <v>2</v>
      </c>
      <c r="J41" s="10">
        <v>0.4</v>
      </c>
      <c r="K41" s="10">
        <v>0.1</v>
      </c>
      <c r="L41" s="10">
        <v>0</v>
      </c>
      <c r="M41" s="10">
        <v>0</v>
      </c>
      <c r="N41" s="10">
        <v>0</v>
      </c>
      <c r="O41" s="10">
        <v>0</v>
      </c>
      <c r="P41" s="10">
        <v>0.02</v>
      </c>
      <c r="Q41" s="10">
        <v>1</v>
      </c>
      <c r="R41" s="43">
        <v>0</v>
      </c>
      <c r="S41" s="10">
        <v>0.1</v>
      </c>
      <c r="T41">
        <v>0</v>
      </c>
      <c r="U41" s="10">
        <v>0.1</v>
      </c>
      <c r="V41">
        <v>2.2000000000000002</v>
      </c>
      <c r="W41" s="10">
        <v>0</v>
      </c>
      <c r="X41">
        <v>0</v>
      </c>
      <c r="Y41">
        <v>0</v>
      </c>
      <c r="Z41">
        <v>0</v>
      </c>
      <c r="AA41">
        <v>0.4</v>
      </c>
      <c r="AB41">
        <v>4.7750000000000004</v>
      </c>
      <c r="AC41" s="46">
        <v>5.1750000000000007</v>
      </c>
      <c r="AD41">
        <f t="shared" si="0"/>
        <v>-0.27275000000000005</v>
      </c>
      <c r="AE41">
        <f t="shared" si="1"/>
        <v>-0.63500000000000012</v>
      </c>
      <c r="AF41">
        <f t="shared" si="2"/>
        <v>-1.0350000000000001</v>
      </c>
      <c r="AG41">
        <f t="shared" si="3"/>
        <v>-1.1525000000000003</v>
      </c>
      <c r="AH41">
        <f t="shared" si="4"/>
        <v>2.1875</v>
      </c>
      <c r="AI41">
        <f t="shared" si="5"/>
        <v>1.4112499999999999</v>
      </c>
    </row>
  </sheetData>
  <mergeCells count="7">
    <mergeCell ref="Z3:AC3"/>
    <mergeCell ref="E1:R1"/>
    <mergeCell ref="E3:F3"/>
    <mergeCell ref="G3:K3"/>
    <mergeCell ref="L3:M3"/>
    <mergeCell ref="N3:P3"/>
    <mergeCell ref="S3:Y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c223062</dc:creator>
  <cp:keywords/>
  <dc:description/>
  <cp:lastModifiedBy>c223062</cp:lastModifiedBy>
  <cp:revision/>
  <dcterms:created xsi:type="dcterms:W3CDTF">2025-05-22T01:16:51Z</dcterms:created>
  <dcterms:modified xsi:type="dcterms:W3CDTF">2025-05-27T02:19:57Z</dcterms:modified>
  <cp:category/>
  <cp:contentStatus/>
</cp:coreProperties>
</file>