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stor.gonzalez\Desktop\MASTER GADEX\MAESTRIA USAC\INTRODUCCION A LA MINERIA DE DATOS\Tarea 4\"/>
    </mc:Choice>
  </mc:AlternateContent>
  <xr:revisionPtr revIDLastSave="0" documentId="13_ncr:1_{3D6F176E-B354-4F16-A0EB-E25F920479F0}" xr6:coauthVersionLast="36" xr6:coauthVersionMax="36" xr10:uidLastSave="{00000000-0000-0000-0000-000000000000}"/>
  <bookViews>
    <workbookView xWindow="0" yWindow="0" windowWidth="28800" windowHeight="11805" xr2:uid="{00000000-000D-0000-FFFF-FFFF00000000}"/>
  </bookViews>
  <sheets>
    <sheet name="INICIAL" sheetId="9" r:id="rId1"/>
    <sheet name="FINAL" sheetId="10" r:id="rId2"/>
  </sheets>
  <calcPr calcId="191029"/>
</workbook>
</file>

<file path=xl/calcChain.xml><?xml version="1.0" encoding="utf-8"?>
<calcChain xmlns="http://schemas.openxmlformats.org/spreadsheetml/2006/main">
  <c r="C44" i="10" l="1"/>
  <c r="B44" i="10"/>
  <c r="C43" i="10"/>
  <c r="B43" i="10"/>
  <c r="B42" i="10"/>
  <c r="C42" i="10"/>
  <c r="B14" i="10"/>
  <c r="C14" i="10"/>
  <c r="C13" i="10"/>
  <c r="B13" i="10"/>
  <c r="B12" i="10"/>
  <c r="C12" i="10"/>
  <c r="J65" i="10"/>
  <c r="F65" i="10"/>
  <c r="J64" i="10"/>
  <c r="F64" i="10"/>
  <c r="J63" i="10"/>
  <c r="F63" i="10"/>
  <c r="J58" i="10"/>
  <c r="F58" i="10"/>
  <c r="J57" i="10"/>
  <c r="F57" i="10"/>
  <c r="J56" i="10"/>
  <c r="F56" i="10"/>
  <c r="J51" i="10"/>
  <c r="F51" i="10"/>
  <c r="J50" i="10"/>
  <c r="F50" i="10"/>
  <c r="J49" i="10"/>
  <c r="F49" i="10"/>
  <c r="J44" i="10"/>
  <c r="F44" i="10"/>
  <c r="J43" i="10"/>
  <c r="F43" i="10"/>
  <c r="J42" i="10"/>
  <c r="F42" i="10"/>
  <c r="J37" i="10"/>
  <c r="F37" i="10"/>
  <c r="J36" i="10"/>
  <c r="F36" i="10"/>
  <c r="J35" i="10"/>
  <c r="F35" i="10"/>
  <c r="F28" i="10"/>
  <c r="F27" i="10"/>
  <c r="F26" i="10"/>
  <c r="J21" i="10"/>
  <c r="F21" i="10"/>
  <c r="J20" i="10"/>
  <c r="F20" i="10"/>
  <c r="J19" i="10"/>
  <c r="F19" i="10"/>
  <c r="J14" i="10"/>
  <c r="F14" i="10"/>
  <c r="J13" i="10"/>
  <c r="F13" i="10"/>
  <c r="J12" i="10"/>
  <c r="F12" i="10"/>
  <c r="J7" i="10"/>
  <c r="F7" i="10"/>
  <c r="J6" i="10"/>
  <c r="F6" i="10"/>
  <c r="J5" i="10"/>
  <c r="F5" i="10"/>
</calcChain>
</file>

<file path=xl/sharedStrings.xml><?xml version="1.0" encoding="utf-8"?>
<sst xmlns="http://schemas.openxmlformats.org/spreadsheetml/2006/main" count="95" uniqueCount="20">
  <si>
    <t>DEPARTAMENTO</t>
  </si>
  <si>
    <t>HUEHUETENANGO</t>
  </si>
  <si>
    <t>QUICHE</t>
  </si>
  <si>
    <t>SAN MARCOS</t>
  </si>
  <si>
    <t>QUETZALTENANGO</t>
  </si>
  <si>
    <t>GUATEMALA</t>
  </si>
  <si>
    <t>SOLOLA</t>
  </si>
  <si>
    <t>JUTIAPA</t>
  </si>
  <si>
    <t>CHIMALTENANGO</t>
  </si>
  <si>
    <t>CHIQUIMULA</t>
  </si>
  <si>
    <t>BAJA VERAPAZ</t>
  </si>
  <si>
    <t>EDAD</t>
  </si>
  <si>
    <t>a que distancia se encuentra</t>
  </si>
  <si>
    <t>C1</t>
  </si>
  <si>
    <t>C2</t>
  </si>
  <si>
    <t>C3</t>
  </si>
  <si>
    <t>CENTROIDE 1</t>
  </si>
  <si>
    <t>CENTROIDE 2</t>
  </si>
  <si>
    <t>CENTROIDE 3</t>
  </si>
  <si>
    <t>CANTIDAD POR CABECERA MUNICIPAL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</si>
</sst>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0" fillId="0" borderId="10" xfId="0" applyFill="1" applyBorder="1"/>
    <xf numFmtId="0" fontId="0" fillId="0" borderId="10" xfId="0" applyFill="1" applyBorder="1" applyAlignment="1">
      <alignment horizontal="center"/>
    </xf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34" borderId="10" xfId="0" applyFill="1" applyBorder="1"/>
    <xf numFmtId="0" fontId="0" fillId="34" borderId="10" xfId="0" applyFill="1" applyBorder="1" applyAlignment="1">
      <alignment horizontal="center"/>
    </xf>
    <xf numFmtId="0" fontId="0" fillId="35" borderId="10" xfId="0" applyFill="1" applyBorder="1"/>
    <xf numFmtId="0" fontId="0" fillId="35" borderId="10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16" fillId="36" borderId="0" xfId="0" applyFont="1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0" fillId="36" borderId="14" xfId="0" applyFill="1" applyBorder="1"/>
    <xf numFmtId="0" fontId="0" fillId="36" borderId="0" xfId="0" applyFill="1" applyBorder="1"/>
    <xf numFmtId="0" fontId="0" fillId="0" borderId="0" xfId="0" applyBorder="1" applyAlignment="1">
      <alignment horizontal="center"/>
    </xf>
    <xf numFmtId="0" fontId="0" fillId="34" borderId="14" xfId="0" applyFill="1" applyBorder="1"/>
    <xf numFmtId="0" fontId="0" fillId="34" borderId="0" xfId="0" applyFill="1" applyBorder="1"/>
    <xf numFmtId="0" fontId="0" fillId="35" borderId="14" xfId="0" applyFill="1" applyBorder="1"/>
    <xf numFmtId="0" fontId="0" fillId="35" borderId="0" xfId="0" applyFill="1" applyBorder="1"/>
    <xf numFmtId="0" fontId="0" fillId="36" borderId="0" xfId="0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6" fillId="35" borderId="0" xfId="0" applyFont="1" applyFill="1" applyBorder="1" applyAlignment="1">
      <alignment horizontal="center"/>
    </xf>
    <xf numFmtId="2" fontId="0" fillId="36" borderId="0" xfId="0" applyNumberFormat="1" applyFill="1" applyBorder="1"/>
    <xf numFmtId="2" fontId="0" fillId="34" borderId="0" xfId="0" applyNumberFormat="1" applyFill="1" applyBorder="1"/>
    <xf numFmtId="2" fontId="0" fillId="35" borderId="0" xfId="0" applyNumberFormat="1" applyFill="1" applyBorder="1"/>
    <xf numFmtId="0" fontId="0" fillId="34" borderId="0" xfId="0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D26E-0BEE-4D8A-93D9-55A0C26F7FB0}">
  <dimension ref="B3:D13"/>
  <sheetViews>
    <sheetView showGridLines="0" tabSelected="1" workbookViewId="0">
      <selection activeCell="C23" sqref="C23"/>
    </sheetView>
  </sheetViews>
  <sheetFormatPr baseColWidth="10" defaultRowHeight="15" x14ac:dyDescent="0.25"/>
  <cols>
    <col min="2" max="2" width="17.85546875" bestFit="1" customWidth="1"/>
    <col min="3" max="3" width="35" bestFit="1" customWidth="1"/>
  </cols>
  <sheetData>
    <row r="3" spans="2:4" x14ac:dyDescent="0.25">
      <c r="B3" s="1" t="s">
        <v>0</v>
      </c>
      <c r="C3" s="2" t="s">
        <v>19</v>
      </c>
      <c r="D3" s="2" t="s">
        <v>11</v>
      </c>
    </row>
    <row r="4" spans="2:4" x14ac:dyDescent="0.25">
      <c r="B4" s="7" t="s">
        <v>1</v>
      </c>
      <c r="C4" s="8">
        <v>445</v>
      </c>
      <c r="D4" s="8">
        <v>17</v>
      </c>
    </row>
    <row r="5" spans="2:4" x14ac:dyDescent="0.25">
      <c r="B5" s="1" t="s">
        <v>2</v>
      </c>
      <c r="C5" s="2">
        <v>106</v>
      </c>
      <c r="D5" s="2">
        <v>17</v>
      </c>
    </row>
    <row r="6" spans="2:4" x14ac:dyDescent="0.25">
      <c r="B6" s="1" t="s">
        <v>3</v>
      </c>
      <c r="C6" s="2">
        <v>307</v>
      </c>
      <c r="D6" s="2">
        <v>18</v>
      </c>
    </row>
    <row r="7" spans="2:4" x14ac:dyDescent="0.25">
      <c r="B7" s="1" t="s">
        <v>4</v>
      </c>
      <c r="C7" s="2">
        <v>704</v>
      </c>
      <c r="D7" s="2">
        <v>20</v>
      </c>
    </row>
    <row r="8" spans="2:4" x14ac:dyDescent="0.25">
      <c r="B8" s="5" t="s">
        <v>5</v>
      </c>
      <c r="C8" s="6">
        <v>3184</v>
      </c>
      <c r="D8" s="6">
        <v>30</v>
      </c>
    </row>
    <row r="9" spans="2:4" x14ac:dyDescent="0.25">
      <c r="B9" s="3" t="s">
        <v>6</v>
      </c>
      <c r="C9" s="4">
        <v>54</v>
      </c>
      <c r="D9" s="4">
        <v>20</v>
      </c>
    </row>
    <row r="10" spans="2:4" x14ac:dyDescent="0.25">
      <c r="B10" s="1" t="s">
        <v>7</v>
      </c>
      <c r="C10" s="2">
        <v>628</v>
      </c>
      <c r="D10" s="2">
        <v>20</v>
      </c>
    </row>
    <row r="11" spans="2:4" x14ac:dyDescent="0.25">
      <c r="B11" s="1" t="s">
        <v>8</v>
      </c>
      <c r="C11" s="2">
        <v>154</v>
      </c>
      <c r="D11" s="2">
        <v>20</v>
      </c>
    </row>
    <row r="12" spans="2:4" x14ac:dyDescent="0.25">
      <c r="B12" s="1" t="s">
        <v>9</v>
      </c>
      <c r="C12" s="2">
        <v>272</v>
      </c>
      <c r="D12" s="2">
        <v>20</v>
      </c>
    </row>
    <row r="13" spans="2:4" x14ac:dyDescent="0.25">
      <c r="B13" s="1" t="s">
        <v>10</v>
      </c>
      <c r="C13" s="2">
        <v>371</v>
      </c>
      <c r="D13" s="2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86737-760B-413D-BF13-5934ABFBDC7A}">
  <dimension ref="A1:L66"/>
  <sheetViews>
    <sheetView showGridLines="0" zoomScale="85" zoomScaleNormal="85" workbookViewId="0">
      <selection activeCell="E38" sqref="E38"/>
    </sheetView>
  </sheetViews>
  <sheetFormatPr baseColWidth="10" defaultRowHeight="15" x14ac:dyDescent="0.25"/>
  <cols>
    <col min="1" max="1" width="18.140625" bestFit="1" customWidth="1"/>
    <col min="5" max="5" width="26.42578125" bestFit="1" customWidth="1"/>
    <col min="9" max="9" width="17.85546875" bestFit="1" customWidth="1"/>
  </cols>
  <sheetData>
    <row r="1" spans="1:12" x14ac:dyDescent="0.25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1"/>
    </row>
    <row r="2" spans="1:12" x14ac:dyDescent="0.25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4"/>
    </row>
    <row r="3" spans="1:12" x14ac:dyDescent="0.25">
      <c r="A3" s="12"/>
      <c r="B3" s="13"/>
      <c r="C3" s="13"/>
      <c r="D3" s="13"/>
      <c r="E3" s="15" t="s">
        <v>2</v>
      </c>
      <c r="F3" s="15">
        <v>106</v>
      </c>
      <c r="G3" s="15">
        <v>17</v>
      </c>
      <c r="H3" s="13"/>
      <c r="I3" s="16" t="s">
        <v>3</v>
      </c>
      <c r="J3" s="16">
        <v>307</v>
      </c>
      <c r="K3" s="16">
        <v>18</v>
      </c>
      <c r="L3" s="14"/>
    </row>
    <row r="4" spans="1:12" x14ac:dyDescent="0.25">
      <c r="A4" s="12"/>
      <c r="B4" s="13"/>
      <c r="C4" s="13"/>
      <c r="D4" s="13"/>
      <c r="E4" s="13" t="s">
        <v>12</v>
      </c>
      <c r="F4" s="13"/>
      <c r="G4" s="13"/>
      <c r="H4" s="13"/>
      <c r="I4" s="13"/>
      <c r="J4" s="13"/>
      <c r="K4" s="13"/>
      <c r="L4" s="14"/>
    </row>
    <row r="5" spans="1:12" x14ac:dyDescent="0.25">
      <c r="A5" s="17" t="s">
        <v>6</v>
      </c>
      <c r="B5" s="18">
        <v>54</v>
      </c>
      <c r="C5" s="18">
        <v>20</v>
      </c>
      <c r="D5" s="13"/>
      <c r="E5" s="19" t="s">
        <v>13</v>
      </c>
      <c r="F5" s="13">
        <f>SQRT(($F$3-B5)^2+($G$3-C5)^2)</f>
        <v>52.086466572421671</v>
      </c>
      <c r="G5" s="13"/>
      <c r="H5" s="13"/>
      <c r="I5" s="19" t="s">
        <v>13</v>
      </c>
      <c r="J5" s="13">
        <f>SQRT(($J$3-B5)^2+($K$3-C5)^2)</f>
        <v>253.00790501484337</v>
      </c>
      <c r="K5" s="13"/>
      <c r="L5" s="14"/>
    </row>
    <row r="6" spans="1:12" x14ac:dyDescent="0.25">
      <c r="A6" s="20" t="s">
        <v>5</v>
      </c>
      <c r="B6" s="21">
        <v>3184</v>
      </c>
      <c r="C6" s="21">
        <v>30</v>
      </c>
      <c r="D6" s="13"/>
      <c r="E6" s="19" t="s">
        <v>14</v>
      </c>
      <c r="F6" s="13">
        <f t="shared" ref="F6:F7" si="0">SQRT(($F$3-B6)^2+($G$3-C6)^2)</f>
        <v>3078.0274527690622</v>
      </c>
      <c r="G6" s="13"/>
      <c r="H6" s="13"/>
      <c r="I6" s="19" t="s">
        <v>14</v>
      </c>
      <c r="J6" s="13">
        <f t="shared" ref="J6:J7" si="1">SQRT(($J$3-B6)^2+($K$3-C6)^2)</f>
        <v>2877.0250259599761</v>
      </c>
      <c r="K6" s="13"/>
      <c r="L6" s="14"/>
    </row>
    <row r="7" spans="1:12" x14ac:dyDescent="0.25">
      <c r="A7" s="22" t="s">
        <v>1</v>
      </c>
      <c r="B7" s="23">
        <v>445</v>
      </c>
      <c r="C7" s="23">
        <v>17</v>
      </c>
      <c r="D7" s="13"/>
      <c r="E7" s="19" t="s">
        <v>15</v>
      </c>
      <c r="F7" s="13">
        <f t="shared" si="0"/>
        <v>339</v>
      </c>
      <c r="G7" s="13"/>
      <c r="H7" s="13"/>
      <c r="I7" s="19" t="s">
        <v>15</v>
      </c>
      <c r="J7" s="13">
        <f t="shared" si="1"/>
        <v>138.00362314084367</v>
      </c>
      <c r="K7" s="13"/>
      <c r="L7" s="14"/>
    </row>
    <row r="8" spans="1:12" x14ac:dyDescent="0.25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4"/>
    </row>
    <row r="9" spans="1:12" x14ac:dyDescent="0.25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4"/>
    </row>
    <row r="10" spans="1:12" x14ac:dyDescent="0.25">
      <c r="A10" s="12"/>
      <c r="B10" s="13"/>
      <c r="C10" s="13"/>
      <c r="D10" s="13"/>
      <c r="E10" s="16" t="s">
        <v>4</v>
      </c>
      <c r="F10" s="16">
        <v>704</v>
      </c>
      <c r="G10" s="16">
        <v>20</v>
      </c>
      <c r="H10" s="13"/>
      <c r="I10" s="16" t="s">
        <v>7</v>
      </c>
      <c r="J10" s="16">
        <v>628</v>
      </c>
      <c r="K10" s="16">
        <v>20</v>
      </c>
      <c r="L10" s="14"/>
    </row>
    <row r="11" spans="1:12" x14ac:dyDescent="0.25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4"/>
    </row>
    <row r="12" spans="1:12" x14ac:dyDescent="0.25">
      <c r="A12" s="17" t="s">
        <v>16</v>
      </c>
      <c r="B12" s="18">
        <f>AVERAGE(B5,F17,F3)</f>
        <v>104.66666666666667</v>
      </c>
      <c r="C12" s="18">
        <f>AVERAGE(C5,G17,G3)</f>
        <v>19</v>
      </c>
      <c r="D12" s="13"/>
      <c r="E12" s="19" t="s">
        <v>13</v>
      </c>
      <c r="F12" s="13">
        <f>SQRT(($F$10-B5)^2+($G$10-C5)^2)</f>
        <v>650</v>
      </c>
      <c r="G12" s="13"/>
      <c r="H12" s="13"/>
      <c r="I12" s="19" t="s">
        <v>13</v>
      </c>
      <c r="J12" s="13">
        <f>SQRT(($J$10-B5)^2+($K$10-C5)^2)</f>
        <v>574</v>
      </c>
      <c r="K12" s="13"/>
      <c r="L12" s="14"/>
    </row>
    <row r="13" spans="1:12" x14ac:dyDescent="0.25">
      <c r="A13" s="20" t="s">
        <v>17</v>
      </c>
      <c r="B13" s="21">
        <f>AVERAGE(B6,F2,F9)</f>
        <v>3184</v>
      </c>
      <c r="C13" s="21">
        <f>AVERAGE(C6,G2,G9)</f>
        <v>30</v>
      </c>
      <c r="D13" s="13"/>
      <c r="E13" s="19" t="s">
        <v>14</v>
      </c>
      <c r="F13" s="13">
        <f>SQRT(($F$10-B6)^2+($G$10-C6)^2)</f>
        <v>2480.020161208372</v>
      </c>
      <c r="G13" s="13"/>
      <c r="H13" s="13"/>
      <c r="I13" s="19" t="s">
        <v>14</v>
      </c>
      <c r="J13" s="13">
        <f t="shared" ref="J13:J14" si="2">SQRT(($J$10-B6)^2+($K$10-C6)^2)</f>
        <v>2556.0195617404811</v>
      </c>
      <c r="K13" s="13"/>
      <c r="L13" s="14"/>
    </row>
    <row r="14" spans="1:12" x14ac:dyDescent="0.25">
      <c r="A14" s="22" t="s">
        <v>18</v>
      </c>
      <c r="B14" s="23">
        <f>AVERAGE(B7,J3,J10,J17,F24,F10)</f>
        <v>454.5</v>
      </c>
      <c r="C14" s="23">
        <f>AVERAGE(C7,K3,K10,K17,G24,G10)</f>
        <v>18.666666666666668</v>
      </c>
      <c r="D14" s="13"/>
      <c r="E14" s="19" t="s">
        <v>15</v>
      </c>
      <c r="F14" s="13">
        <f>SQRT(($F$10-B7)^2+($G$10-C7)^2)</f>
        <v>259.01737393464555</v>
      </c>
      <c r="G14" s="13"/>
      <c r="H14" s="13"/>
      <c r="I14" s="19" t="s">
        <v>15</v>
      </c>
      <c r="J14" s="13">
        <f t="shared" si="2"/>
        <v>183.02458851203573</v>
      </c>
      <c r="K14" s="13"/>
      <c r="L14" s="14"/>
    </row>
    <row r="15" spans="1:12" x14ac:dyDescent="0.25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4"/>
    </row>
    <row r="16" spans="1:12" x14ac:dyDescent="0.25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4"/>
    </row>
    <row r="17" spans="1:12" x14ac:dyDescent="0.25">
      <c r="A17" s="12"/>
      <c r="B17" s="13"/>
      <c r="C17" s="13"/>
      <c r="D17" s="13"/>
      <c r="E17" s="24" t="s">
        <v>8</v>
      </c>
      <c r="F17" s="24">
        <v>154</v>
      </c>
      <c r="G17" s="24">
        <v>20</v>
      </c>
      <c r="H17" s="13"/>
      <c r="I17" s="16" t="s">
        <v>9</v>
      </c>
      <c r="J17" s="16">
        <v>272</v>
      </c>
      <c r="K17" s="16">
        <v>20</v>
      </c>
      <c r="L17" s="14"/>
    </row>
    <row r="18" spans="1:12" x14ac:dyDescent="0.25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4"/>
    </row>
    <row r="19" spans="1:12" x14ac:dyDescent="0.25">
      <c r="A19" s="12"/>
      <c r="B19" s="13"/>
      <c r="C19" s="13"/>
      <c r="D19" s="13"/>
      <c r="E19" s="19" t="s">
        <v>13</v>
      </c>
      <c r="F19" s="13">
        <f>SQRT(($F$17-B5)^2+($G$17-C5)^2)</f>
        <v>100</v>
      </c>
      <c r="G19" s="13"/>
      <c r="H19" s="13"/>
      <c r="I19" s="19" t="s">
        <v>13</v>
      </c>
      <c r="J19" s="13">
        <f>SQRT(($J$17-B5)^2+($K$17-C5)^2)</f>
        <v>218</v>
      </c>
      <c r="K19" s="13"/>
      <c r="L19" s="14"/>
    </row>
    <row r="20" spans="1:12" x14ac:dyDescent="0.25">
      <c r="A20" s="12"/>
      <c r="B20" s="13"/>
      <c r="C20" s="13"/>
      <c r="D20" s="13"/>
      <c r="E20" s="19" t="s">
        <v>14</v>
      </c>
      <c r="F20" s="13">
        <f t="shared" ref="F20:F21" si="3">SQRT(($F$17-B6)^2+($G$17-C6)^2)</f>
        <v>3030.0165016052306</v>
      </c>
      <c r="G20" s="13"/>
      <c r="H20" s="13"/>
      <c r="I20" s="19" t="s">
        <v>14</v>
      </c>
      <c r="J20" s="13">
        <f t="shared" ref="J20:J21" si="4">SQRT(($J$17-B6)^2+($K$17-C6)^2)</f>
        <v>2912.017170279049</v>
      </c>
      <c r="K20" s="13"/>
      <c r="L20" s="14"/>
    </row>
    <row r="21" spans="1:12" x14ac:dyDescent="0.25">
      <c r="A21" s="12"/>
      <c r="B21" s="13"/>
      <c r="C21" s="13"/>
      <c r="D21" s="13"/>
      <c r="E21" s="19" t="s">
        <v>15</v>
      </c>
      <c r="F21" s="13">
        <f t="shared" si="3"/>
        <v>291.01546350666661</v>
      </c>
      <c r="G21" s="13"/>
      <c r="H21" s="13"/>
      <c r="I21" s="19" t="s">
        <v>15</v>
      </c>
      <c r="J21" s="13">
        <f t="shared" si="4"/>
        <v>173.02600960549256</v>
      </c>
      <c r="K21" s="13"/>
      <c r="L21" s="14"/>
    </row>
    <row r="22" spans="1:12" x14ac:dyDescent="0.25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4"/>
    </row>
    <row r="23" spans="1:12" x14ac:dyDescent="0.25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4"/>
    </row>
    <row r="24" spans="1:12" x14ac:dyDescent="0.25">
      <c r="A24" s="12"/>
      <c r="B24" s="13"/>
      <c r="C24" s="13"/>
      <c r="D24" s="13"/>
      <c r="E24" s="16" t="s">
        <v>10</v>
      </c>
      <c r="F24" s="16">
        <v>371</v>
      </c>
      <c r="G24" s="16">
        <v>17</v>
      </c>
      <c r="H24" s="13"/>
      <c r="I24" s="13"/>
      <c r="J24" s="13"/>
      <c r="K24" s="13"/>
      <c r="L24" s="14"/>
    </row>
    <row r="25" spans="1:12" x14ac:dyDescent="0.25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4"/>
    </row>
    <row r="26" spans="1:12" x14ac:dyDescent="0.25">
      <c r="A26" s="12"/>
      <c r="B26" s="13"/>
      <c r="C26" s="13"/>
      <c r="D26" s="13"/>
      <c r="E26" s="19" t="s">
        <v>13</v>
      </c>
      <c r="F26" s="13">
        <f>SQRT(($F$24-B5)^2+($G$24-C5)^2)</f>
        <v>317.0141952657641</v>
      </c>
      <c r="G26" s="13"/>
      <c r="H26" s="13"/>
      <c r="I26" s="13"/>
      <c r="J26" s="13"/>
      <c r="K26" s="13"/>
      <c r="L26" s="14"/>
    </row>
    <row r="27" spans="1:12" x14ac:dyDescent="0.25">
      <c r="A27" s="12"/>
      <c r="B27" s="13"/>
      <c r="C27" s="13"/>
      <c r="D27" s="13"/>
      <c r="E27" s="19" t="s">
        <v>14</v>
      </c>
      <c r="F27" s="13">
        <f t="shared" ref="F27:F28" si="5">SQRT(($F$24-B6)^2+($G$24-C6)^2)</f>
        <v>2813.0300389437721</v>
      </c>
      <c r="G27" s="13"/>
      <c r="H27" s="13"/>
      <c r="I27" s="13"/>
      <c r="J27" s="13"/>
      <c r="K27" s="13"/>
      <c r="L27" s="14"/>
    </row>
    <row r="28" spans="1:12" x14ac:dyDescent="0.25">
      <c r="A28" s="12"/>
      <c r="B28" s="13"/>
      <c r="C28" s="13"/>
      <c r="D28" s="13"/>
      <c r="E28" s="19" t="s">
        <v>15</v>
      </c>
      <c r="F28" s="13">
        <f t="shared" si="5"/>
        <v>74</v>
      </c>
      <c r="G28" s="13"/>
      <c r="H28" s="13"/>
      <c r="I28" s="13"/>
      <c r="J28" s="13"/>
      <c r="K28" s="13"/>
      <c r="L28" s="14"/>
    </row>
    <row r="29" spans="1:12" x14ac:dyDescent="0.25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4"/>
    </row>
    <row r="30" spans="1:12" x14ac:dyDescent="0.25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4"/>
    </row>
    <row r="31" spans="1:12" ht="15.75" thickBot="1" x14ac:dyDescent="0.3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7"/>
    </row>
    <row r="32" spans="1:12" x14ac:dyDescent="0.2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1"/>
    </row>
    <row r="33" spans="1:12" x14ac:dyDescent="0.25">
      <c r="A33" s="12"/>
      <c r="B33" s="13"/>
      <c r="C33" s="13"/>
      <c r="D33" s="13"/>
      <c r="E33" s="28" t="s">
        <v>1</v>
      </c>
      <c r="F33" s="28">
        <v>445</v>
      </c>
      <c r="G33" s="28">
        <v>17</v>
      </c>
      <c r="H33" s="13"/>
      <c r="I33" s="24" t="s">
        <v>2</v>
      </c>
      <c r="J33" s="24">
        <v>106</v>
      </c>
      <c r="K33" s="24">
        <v>17</v>
      </c>
      <c r="L33" s="14"/>
    </row>
    <row r="34" spans="1:12" x14ac:dyDescent="0.25">
      <c r="A34" s="12"/>
      <c r="B34" s="13"/>
      <c r="C34" s="13"/>
      <c r="D34" s="13"/>
      <c r="E34" s="13" t="s">
        <v>12</v>
      </c>
      <c r="F34" s="13"/>
      <c r="G34" s="13"/>
      <c r="H34" s="13"/>
      <c r="I34" s="13"/>
      <c r="J34" s="13"/>
      <c r="K34" s="13"/>
      <c r="L34" s="14"/>
    </row>
    <row r="35" spans="1:12" x14ac:dyDescent="0.25">
      <c r="A35" s="17" t="s">
        <v>16</v>
      </c>
      <c r="B35" s="29">
        <v>104.66666666666667</v>
      </c>
      <c r="C35" s="29">
        <v>19</v>
      </c>
      <c r="D35" s="13"/>
      <c r="E35" s="19" t="s">
        <v>13</v>
      </c>
      <c r="F35" s="13">
        <f>SQRT(($F$33-B35)^2+($G$33-C35)^2)</f>
        <v>340.33920987417503</v>
      </c>
      <c r="G35" s="13"/>
      <c r="H35" s="13"/>
      <c r="I35" s="19" t="s">
        <v>13</v>
      </c>
      <c r="J35" s="13">
        <f>SQRT(($J$33-B35)^2+($K$33-C35)^2)</f>
        <v>2.4037008503093236</v>
      </c>
      <c r="K35" s="13"/>
      <c r="L35" s="14"/>
    </row>
    <row r="36" spans="1:12" x14ac:dyDescent="0.25">
      <c r="A36" s="20" t="s">
        <v>17</v>
      </c>
      <c r="B36" s="30">
        <v>3184</v>
      </c>
      <c r="C36" s="30">
        <v>30</v>
      </c>
      <c r="D36" s="13"/>
      <c r="E36" s="19" t="s">
        <v>14</v>
      </c>
      <c r="F36" s="13">
        <f t="shared" ref="F36:F37" si="6">SQRT(($F$33-B36)^2+($G$33-C36)^2)</f>
        <v>2739.0308505016878</v>
      </c>
      <c r="G36" s="13"/>
      <c r="H36" s="13"/>
      <c r="I36" s="19" t="s">
        <v>14</v>
      </c>
      <c r="J36" s="13">
        <f t="shared" ref="J36:J37" si="7">SQRT(($J$33-B36)^2+($K$33-C36)^2)</f>
        <v>3078.0274527690622</v>
      </c>
      <c r="K36" s="13"/>
      <c r="L36" s="14"/>
    </row>
    <row r="37" spans="1:12" x14ac:dyDescent="0.25">
      <c r="A37" s="22" t="s">
        <v>18</v>
      </c>
      <c r="B37" s="31">
        <v>454.5</v>
      </c>
      <c r="C37" s="31">
        <v>18.666666666666668</v>
      </c>
      <c r="D37" s="13"/>
      <c r="E37" s="19" t="s">
        <v>15</v>
      </c>
      <c r="F37" s="13">
        <f t="shared" si="6"/>
        <v>9.6450908641535253</v>
      </c>
      <c r="G37" s="13"/>
      <c r="H37" s="13"/>
      <c r="I37" s="19" t="s">
        <v>15</v>
      </c>
      <c r="J37" s="13">
        <f t="shared" si="7"/>
        <v>348.50398531118373</v>
      </c>
      <c r="K37" s="13"/>
      <c r="L37" s="14"/>
    </row>
    <row r="38" spans="1:12" x14ac:dyDescent="0.25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4"/>
    </row>
    <row r="39" spans="1:12" x14ac:dyDescent="0.25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4"/>
    </row>
    <row r="40" spans="1:12" x14ac:dyDescent="0.25">
      <c r="A40" s="12"/>
      <c r="B40" s="13"/>
      <c r="C40" s="13"/>
      <c r="D40" s="13"/>
      <c r="E40" s="16" t="s">
        <v>3</v>
      </c>
      <c r="F40" s="16">
        <v>307</v>
      </c>
      <c r="G40" s="16">
        <v>18</v>
      </c>
      <c r="H40" s="13"/>
      <c r="I40" s="16" t="s">
        <v>4</v>
      </c>
      <c r="J40" s="16">
        <v>704</v>
      </c>
      <c r="K40" s="16">
        <v>20</v>
      </c>
      <c r="L40" s="14"/>
    </row>
    <row r="41" spans="1:12" x14ac:dyDescent="0.25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4"/>
    </row>
    <row r="42" spans="1:12" x14ac:dyDescent="0.25">
      <c r="A42" s="17" t="s">
        <v>16</v>
      </c>
      <c r="B42" s="29">
        <f>AVERAGE(B35,J33,J54,J47)</f>
        <v>104.66666666666667</v>
      </c>
      <c r="C42" s="29">
        <f>AVERAGE(C35,K47,K54,K33)</f>
        <v>19</v>
      </c>
      <c r="D42" s="13"/>
      <c r="E42" s="19" t="s">
        <v>13</v>
      </c>
      <c r="F42" s="13">
        <f>SQRT(($F$40-B35)^2+($G$40-C35)^2)</f>
        <v>202.33580448792986</v>
      </c>
      <c r="G42" s="13"/>
      <c r="H42" s="13"/>
      <c r="I42" s="19" t="s">
        <v>13</v>
      </c>
      <c r="J42" s="13">
        <f>SQRT(($J$40-B35)^2+($K$40-C35)^2)</f>
        <v>599.33416759304191</v>
      </c>
      <c r="K42" s="13"/>
      <c r="L42" s="14"/>
    </row>
    <row r="43" spans="1:12" x14ac:dyDescent="0.25">
      <c r="A43" s="20" t="s">
        <v>17</v>
      </c>
      <c r="B43" s="30">
        <f>AVERAGE(B36,F32,F47,F60)</f>
        <v>3184</v>
      </c>
      <c r="C43" s="30">
        <f>AVERAGE(C36,G32,G47,G60)</f>
        <v>30</v>
      </c>
      <c r="D43" s="13"/>
      <c r="E43" s="19" t="s">
        <v>14</v>
      </c>
      <c r="F43" s="13">
        <f t="shared" ref="F43:F44" si="8">SQRT(($F$40-B36)^2+($G$40-C36)^2)</f>
        <v>2877.0250259599761</v>
      </c>
      <c r="G43" s="13"/>
      <c r="H43" s="13"/>
      <c r="I43" s="19" t="s">
        <v>14</v>
      </c>
      <c r="J43" s="13">
        <f t="shared" ref="J43:J44" si="9">SQRT(($J$10-B36)^2+($K$10-C36)^2)</f>
        <v>2556.0195617404811</v>
      </c>
      <c r="K43" s="13"/>
      <c r="L43" s="14"/>
    </row>
    <row r="44" spans="1:12" x14ac:dyDescent="0.25">
      <c r="A44" s="22" t="s">
        <v>18</v>
      </c>
      <c r="B44" s="31">
        <f>AVERAGE(B37,F33,J40,F40,F54,J61,F61)</f>
        <v>454.5</v>
      </c>
      <c r="C44" s="31">
        <f>AVERAGE(C37,G33,K40,G40,G54,K61,G61)</f>
        <v>18.666666666666668</v>
      </c>
      <c r="D44" s="13"/>
      <c r="E44" s="19" t="s">
        <v>15</v>
      </c>
      <c r="F44" s="13">
        <f t="shared" si="8"/>
        <v>147.50150658364288</v>
      </c>
      <c r="G44" s="13"/>
      <c r="H44" s="13"/>
      <c r="I44" s="19" t="s">
        <v>15</v>
      </c>
      <c r="J44" s="13">
        <f t="shared" si="9"/>
        <v>173.50512320325811</v>
      </c>
      <c r="K44" s="13"/>
      <c r="L44" s="14"/>
    </row>
    <row r="45" spans="1:12" x14ac:dyDescent="0.25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4"/>
    </row>
    <row r="46" spans="1:12" x14ac:dyDescent="0.25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4"/>
    </row>
    <row r="47" spans="1:12" x14ac:dyDescent="0.25">
      <c r="A47" s="12"/>
      <c r="B47" s="13"/>
      <c r="C47" s="13"/>
      <c r="D47" s="13"/>
      <c r="E47" s="32" t="s">
        <v>5</v>
      </c>
      <c r="F47" s="32">
        <v>3184</v>
      </c>
      <c r="G47" s="32">
        <v>30</v>
      </c>
      <c r="H47" s="13"/>
      <c r="I47" s="24" t="s">
        <v>6</v>
      </c>
      <c r="J47" s="24">
        <v>54</v>
      </c>
      <c r="K47" s="24">
        <v>20</v>
      </c>
      <c r="L47" s="14"/>
    </row>
    <row r="48" spans="1:12" x14ac:dyDescent="0.25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4"/>
    </row>
    <row r="49" spans="1:12" x14ac:dyDescent="0.25">
      <c r="A49" s="12"/>
      <c r="B49" s="13"/>
      <c r="C49" s="13"/>
      <c r="D49" s="13"/>
      <c r="E49" s="19" t="s">
        <v>13</v>
      </c>
      <c r="F49" s="13">
        <f>SQRT(($F$47-B35)^2+($G$47-C35)^2)</f>
        <v>3079.3529803804204</v>
      </c>
      <c r="G49" s="13"/>
      <c r="H49" s="13"/>
      <c r="I49" s="19" t="s">
        <v>13</v>
      </c>
      <c r="J49" s="13">
        <f>SQRT(($J$47-B35)^2+($K$47-C35)^2)</f>
        <v>50.676534126863018</v>
      </c>
      <c r="K49" s="13"/>
      <c r="L49" s="14"/>
    </row>
    <row r="50" spans="1:12" x14ac:dyDescent="0.25">
      <c r="A50" s="12"/>
      <c r="B50" s="13"/>
      <c r="C50" s="13"/>
      <c r="D50" s="13"/>
      <c r="E50" s="19" t="s">
        <v>14</v>
      </c>
      <c r="F50" s="13">
        <f t="shared" ref="F50:F51" si="10">SQRT(($F$47-B36)^2+($G$47-C36)^2)</f>
        <v>0</v>
      </c>
      <c r="G50" s="13"/>
      <c r="H50" s="13"/>
      <c r="I50" s="19" t="s">
        <v>14</v>
      </c>
      <c r="J50" s="13">
        <f t="shared" ref="J50:J51" si="11">SQRT(($J$47-B36)^2+($K$47-C36)^2)</f>
        <v>3130.0159744001307</v>
      </c>
      <c r="K50" s="13"/>
      <c r="L50" s="14"/>
    </row>
    <row r="51" spans="1:12" x14ac:dyDescent="0.25">
      <c r="A51" s="12"/>
      <c r="B51" s="13"/>
      <c r="C51" s="13"/>
      <c r="D51" s="13"/>
      <c r="E51" s="19" t="s">
        <v>15</v>
      </c>
      <c r="F51" s="13">
        <f t="shared" si="10"/>
        <v>2729.5235288314411</v>
      </c>
      <c r="G51" s="13"/>
      <c r="H51" s="13"/>
      <c r="I51" s="19" t="s">
        <v>15</v>
      </c>
      <c r="J51" s="13">
        <f t="shared" si="11"/>
        <v>400.50221944176263</v>
      </c>
      <c r="K51" s="13"/>
      <c r="L51" s="14"/>
    </row>
    <row r="52" spans="1:12" x14ac:dyDescent="0.25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4"/>
    </row>
    <row r="53" spans="1:12" x14ac:dyDescent="0.2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4"/>
    </row>
    <row r="54" spans="1:12" x14ac:dyDescent="0.25">
      <c r="A54" s="12"/>
      <c r="B54" s="13"/>
      <c r="C54" s="13"/>
      <c r="D54" s="13"/>
      <c r="E54" s="16" t="s">
        <v>7</v>
      </c>
      <c r="F54" s="16">
        <v>628</v>
      </c>
      <c r="G54" s="16">
        <v>20</v>
      </c>
      <c r="H54" s="13"/>
      <c r="I54" s="18" t="s">
        <v>8</v>
      </c>
      <c r="J54" s="18">
        <v>154</v>
      </c>
      <c r="K54" s="18">
        <v>20</v>
      </c>
      <c r="L54" s="14"/>
    </row>
    <row r="55" spans="1:12" x14ac:dyDescent="0.25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4"/>
    </row>
    <row r="56" spans="1:12" x14ac:dyDescent="0.25">
      <c r="A56" s="12"/>
      <c r="B56" s="13"/>
      <c r="C56" s="13"/>
      <c r="D56" s="13"/>
      <c r="E56" s="19" t="s">
        <v>13</v>
      </c>
      <c r="F56" s="13">
        <f>SQRT(($F$54-B35)^2+($G$54-C35)^2)</f>
        <v>523.33428874647404</v>
      </c>
      <c r="G56" s="13"/>
      <c r="H56" s="13"/>
      <c r="I56" s="19" t="s">
        <v>13</v>
      </c>
      <c r="J56" s="13">
        <f>SQRT(($J$54-B35)^2+($K$54-C35)^2)</f>
        <v>49.343467427591442</v>
      </c>
      <c r="K56" s="13"/>
      <c r="L56" s="14"/>
    </row>
    <row r="57" spans="1:12" x14ac:dyDescent="0.25">
      <c r="A57" s="12"/>
      <c r="B57" s="13"/>
      <c r="C57" s="13"/>
      <c r="D57" s="13"/>
      <c r="E57" s="19" t="s">
        <v>14</v>
      </c>
      <c r="F57" s="13">
        <f t="shared" ref="F57:F58" si="12">SQRT(($F$54-B36)^2+($G$54-C36)^2)</f>
        <v>2556.0195617404811</v>
      </c>
      <c r="G57" s="13"/>
      <c r="H57" s="13"/>
      <c r="I57" s="19" t="s">
        <v>14</v>
      </c>
      <c r="J57" s="13">
        <f t="shared" ref="J57:J58" si="13">SQRT(($J$54-B36)^2+($K$54-C36)^2)</f>
        <v>3030.0165016052306</v>
      </c>
      <c r="K57" s="13"/>
      <c r="L57" s="14"/>
    </row>
    <row r="58" spans="1:12" x14ac:dyDescent="0.25">
      <c r="A58" s="12"/>
      <c r="B58" s="13"/>
      <c r="C58" s="13"/>
      <c r="D58" s="13"/>
      <c r="E58" s="19" t="s">
        <v>15</v>
      </c>
      <c r="F58" s="13">
        <f t="shared" si="12"/>
        <v>173.50512320325811</v>
      </c>
      <c r="G58" s="13"/>
      <c r="H58" s="13"/>
      <c r="I58" s="19" t="s">
        <v>15</v>
      </c>
      <c r="J58" s="13">
        <f t="shared" si="13"/>
        <v>300.50295801834926</v>
      </c>
      <c r="K58" s="13"/>
      <c r="L58" s="14"/>
    </row>
    <row r="59" spans="1:12" x14ac:dyDescent="0.25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4"/>
    </row>
    <row r="60" spans="1:12" x14ac:dyDescent="0.25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4"/>
    </row>
    <row r="61" spans="1:12" x14ac:dyDescent="0.25">
      <c r="A61" s="12"/>
      <c r="B61" s="13"/>
      <c r="C61" s="13"/>
      <c r="D61" s="13"/>
      <c r="E61" s="23" t="s">
        <v>9</v>
      </c>
      <c r="F61" s="23">
        <v>272</v>
      </c>
      <c r="G61" s="23">
        <v>20</v>
      </c>
      <c r="H61" s="13"/>
      <c r="I61" s="23" t="s">
        <v>10</v>
      </c>
      <c r="J61" s="23">
        <v>371</v>
      </c>
      <c r="K61" s="23">
        <v>17</v>
      </c>
      <c r="L61" s="14"/>
    </row>
    <row r="62" spans="1:12" x14ac:dyDescent="0.25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4"/>
    </row>
    <row r="63" spans="1:12" x14ac:dyDescent="0.25">
      <c r="A63" s="12"/>
      <c r="B63" s="13"/>
      <c r="C63" s="13"/>
      <c r="D63" s="13"/>
      <c r="E63" s="19" t="s">
        <v>13</v>
      </c>
      <c r="F63" s="13">
        <f>SQRT(($F$61-B35)^2+($G$61-C35)^2)</f>
        <v>167.33632135446399</v>
      </c>
      <c r="G63" s="13"/>
      <c r="H63" s="13"/>
      <c r="I63" s="19" t="s">
        <v>13</v>
      </c>
      <c r="J63" s="13">
        <f>SQRT(($J$61-B35)^2+($K$61-C35)^2)</f>
        <v>266.34084261420446</v>
      </c>
      <c r="K63" s="13"/>
      <c r="L63" s="14"/>
    </row>
    <row r="64" spans="1:12" x14ac:dyDescent="0.25">
      <c r="A64" s="12"/>
      <c r="B64" s="13"/>
      <c r="C64" s="13"/>
      <c r="D64" s="13"/>
      <c r="E64" s="19" t="s">
        <v>14</v>
      </c>
      <c r="F64" s="13">
        <f t="shared" ref="F64:F65" si="14">SQRT(($F$61-B36)^2+($G$61-C36)^2)</f>
        <v>2912.017170279049</v>
      </c>
      <c r="G64" s="13"/>
      <c r="H64" s="13"/>
      <c r="I64" s="19" t="s">
        <v>14</v>
      </c>
      <c r="J64" s="13">
        <f t="shared" ref="J64:J65" si="15">SQRT(($J$61-B36)^2+($K$61-C36)^2)</f>
        <v>2813.0300389437721</v>
      </c>
      <c r="K64" s="13"/>
      <c r="L64" s="14"/>
    </row>
    <row r="65" spans="1:12" x14ac:dyDescent="0.25">
      <c r="A65" s="12"/>
      <c r="B65" s="13"/>
      <c r="C65" s="13"/>
      <c r="D65" s="13"/>
      <c r="E65" s="19" t="s">
        <v>15</v>
      </c>
      <c r="F65" s="13">
        <f t="shared" si="14"/>
        <v>182.50487055905597</v>
      </c>
      <c r="G65" s="13"/>
      <c r="H65" s="13"/>
      <c r="I65" s="19" t="s">
        <v>15</v>
      </c>
      <c r="J65" s="13">
        <f t="shared" si="15"/>
        <v>83.516631743490336</v>
      </c>
      <c r="K65" s="13"/>
      <c r="L65" s="14"/>
    </row>
    <row r="66" spans="1:12" ht="15.75" thickBot="1" x14ac:dyDescent="0.3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INICIAL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 O. Gonzalez Lopez</dc:creator>
  <cp:lastModifiedBy>nestor gonzalez</cp:lastModifiedBy>
  <dcterms:created xsi:type="dcterms:W3CDTF">2024-10-31T03:20:04Z</dcterms:created>
  <dcterms:modified xsi:type="dcterms:W3CDTF">2024-10-31T22:24:49Z</dcterms:modified>
</cp:coreProperties>
</file>