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/>
  <xr:revisionPtr revIDLastSave="0" documentId="13_ncr:1_{C511BA04-1174-4E9E-9CFC-DA61F60AEC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1" l="1"/>
  <c r="E16" i="11" l="1"/>
  <c r="E11" i="11"/>
  <c r="E44" i="11" l="1"/>
  <c r="E36" i="11"/>
  <c r="E35" i="11"/>
  <c r="E27" i="11"/>
  <c r="E26" i="11"/>
  <c r="E15" i="11"/>
  <c r="E34" i="11"/>
  <c r="E33" i="11"/>
  <c r="E37" i="11"/>
  <c r="E39" i="11"/>
  <c r="E38" i="11"/>
  <c r="E31" i="11"/>
  <c r="E30" i="11"/>
  <c r="E32" i="11"/>
  <c r="E28" i="11"/>
  <c r="E40" i="11"/>
  <c r="E23" i="11"/>
  <c r="E22" i="11"/>
  <c r="E24" i="11"/>
  <c r="E41" i="11"/>
  <c r="E29" i="11"/>
  <c r="E21" i="11"/>
  <c r="E20" i="11"/>
  <c r="E19" i="11"/>
  <c r="E45" i="11"/>
  <c r="E43" i="11"/>
  <c r="E55" i="11"/>
  <c r="E17" i="11"/>
  <c r="E14" i="11"/>
  <c r="E13" i="11"/>
  <c r="E12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<sst xmlns="http://schemas.openxmlformats.org/spreadsheetml/2006/main" count="116" uniqueCount="66">
  <si>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</si>
  <si>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</si>
  <si>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</si>
  <si>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</si>
  <si>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</si>
  <si>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</si>
  <si>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</si>
  <si>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</si>
  <si>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</si>
  <si>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</si>
  <si>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</si>
  <si>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</si>
  <si>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</si>
  <si>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</si>
  <si>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</si>
  <si>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</si>
  <si>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</si>
  <si>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</si>
  <si>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</si>
  <si>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</si>
  <si>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</si>
  <si>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</si>
  <si>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9.3.15.  Fuvarok kezeléséhez tartozó üzleti logika (listázása, módosítása, létrehozása, törlése)</t>
  </si>
  <si>
    <t>9.3.17.  Fuvarok kezeléséhez szükséges adatok létrehozása az adatbázisban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</si>
  <si>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</si>
  <si>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</si>
  <si>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</si>
  <si>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</si>
  <si>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</si>
  <si>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</si>
  <si>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</si>
  <si>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</si>
  <si>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</si>
  <si>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</si>
  <si>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9.4.8. Fuvarok kezelésének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</si>
  <si>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</si>
  <si>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</si>
  <si>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</si>
  <si>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</si>
  <si>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</si>
  <si>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9.3.9.  Ételek, menük készítéséhez tartozó üzleti logika (listázása, módosítása, létrehozása, törlése)</t>
  </si>
  <si>
    <t>0.3</t>
  </si>
  <si>
    <t>9.4.7. Hozzávalók kezelésének tesztelése (TP, TC, TR)</t>
  </si>
  <si>
    <t>9.4.9. Értesítések tesztelése (TP, TC, TR)</t>
  </si>
  <si>
    <t>Rózsa Kristóf</t>
  </si>
  <si>
    <t>9.3.19.  Fuvar idejének megjelenítése</t>
  </si>
  <si>
    <t>9.3.1.  Felhasználói munkamenet üzleti logikája több jogosultsági szinttel (admin, user)</t>
  </si>
  <si>
    <t>9.3.12.  Futárok kezeléséhez kapcsolódó üzleti logika (listázása, módosítása, létrehozása, törlése)</t>
  </si>
  <si>
    <t>Nagy György</t>
  </si>
  <si>
    <t>Tesz Elek</t>
  </si>
  <si>
    <t>9.3.13.  Futárok kezeléséhez kapcsolódó GUI megvalósítása</t>
  </si>
  <si>
    <t>9.3.16.  Fuvarok kezeléséhez kapcsolódó GUI megvalósítása</t>
  </si>
  <si>
    <t>Oberhauser Attila</t>
  </si>
  <si>
    <t>9.3.10.  Ételek, menük készítéséhez kapcsolódó GUI megvalósítása</t>
  </si>
  <si>
    <t>9.3.11.  Hozzávalók kezeléséhez szükséges adatok létrehozása az adatbázisban</t>
  </si>
  <si>
    <t>9.3.14.  Futárok kezeléséhez szükséges adatok létrehozása az adatbázisban</t>
  </si>
  <si>
    <t>9.3.18.  Értesítés sikeres rendelés esetén</t>
  </si>
  <si>
    <t>Nagy Dominik</t>
  </si>
  <si>
    <t>9.3.6.  Étel rendeléséhez tartozó üzleti logika (listázása, módosítása, létrehozása, törlése)</t>
  </si>
  <si>
    <t>9.3.7.   Étel rendeléséhez kapcsolódó GUI megvalósítása</t>
  </si>
  <si>
    <t>9.3.8.  Étel rendeléséhez  szükséges adatok létrehozása az adatbázisban</t>
  </si>
  <si>
    <t>9.3.20.  Kapcsolatfelvételi űrlap biztosítása új ügyfelek számára (üzleti logika és GUI)</t>
  </si>
  <si>
    <t>9.4.5. Étel rendelés tesztelése (TP, TC, TR)</t>
  </si>
  <si>
    <t>9.4.6. Ételek, menük készítésének tesztelése (TP, TC, TR)</t>
  </si>
  <si>
    <t>0,3</t>
  </si>
  <si>
    <t>9.4.10. Fuvar idejének tesztelése (TP, TC, 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</si>
</sst>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580F8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/>
    <xf numFmtId="164" fontId="10" fillId="0" borderId="3" applyFont="0" applyFill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Alignment="0" applyProtection="0"/>
    <xf numFmtId="0" fontId="11" fillId="0" borderId="0" applyNumberFormat="0" applyFill="0" applyProtection="0">
      <alignment vertical="top"/>
    </xf>
    <xf numFmtId="0" fontId="10" fillId="0" borderId="0" applyNumberFormat="0" applyFill="0" applyProtection="0">
      <alignment horizontal="right" indent="1"/>
    </xf>
    <xf numFmtId="166" fontId="10" fillId="0" borderId="3">
      <alignment horizontal="center" vertical="center"/>
    </xf>
    <xf numFmtId="165" fontId="10" fillId="0" borderId="2" applyFill="0">
      <alignment horizontal="center" vertical="center"/>
    </xf>
    <xf numFmtId="0" fontId="10" fillId="0" borderId="2" applyFill="0">
      <alignment horizontal="center" vertical="center"/>
    </xf>
    <xf numFmtId="0" fontId="10" fillId="0" borderId="2" applyFill="0">
      <alignment horizontal="left" vertical="center" indent="2"/>
    </xf>
  </cellStyleXfs>
  <cellXfs count="99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2" fillId="7" borderId="0" xfId="0" applyNumberFormat="1" applyFont="1" applyFill="1" applyAlignment="1">
      <alignment horizontal="center" vertical="center"/>
    </xf>
    <xf numFmtId="167" fontId="12" fillId="7" borderId="6" xfId="0" applyNumberFormat="1" applyFont="1" applyFill="1" applyBorder="1" applyAlignment="1">
      <alignment horizontal="center" vertical="center"/>
    </xf>
    <xf numFmtId="167" fontId="12" fillId="7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1" applyFont="1" applyAlignment="1" applyProtection="1"/>
    <xf numFmtId="0" fontId="8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8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8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8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2"/>
    <xf numFmtId="0" fontId="16" fillId="0" borderId="0" xfId="2" applyAlignment="1">
      <alignment wrapText="1"/>
    </xf>
    <xf numFmtId="0" fontId="16" fillId="0" borderId="0" xfId="0" applyFont="1" applyAlignment="1">
      <alignment horizontal="center"/>
    </xf>
    <xf numFmtId="0" fontId="15" fillId="0" borderId="0" xfId="1" applyFont="1" applyProtection="1">
      <alignment vertical="top"/>
    </xf>
    <xf numFmtId="0" fontId="0" fillId="0" borderId="0" xfId="0" applyAlignment="1">
      <alignment wrapText="1"/>
    </xf>
    <xf numFmtId="0" fontId="11" fillId="0" borderId="0" xfId="5"/>
    <xf numFmtId="165" fontId="10" fillId="0" borderId="2" xfId="9">
      <alignment horizontal="center" vertical="center"/>
    </xf>
    <xf numFmtId="0" fontId="10" fillId="8" borderId="2" xfId="10" applyFill="1">
      <alignment horizontal="center" vertical="center"/>
    </xf>
    <xf numFmtId="0" fontId="10" fillId="9" borderId="2" xfId="10" applyFill="1">
      <alignment horizontal="center" vertical="center"/>
    </xf>
    <xf numFmtId="0" fontId="10" fillId="6" borderId="2" xfId="10" applyFill="1">
      <alignment horizontal="center" vertical="center"/>
    </xf>
    <xf numFmtId="0" fontId="10" fillId="5" borderId="2" xfId="10" applyFill="1">
      <alignment horizontal="center" vertical="center"/>
    </xf>
    <xf numFmtId="0" fontId="10" fillId="0" borderId="2" xfId="10">
      <alignment horizontal="center" vertical="center"/>
    </xf>
    <xf numFmtId="0" fontId="10" fillId="0" borderId="2" xfId="11">
      <alignment horizontal="left" vertical="center" indent="2"/>
    </xf>
    <xf numFmtId="0" fontId="0" fillId="7" borderId="0" xfId="0" applyFill="1"/>
    <xf numFmtId="0" fontId="8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9" fillId="7" borderId="2" xfId="0" applyFont="1" applyFill="1" applyBorder="1" applyAlignment="1">
      <alignment horizontal="left" vertical="center" indent="1"/>
    </xf>
    <xf numFmtId="0" fontId="9" fillId="7" borderId="2" xfId="0" applyFont="1" applyFill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left" vertical="center"/>
    </xf>
    <xf numFmtId="165" fontId="8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7" fillId="12" borderId="1" xfId="0" applyFont="1" applyFill="1" applyBorder="1" applyAlignment="1">
      <alignment horizontal="left" vertical="center" indent="1"/>
    </xf>
    <xf numFmtId="0" fontId="17" fillId="12" borderId="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indent="1"/>
    </xf>
    <xf numFmtId="0" fontId="18" fillId="9" borderId="2" xfId="0" applyFont="1" applyFill="1" applyBorder="1" applyAlignment="1">
      <alignment horizontal="left" vertical="center" indent="1"/>
    </xf>
    <xf numFmtId="0" fontId="18" fillId="6" borderId="2" xfId="0" applyFont="1" applyFill="1" applyBorder="1" applyAlignment="1">
      <alignment horizontal="left" vertical="center" indent="1"/>
    </xf>
    <xf numFmtId="0" fontId="18" fillId="5" borderId="2" xfId="0" applyFont="1" applyFill="1" applyBorder="1" applyAlignment="1">
      <alignment horizontal="left" vertical="center" indent="1"/>
    </xf>
    <xf numFmtId="0" fontId="19" fillId="0" borderId="0" xfId="7" applyFont="1">
      <alignment horizontal="right" indent="1"/>
    </xf>
    <xf numFmtId="0" fontId="20" fillId="0" borderId="0" xfId="4" applyFont="1" applyAlignment="1">
      <alignment horizontal="left"/>
    </xf>
    <xf numFmtId="168" fontId="10" fillId="3" borderId="2" xfId="9" applyNumberFormat="1" applyFill="1">
      <alignment horizontal="center" vertical="center"/>
    </xf>
    <xf numFmtId="168" fontId="10" fillId="4" borderId="2" xfId="9" applyNumberFormat="1" applyFill="1">
      <alignment horizontal="center" vertical="center"/>
    </xf>
    <xf numFmtId="168" fontId="10" fillId="11" borderId="2" xfId="9" applyNumberFormat="1" applyFill="1">
      <alignment horizontal="center" vertical="center"/>
    </xf>
    <xf numFmtId="168" fontId="10" fillId="10" borderId="2" xfId="9" applyNumberFormat="1" applyFill="1">
      <alignment horizontal="center" vertical="center"/>
    </xf>
    <xf numFmtId="16" fontId="11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3" borderId="0" xfId="0" applyFill="1" applyBorder="1"/>
    <xf numFmtId="0" fontId="0" fillId="0" borderId="11" xfId="0" applyBorder="1"/>
    <xf numFmtId="0" fontId="3" fillId="11" borderId="2" xfId="11" applyFont="1" applyFill="1">
      <alignment horizontal="left" vertical="center" indent="2"/>
    </xf>
    <xf numFmtId="0" fontId="8" fillId="14" borderId="0" xfId="0" applyFont="1" applyFill="1" applyBorder="1"/>
    <xf numFmtId="0" fontId="2" fillId="11" borderId="2" xfId="11" applyFont="1" applyFill="1">
      <alignment horizontal="left" vertical="center" indent="2"/>
    </xf>
    <xf numFmtId="0" fontId="0" fillId="15" borderId="0" xfId="0" applyFill="1" applyBorder="1"/>
    <xf numFmtId="0" fontId="0" fillId="15" borderId="0" xfId="0" applyFill="1"/>
    <xf numFmtId="0" fontId="0" fillId="16" borderId="0" xfId="0" applyFill="1" applyBorder="1"/>
    <xf numFmtId="0" fontId="0" fillId="17" borderId="0" xfId="0" applyFill="1" applyBorder="1"/>
    <xf numFmtId="0" fontId="21" fillId="0" borderId="8" xfId="0" applyFont="1" applyFill="1" applyBorder="1" applyAlignment="1">
      <alignment vertical="center"/>
    </xf>
    <xf numFmtId="0" fontId="0" fillId="16" borderId="0" xfId="0" applyFill="1" applyBorder="1" applyAlignment="1"/>
    <xf numFmtId="0" fontId="0" fillId="18" borderId="0" xfId="0" applyFill="1"/>
    <xf numFmtId="0" fontId="0" fillId="2" borderId="12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1" fillId="11" borderId="2" xfId="11" applyFont="1" applyFill="1">
      <alignment horizontal="left" vertical="center" indent="2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10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9" borderId="0" xfId="0" applyFill="1" applyBorder="1"/>
    <xf numFmtId="0" fontId="0" fillId="19" borderId="0" xfId="0" applyFill="1"/>
    <xf numFmtId="0" fontId="22" fillId="18" borderId="0" xfId="0" applyFont="1" applyFill="1" applyBorder="1"/>
    <xf numFmtId="0" fontId="0" fillId="20" borderId="0" xfId="0" applyFill="1"/>
    <xf numFmtId="0" fontId="0" fillId="0" borderId="13" xfId="0" applyBorder="1"/>
    <xf numFmtId="0" fontId="0" fillId="21" borderId="0" xfId="0" applyFill="1"/>
    <xf numFmtId="0" fontId="0" fillId="22" borderId="0" xfId="0" applyFill="1"/>
    <xf numFmtId="0" fontId="0" fillId="22" borderId="0" xfId="0" applyFill="1" applyBorder="1"/>
    <xf numFmtId="0" fontId="0" fillId="21" borderId="0" xfId="0" applyFill="1" applyBorder="1"/>
    <xf numFmtId="0" fontId="0" fillId="20" borderId="0" xfId="0" applyFill="1" applyBorder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Name" xfId="10" xr:uid="{00000000-0005-0000-0000-000007000000}"/>
    <cellStyle name="Normál" xfId="0" builtinId="0"/>
    <cellStyle name="Project Start" xfId="8" xr:uid="{00000000-0005-0000-0000-000009000000}"/>
    <cellStyle name="Task" xfId="11" xr:uid="{00000000-0005-0000-0000-00000A000000}"/>
    <cellStyle name="zHiddenText" xfId="2" xr:uid="{00000000-0005-0000-0000-00000B000000}"/>
  </cellStyles>
  <dxfs count="15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52"/>
      <tableStyleElement type="headerRow" dxfId="151"/>
      <tableStyleElement type="totalRow" dxfId="150"/>
      <tableStyleElement type="firstColumn" dxfId="149"/>
      <tableStyleElement type="lastColumn" dxfId="148"/>
      <tableStyleElement type="firstRowStripe" dxfId="147"/>
      <tableStyleElement type="secondRowStripe" dxfId="146"/>
      <tableStyleElement type="firstColumnStripe" dxfId="145"/>
      <tableStyleElement type="secondColumnStripe" dxfId="1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580F8"/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60"/>
  <sheetViews>
    <sheetView showGridLines="0" tabSelected="1" showRuler="0" zoomScale="85" zoomScaleNormal="85" zoomScalePageLayoutView="70" workbookViewId="0">
      <pane ySplit="5" topLeftCell="A6" activePane="bottomLeft" state="frozen"/>
      <selection pane="bottomLeft" activeCell="L41" sqref="L41"/>
    </sheetView>
  </sheetViews>
  <sheetFormatPr defaultRowHeight="30" customHeight="1" x14ac:dyDescent="0.25"/>
  <cols>
    <col min="1" max="1" width="2.7109375" style="22" customWidth="1"/>
    <col min="2" max="2" width="38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6.140625" hidden="1" customWidth="1"/>
    <col min="8" max="27" width="2.5703125" customWidth="1"/>
    <col min="28" max="28" width="2.7109375" customWidth="1"/>
    <col min="29" max="29" width="2.85546875" customWidth="1"/>
    <col min="30" max="72" width="2.5703125" customWidth="1"/>
    <col min="73" max="73" width="2.7109375" customWidth="1"/>
    <col min="74" max="84" width="2.5703125" customWidth="1"/>
  </cols>
  <sheetData>
    <row r="1" spans="1:84" ht="30" customHeight="1" x14ac:dyDescent="0.4">
      <c r="A1" s="23"/>
      <c r="B1" s="59" t="s">
        <v>38</v>
      </c>
      <c r="C1" s="1"/>
      <c r="D1" s="3"/>
      <c r="E1" s="21"/>
      <c r="F1" s="38"/>
      <c r="G1" s="21"/>
      <c r="H1" s="21"/>
      <c r="I1" s="67"/>
      <c r="J1" s="69"/>
      <c r="K1" s="67" t="s">
        <v>37</v>
      </c>
      <c r="L1" s="67"/>
      <c r="M1" s="67"/>
      <c r="N1" s="67"/>
      <c r="O1" s="67"/>
      <c r="P1" s="71"/>
      <c r="Q1" s="69"/>
      <c r="R1" s="67" t="s">
        <v>44</v>
      </c>
      <c r="S1" s="67"/>
      <c r="T1" s="67"/>
      <c r="U1" s="67"/>
      <c r="V1" s="67"/>
      <c r="W1" s="67"/>
      <c r="X1" s="73"/>
      <c r="Y1" s="69"/>
      <c r="Z1" s="67" t="s">
        <v>49</v>
      </c>
      <c r="AA1" s="67"/>
      <c r="AB1" s="67"/>
      <c r="AC1" s="67"/>
      <c r="AD1" s="76"/>
      <c r="AE1" s="69"/>
      <c r="AF1" s="69" t="s">
        <v>48</v>
      </c>
      <c r="AG1" s="67"/>
      <c r="AH1" s="67"/>
      <c r="AI1" s="67"/>
      <c r="AJ1" s="67"/>
      <c r="AK1" s="75"/>
      <c r="AL1" s="69"/>
      <c r="AM1" s="67" t="s">
        <v>52</v>
      </c>
      <c r="AN1" s="67"/>
      <c r="AO1" s="67"/>
      <c r="AP1" s="67"/>
      <c r="AQ1" s="67"/>
      <c r="AR1" s="89"/>
      <c r="AS1" s="67"/>
      <c r="AT1" s="67"/>
      <c r="AU1" s="91"/>
      <c r="AV1" s="69"/>
      <c r="AW1" s="67" t="s">
        <v>57</v>
      </c>
      <c r="AX1" s="89"/>
      <c r="AY1" s="67"/>
      <c r="AZ1" s="90"/>
      <c r="BC1" s="92"/>
      <c r="BE1" s="93" t="s">
        <v>9</v>
      </c>
      <c r="BJ1" s="94"/>
    </row>
    <row r="2" spans="1:84" ht="30" customHeight="1" x14ac:dyDescent="0.3">
      <c r="B2" s="27" t="s">
        <v>39</v>
      </c>
      <c r="F2" s="38"/>
      <c r="H2" s="25"/>
    </row>
    <row r="3" spans="1:84" ht="30" customHeight="1" x14ac:dyDescent="0.3">
      <c r="B3" s="64"/>
      <c r="C3" s="58" t="s">
        <v>0</v>
      </c>
      <c r="D3" s="86">
        <v>44459</v>
      </c>
      <c r="E3" s="86"/>
      <c r="F3" s="38"/>
    </row>
    <row r="4" spans="1:84" ht="30" customHeight="1" x14ac:dyDescent="0.25">
      <c r="A4" s="23"/>
      <c r="D4"/>
      <c r="F4" s="87"/>
      <c r="H4" s="83">
        <f>H5</f>
        <v>44459</v>
      </c>
      <c r="I4" s="84"/>
      <c r="J4" s="84"/>
      <c r="K4" s="84"/>
      <c r="L4" s="84"/>
      <c r="M4" s="84"/>
      <c r="N4" s="85"/>
      <c r="O4" s="83">
        <f>O5</f>
        <v>44466</v>
      </c>
      <c r="P4" s="84"/>
      <c r="Q4" s="84"/>
      <c r="R4" s="84"/>
      <c r="S4" s="84"/>
      <c r="T4" s="84"/>
      <c r="U4" s="85"/>
      <c r="V4" s="83">
        <f>V5</f>
        <v>44473</v>
      </c>
      <c r="W4" s="84"/>
      <c r="X4" s="84"/>
      <c r="Y4" s="84"/>
      <c r="Z4" s="84"/>
      <c r="AA4" s="84"/>
      <c r="AB4" s="85"/>
      <c r="AC4" s="83">
        <f>AC5</f>
        <v>44480</v>
      </c>
      <c r="AD4" s="84"/>
      <c r="AE4" s="84"/>
      <c r="AF4" s="84"/>
      <c r="AG4" s="84"/>
      <c r="AH4" s="84"/>
      <c r="AI4" s="85"/>
      <c r="AJ4" s="83">
        <f>AJ5</f>
        <v>44487</v>
      </c>
      <c r="AK4" s="84"/>
      <c r="AL4" s="84"/>
      <c r="AM4" s="84"/>
      <c r="AN4" s="84"/>
      <c r="AO4" s="84"/>
      <c r="AP4" s="85"/>
      <c r="AQ4" s="83">
        <f>AQ5</f>
        <v>44494</v>
      </c>
      <c r="AR4" s="84"/>
      <c r="AS4" s="84"/>
      <c r="AT4" s="84"/>
      <c r="AU4" s="84"/>
      <c r="AV4" s="84"/>
      <c r="AW4" s="85"/>
      <c r="AX4" s="83">
        <f>AX5</f>
        <v>44501</v>
      </c>
      <c r="AY4" s="84"/>
      <c r="AZ4" s="84"/>
      <c r="BA4" s="84"/>
      <c r="BB4" s="84"/>
      <c r="BC4" s="84"/>
      <c r="BD4" s="85"/>
      <c r="BE4" s="83">
        <f>BE5</f>
        <v>44508</v>
      </c>
      <c r="BF4" s="84"/>
      <c r="BG4" s="84"/>
      <c r="BH4" s="84"/>
      <c r="BI4" s="84"/>
      <c r="BJ4" s="84"/>
      <c r="BK4" s="85"/>
      <c r="BL4" s="83">
        <f>BL5</f>
        <v>44515</v>
      </c>
      <c r="BM4" s="84"/>
      <c r="BN4" s="84"/>
      <c r="BO4" s="84"/>
      <c r="BP4" s="84"/>
      <c r="BQ4" s="84"/>
      <c r="BR4" s="85"/>
      <c r="BS4" s="83">
        <f>BS5</f>
        <v>44522</v>
      </c>
      <c r="BT4" s="84"/>
      <c r="BU4" s="84"/>
      <c r="BV4" s="84"/>
      <c r="BW4" s="84"/>
      <c r="BX4" s="84"/>
      <c r="BY4" s="85"/>
      <c r="BZ4" s="83">
        <f>BZ5</f>
        <v>44529</v>
      </c>
      <c r="CA4" s="84"/>
      <c r="CB4" s="84"/>
      <c r="CC4" s="84"/>
      <c r="CD4" s="84"/>
      <c r="CE4" s="84"/>
      <c r="CF4" s="85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88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44470</v>
      </c>
      <c r="E8" s="60">
        <v>44474</v>
      </c>
      <c r="F8" s="36"/>
      <c r="G8" s="10">
        <f t="shared" si="23"/>
        <v>5</v>
      </c>
      <c r="H8" s="37"/>
      <c r="I8" s="37"/>
      <c r="J8" s="37"/>
      <c r="K8" s="37"/>
      <c r="L8" s="37"/>
      <c r="M8" s="65"/>
      <c r="N8" s="65"/>
      <c r="O8" s="37"/>
      <c r="P8" s="37"/>
      <c r="Q8" s="37"/>
      <c r="R8" s="37"/>
      <c r="S8" s="94">
        <v>1</v>
      </c>
      <c r="T8" s="94"/>
      <c r="U8" s="94"/>
      <c r="V8" s="94"/>
      <c r="W8" s="94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57</v>
      </c>
      <c r="D9" s="60">
        <v>44472</v>
      </c>
      <c r="E9" s="60">
        <v>44474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37"/>
      <c r="S9" s="37"/>
      <c r="T9" s="65"/>
      <c r="U9" s="95">
        <v>1</v>
      </c>
      <c r="V9" s="95"/>
      <c r="W9" s="95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11</v>
      </c>
      <c r="C11" s="51" t="s">
        <v>48</v>
      </c>
      <c r="D11" s="61">
        <v>44475</v>
      </c>
      <c r="E11" s="61">
        <f>D11+3</f>
        <v>44478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37"/>
      <c r="X11" s="75">
        <v>2</v>
      </c>
      <c r="Y11" s="75"/>
      <c r="Z11" s="75"/>
      <c r="AA11" s="75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12</v>
      </c>
      <c r="C12" s="51" t="s">
        <v>44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74">
        <v>2</v>
      </c>
      <c r="X12" s="74"/>
      <c r="Y12" s="74"/>
      <c r="Z12" s="74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13</v>
      </c>
      <c r="C13" s="51" t="s">
        <v>44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74">
        <v>2</v>
      </c>
      <c r="AD13" s="74"/>
      <c r="AE13" s="74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14</v>
      </c>
      <c r="C14" s="51" t="s">
        <v>52</v>
      </c>
      <c r="D14" s="61">
        <v>44479</v>
      </c>
      <c r="E14" s="61">
        <f>D14+3</f>
        <v>44482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80"/>
      <c r="AB14" s="81">
        <v>3</v>
      </c>
      <c r="AC14" s="81"/>
      <c r="AD14" s="81"/>
      <c r="AE14" s="81"/>
      <c r="AF14" s="37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15</v>
      </c>
      <c r="C15" s="51" t="s">
        <v>37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71">
        <v>2</v>
      </c>
      <c r="AC15" s="71"/>
      <c r="AD15" s="71"/>
      <c r="AE15" s="71"/>
      <c r="AF15" s="37"/>
      <c r="AG15" s="37"/>
      <c r="AH15" s="65"/>
      <c r="AI15" s="65"/>
      <c r="AJ15" s="37"/>
      <c r="AK15" s="37"/>
      <c r="AL15" s="77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16</v>
      </c>
      <c r="C16" s="51" t="s">
        <v>48</v>
      </c>
      <c r="D16" s="61">
        <v>44481</v>
      </c>
      <c r="E16" s="61">
        <f>D16+2</f>
        <v>44483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5"/>
      <c r="AB16" s="65"/>
      <c r="AC16" s="37"/>
      <c r="AD16" s="75">
        <v>2</v>
      </c>
      <c r="AE16" s="75"/>
      <c r="AF16" s="75"/>
      <c r="AG16" s="77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17</v>
      </c>
      <c r="C17" s="51" t="s">
        <v>57</v>
      </c>
      <c r="D17" s="61">
        <v>44483</v>
      </c>
      <c r="E17" s="61">
        <f>D17</f>
        <v>44483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95">
        <v>2</v>
      </c>
      <c r="AG17" s="95"/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31</v>
      </c>
      <c r="C18" s="31"/>
      <c r="D18" s="15"/>
      <c r="E18" s="16"/>
      <c r="F18" s="36"/>
      <c r="G18" s="10" t="str">
        <f t="shared" si="23"/>
        <v/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</row>
    <row r="19" spans="1:84" s="2" customFormat="1" ht="15" customHeight="1" thickBot="1" x14ac:dyDescent="0.3">
      <c r="A19" s="23">
        <v>1</v>
      </c>
      <c r="B19" s="48" t="s">
        <v>46</v>
      </c>
      <c r="C19" s="49" t="s">
        <v>44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74">
        <v>2</v>
      </c>
      <c r="AQ19" s="74"/>
      <c r="AR19" s="74"/>
      <c r="AS19" s="74"/>
      <c r="AT19" s="74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18</v>
      </c>
      <c r="C20" s="49" t="s">
        <v>52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81">
        <v>2</v>
      </c>
      <c r="AL20" s="81"/>
      <c r="AM20" s="81"/>
      <c r="AN20" s="81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19</v>
      </c>
      <c r="C21" s="49" t="s">
        <v>52</v>
      </c>
      <c r="D21" s="62">
        <v>44491</v>
      </c>
      <c r="E21" s="62">
        <f>D21+2</f>
        <v>44493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37"/>
      <c r="AL21" s="37"/>
      <c r="AM21" s="37"/>
      <c r="AN21" s="81">
        <v>1</v>
      </c>
      <c r="AO21" s="81"/>
      <c r="AP21" s="81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20</v>
      </c>
      <c r="C22" s="49" t="s">
        <v>37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71">
        <v>3</v>
      </c>
      <c r="AT22" s="71"/>
      <c r="AU22" s="71"/>
      <c r="AV22" s="71"/>
      <c r="AW22" s="71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21</v>
      </c>
      <c r="C23" s="49" t="s">
        <v>48</v>
      </c>
      <c r="D23" s="62">
        <v>44494</v>
      </c>
      <c r="E23" s="62">
        <f>D23+2</f>
        <v>44496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75">
        <v>2</v>
      </c>
      <c r="AR23" s="75"/>
      <c r="AS23" s="75"/>
      <c r="AT23" s="37"/>
      <c r="AU23" s="37"/>
      <c r="AV23" s="65"/>
      <c r="AW23" s="65"/>
      <c r="AX23" s="37"/>
      <c r="AY23" s="37"/>
      <c r="AZ23" s="3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58</v>
      </c>
      <c r="C24" s="49" t="s">
        <v>44</v>
      </c>
      <c r="D24" s="62">
        <v>44499</v>
      </c>
      <c r="E24" s="62">
        <f>D24+3</f>
        <v>44502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/>
      <c r="AT24" s="37"/>
      <c r="AU24" s="37"/>
      <c r="AV24" s="74">
        <v>2</v>
      </c>
      <c r="AW24" s="74"/>
      <c r="AX24" s="74"/>
      <c r="AY24" s="74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82" t="s">
        <v>59</v>
      </c>
      <c r="C25" s="49" t="s">
        <v>57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95">
        <v>3</v>
      </c>
      <c r="AU25" s="95"/>
      <c r="AV25" s="95"/>
      <c r="AW25" s="95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82" t="s">
        <v>60</v>
      </c>
      <c r="C26" s="49" t="s">
        <v>57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95">
        <v>1</v>
      </c>
      <c r="AO26" s="95"/>
      <c r="AP26" s="95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72" t="s">
        <v>40</v>
      </c>
      <c r="C27" s="49" t="s">
        <v>37</v>
      </c>
      <c r="D27" s="62">
        <v>44497</v>
      </c>
      <c r="E27" s="62">
        <f>D27+5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71">
        <v>3</v>
      </c>
      <c r="AU27" s="71"/>
      <c r="AV27" s="71"/>
      <c r="AW27" s="71"/>
      <c r="AX27" s="71"/>
      <c r="AY27" s="71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82" t="s">
        <v>53</v>
      </c>
      <c r="C28" s="49" t="s">
        <v>52</v>
      </c>
      <c r="D28" s="62">
        <v>44494</v>
      </c>
      <c r="E28" s="62">
        <f>D28+4</f>
        <v>44498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81">
        <v>2</v>
      </c>
      <c r="AR28" s="81"/>
      <c r="AS28" s="81"/>
      <c r="AT28" s="81"/>
      <c r="AU28" s="81"/>
      <c r="AV28" s="65"/>
      <c r="AW28" s="65"/>
      <c r="AX28" s="37"/>
      <c r="AY28" s="37"/>
      <c r="AZ28" s="37"/>
      <c r="BA28" s="37"/>
      <c r="BB28" s="37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82" t="s">
        <v>54</v>
      </c>
      <c r="C29" s="49" t="s">
        <v>52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79">
        <v>1</v>
      </c>
      <c r="AR29" s="79"/>
      <c r="AS29" s="79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72" t="s">
        <v>47</v>
      </c>
      <c r="C30" s="49" t="s">
        <v>44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73">
        <v>2</v>
      </c>
      <c r="AZ30" s="73"/>
      <c r="BA30" s="73"/>
      <c r="BB30" s="73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72" t="s">
        <v>50</v>
      </c>
      <c r="C31" s="49" t="s">
        <v>48</v>
      </c>
      <c r="D31" s="62">
        <v>44497</v>
      </c>
      <c r="E31" s="62">
        <f>D31+4</f>
        <v>44501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75">
        <v>3</v>
      </c>
      <c r="AU31" s="75"/>
      <c r="AV31" s="75"/>
      <c r="AW31" s="75"/>
      <c r="AX31" s="75"/>
      <c r="AY31" s="37"/>
      <c r="AZ31" s="37"/>
      <c r="BA31" s="37"/>
      <c r="BB31" s="37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82" t="s">
        <v>55</v>
      </c>
      <c r="C32" s="49" t="s">
        <v>52</v>
      </c>
      <c r="D32" s="62">
        <v>44497</v>
      </c>
      <c r="E32" s="62">
        <f>D32+2</f>
        <v>44499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79">
        <v>1</v>
      </c>
      <c r="AV32" s="79"/>
      <c r="AW32" s="79"/>
      <c r="AX32" s="37"/>
      <c r="AY32" s="37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70" t="s">
        <v>22</v>
      </c>
      <c r="C33" s="49" t="s">
        <v>57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96">
        <v>2</v>
      </c>
      <c r="AZ33" s="96"/>
      <c r="BA33" s="96"/>
      <c r="BB33" s="96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72" t="s">
        <v>51</v>
      </c>
      <c r="C34" s="49" t="s">
        <v>48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75">
        <v>3</v>
      </c>
      <c r="AZ34" s="75"/>
      <c r="BA34" s="75"/>
      <c r="BB34" s="75"/>
      <c r="BC34" s="75"/>
      <c r="BD34" s="37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70" t="s">
        <v>23</v>
      </c>
      <c r="C35" s="49" t="s">
        <v>37</v>
      </c>
      <c r="D35" s="62">
        <v>44501</v>
      </c>
      <c r="E35" s="62">
        <f>D35+3</f>
        <v>44504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71">
        <v>2</v>
      </c>
      <c r="AY35" s="71"/>
      <c r="AZ35" s="71"/>
      <c r="BA35" s="71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82" t="s">
        <v>56</v>
      </c>
      <c r="C36" s="49" t="s">
        <v>52</v>
      </c>
      <c r="D36" s="62">
        <v>44501</v>
      </c>
      <c r="E36" s="62">
        <f>D36+3</f>
        <v>44504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81">
        <v>2</v>
      </c>
      <c r="AY36" s="81"/>
      <c r="AZ36" s="81"/>
      <c r="BA36" s="81"/>
      <c r="BB36" s="37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">
      <c r="A37" s="23"/>
      <c r="B37" s="72" t="s">
        <v>45</v>
      </c>
      <c r="C37" s="49" t="s">
        <v>44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BA37" s="73">
        <v>1</v>
      </c>
      <c r="BB37" s="73"/>
      <c r="BC37" s="73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82" t="s">
        <v>61</v>
      </c>
      <c r="C38" s="49" t="s">
        <v>57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96">
        <v>2</v>
      </c>
      <c r="AR38" s="96"/>
      <c r="AS38" s="96"/>
      <c r="AT38" s="96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70" t="s">
        <v>24</v>
      </c>
      <c r="C39" s="49" t="s">
        <v>44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68">
        <v>2</v>
      </c>
      <c r="AU39" s="68"/>
      <c r="AV39" s="68"/>
      <c r="AW39" s="68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70" t="s">
        <v>25</v>
      </c>
      <c r="C40" s="49" t="s">
        <v>9</v>
      </c>
      <c r="D40" s="62">
        <v>44504</v>
      </c>
      <c r="E40" s="62">
        <f>D40+2</f>
        <v>44506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37"/>
      <c r="BA40" s="97">
        <v>1</v>
      </c>
      <c r="BB40" s="97"/>
      <c r="BC40" s="97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8" t="s">
        <v>26</v>
      </c>
      <c r="C41" s="49" t="s">
        <v>57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98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">
      <c r="A43" s="23"/>
      <c r="B43" s="46" t="s">
        <v>27</v>
      </c>
      <c r="C43" s="47" t="s">
        <v>48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75">
        <v>1</v>
      </c>
      <c r="BM43" s="75"/>
      <c r="BN43" s="75"/>
      <c r="BO43" s="75"/>
      <c r="BP43" s="75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28</v>
      </c>
      <c r="C44" s="47" t="s">
        <v>37</v>
      </c>
      <c r="D44" s="63">
        <v>44515</v>
      </c>
      <c r="E44" s="63">
        <f>D44+5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71">
        <v>2</v>
      </c>
      <c r="BM44" s="71"/>
      <c r="BN44" s="71"/>
      <c r="BO44" s="71"/>
      <c r="BP44" s="71"/>
      <c r="BQ44" s="71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29</v>
      </c>
      <c r="C45" s="47" t="s">
        <v>52</v>
      </c>
      <c r="D45" s="63">
        <v>44515</v>
      </c>
      <c r="E45" s="63">
        <f t="shared" ref="E45" si="24">D45+4</f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81">
        <v>2</v>
      </c>
      <c r="BM45" s="81"/>
      <c r="BN45" s="81"/>
      <c r="BO45" s="81"/>
      <c r="BP45" s="81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33</v>
      </c>
      <c r="C46" s="47" t="s">
        <v>37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71" t="s">
        <v>41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62</v>
      </c>
      <c r="C47" s="47" t="s">
        <v>57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96" t="s">
        <v>64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63</v>
      </c>
      <c r="C48" s="47" t="s">
        <v>57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96" t="s">
        <v>64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42</v>
      </c>
      <c r="C49" s="47" t="s">
        <v>37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71" t="s">
        <v>41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3"/>
      <c r="B50" s="46" t="s">
        <v>34</v>
      </c>
      <c r="C50" s="47" t="s">
        <v>48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78">
        <v>0.3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">
      <c r="A51" s="23"/>
      <c r="B51" s="46" t="s">
        <v>43</v>
      </c>
      <c r="C51" s="47" t="s">
        <v>37</v>
      </c>
      <c r="D51" s="63">
        <v>44526</v>
      </c>
      <c r="E51" s="63">
        <v>44526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71" t="s">
        <v>41</v>
      </c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">
      <c r="A52" s="23"/>
      <c r="B52" s="46" t="s">
        <v>65</v>
      </c>
      <c r="C52" s="47" t="s">
        <v>57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96" t="s">
        <v>64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">
      <c r="A53" s="23"/>
      <c r="B53" s="46" t="s">
        <v>35</v>
      </c>
      <c r="C53" s="47" t="s">
        <v>44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73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">
      <c r="A54" s="23"/>
      <c r="B54" s="46" t="s">
        <v>36</v>
      </c>
      <c r="C54" s="47" t="s">
        <v>37</v>
      </c>
      <c r="D54" s="63">
        <v>44526</v>
      </c>
      <c r="E54" s="63">
        <v>44526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71" t="s">
        <v>41</v>
      </c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">
      <c r="A55" s="23"/>
      <c r="B55" s="46" t="s">
        <v>30</v>
      </c>
      <c r="C55" s="47" t="s">
        <v>57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95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">
      <c r="A57" s="23"/>
      <c r="B57" s="40" t="s">
        <v>32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25">
      <c r="C59" s="8"/>
      <c r="E59" s="24"/>
    </row>
    <row r="60" spans="1:84" ht="30" customHeight="1" x14ac:dyDescent="0.25">
      <c r="C60" s="9"/>
    </row>
  </sheetData>
  <mergeCells count="13">
    <mergeCell ref="AJ4:AP4"/>
    <mergeCell ref="AQ4:AW4"/>
    <mergeCell ref="D3:E3"/>
    <mergeCell ref="H4:N4"/>
    <mergeCell ref="O4:U4"/>
    <mergeCell ref="V4:AB4"/>
    <mergeCell ref="AC4:AI4"/>
    <mergeCell ref="F4:F5"/>
    <mergeCell ref="BL4:BR4"/>
    <mergeCell ref="BS4:BY4"/>
    <mergeCell ref="BZ4:CF4"/>
    <mergeCell ref="AX4:BD4"/>
    <mergeCell ref="BE4:BK4"/>
  </mergeCells>
  <conditionalFormatting sqref="H56:BX57 BZ56:CE57 H5:BX6 BZ6:CE6 V7:Z7 AC7:AG9 AJ7:AN9 AQ7:AU9 AX7:BB9 BE7:BI9 BL7:BP9 BS7:BW9 BZ7:CD9 AJ22:AN23 AJ25:AN25 AJ24:AK24 X8:Z9 N7:S7 H7:M8 N8:R8 H9:T9">
    <cfRule type="expression" dxfId="2" priority="203">
      <formula>AND(TODAY()&gt;=H$5,TODAY()&lt;I$5)</formula>
    </cfRule>
  </conditionalFormatting>
  <conditionalFormatting sqref="H56:BX57 BZ56:CE57 H6:BX6 BZ6:CE6 V7:Z7 AC7:AG9 AJ7:AN9 AQ7:AU9 AX7:BB9 BE7:BI9 BL7:BP9 BS7:BW9 BZ7:CD9 AJ22:AN23 AJ25:AN25 AJ24:AK24 X8:Z9 N7:S7 H7:M8 N8:R8 H9:T9">
    <cfRule type="expression" dxfId="1" priority="197">
      <formula>AND(task_start&lt;=H$5,ROUNDDOWN((task_end-task_start+1)*task_progress,0)+task_start-1&gt;=H$5)</formula>
    </cfRule>
    <cfRule type="expression" dxfId="0" priority="198" stopIfTrue="1">
      <formula>AND(task_end&gt;=H$5,task_start&lt;I$5)</formula>
    </cfRule>
  </conditionalFormatting>
  <conditionalFormatting sqref="BZ5:CF5 BY56:BY57 CF56:CF57 BY5:BY6 CF6">
    <cfRule type="expression" dxfId="143" priority="205">
      <formula>AND(TODAY()&gt;=BY$5,TODAY()&lt;#REF!)</formula>
    </cfRule>
  </conditionalFormatting>
  <conditionalFormatting sqref="BY56:BY57 CF56:CF57 BY6 CF6">
    <cfRule type="expression" dxfId="142" priority="208">
      <formula>AND(task_start&lt;=BY$5,ROUNDDOWN((task_end-task_start+1)*task_progress,0)+task_start-1&gt;=BY$5)</formula>
    </cfRule>
    <cfRule type="expression" dxfId="141" priority="209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140" priority="154">
      <formula>AND(TODAY()&gt;=H$5,TODAY()&lt;I$5)</formula>
    </cfRule>
  </conditionalFormatting>
  <conditionalFormatting sqref="H10:S10 BZ10:CD10 V10:Z10 AC10:AG10 AJ10:AN10 AQ10:AU10 AX10:BB10 BE10:BI10 BL10:BP10 BS10:BW10">
    <cfRule type="expression" dxfId="139" priority="152">
      <formula>AND(task_start&lt;=H$5,ROUNDDOWN((task_end-task_start+1)*task_progress,0)+task_start-1&gt;=H$5)</formula>
    </cfRule>
    <cfRule type="expression" dxfId="138" priority="153" stopIfTrue="1">
      <formula>AND(task_end&gt;=H$5,task_start&lt;I$5)</formula>
    </cfRule>
  </conditionalFormatting>
  <conditionalFormatting sqref="BZ11:CD17 V13:Z13 AC11:AG12 AJ11:AN17 AQ11:AU17 AX11:BB17 BE11:BI17 BL11:BP17 BS11:BW17 H11:S17 V16:Z17 AC17:AE17 V11:V12 V14:W15 Y14:Z14 AF13:AG15">
    <cfRule type="expression" dxfId="5" priority="148">
      <formula>AND(TODAY()&gt;=H$5,TODAY()&lt;I$5)</formula>
    </cfRule>
  </conditionalFormatting>
  <conditionalFormatting sqref="BZ11:CD17 V13:Z13 AC11:AG12 AJ11:AN17 AQ11:AU17 AX11:BB17 BE11:BI17 BL11:BP17 BS11:BW17 H11:S17 V16:Z17 AC17:AE17 V11:V12 V14:W15 Y14:Z14 AF13:AG15">
    <cfRule type="expression" dxfId="4" priority="146">
      <formula>AND(task_start&lt;=H$5,ROUNDDOWN((task_end-task_start+1)*task_progress,0)+task_start-1&gt;=H$5)</formula>
    </cfRule>
    <cfRule type="expression" dxfId="3" priority="147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137" priority="142">
      <formula>AND(TODAY()&gt;=H$5,TODAY()&lt;I$5)</formula>
    </cfRule>
  </conditionalFormatting>
  <conditionalFormatting sqref="H18:S18 BZ18:CD18 V18:Z18 AC18:AG18 AJ18:AN18 AQ18:AU18 AX18:BB18 BE18:BI18 BL18:BP18 BS18:BW18">
    <cfRule type="expression" dxfId="136" priority="140">
      <formula>AND(task_start&lt;=H$5,ROUNDDOWN((task_end-task_start+1)*task_progress,0)+task_start-1&gt;=H$5)</formula>
    </cfRule>
    <cfRule type="expression" dxfId="135" priority="141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134" priority="136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133" priority="134">
      <formula>AND(task_start&lt;=H$5,ROUNDDOWN((task_end-task_start+1)*task_progress,0)+task_start-1&gt;=H$5)</formula>
    </cfRule>
    <cfRule type="expression" dxfId="132" priority="135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0:AJ21 AJ27:AN41 AJ26:AM26 AQ30:AU30 AT29:AU29 AQ36:AU37 AQ35:AS35 AQ26:AU26 AQ25:AS25 AT23:AU23 AQ22:AR22 AX25:BB26 BA23:BB23 AX41:BB41 AX40:AY40 AZ27:BB27 AQ27:AS27 BE19:BI33 AX30 AQ40:AU41 AU38 AQ39:AS39 AX38:BB39 AX37:AY37 AX33:AX34 AZ24:BB24 BE35:BI41 BI34 AQ33:AU34 AQ31:AS32 AK21:AM21 AX28:BB29 AX32:BB32">
    <cfRule type="expression" dxfId="131" priority="130">
      <formula>AND(TODAY()&gt;=H$5,TODAY()&lt;I$5)</formula>
    </cfRule>
  </conditionalFormatting>
  <conditionalFormatting sqref="H19:S40 BZ19:CD41 V19:Z41 M42:M55 H41:M41 O41:S41 N41:N55 AC19:AG41 AJ19:AN19 AQ20:AU21 AX19:BB22 BL19:BP41 BS19:BW41 AU19 AJ20:AJ21 AJ27:AN41 AJ26:AM26 AQ30:AU30 AT29:AU29 AQ36:AU37 AQ35:AS35 AQ26:AU26 AQ25:AS25 AT23:AU23 AQ22:AR22 AX25:BB26 BA23:BB23 AX41:BB41 AX40:AY40 AZ27:BB27 AQ27:AS27 BE19:BI33 AX30 AQ40:AU41 AU38 AQ39:AS39 AX38:BB39 AX37:AY37 AX33:AX34 AZ24:BB24 BE35:BI41 BI34 AQ33:AU34 AQ31:AS32 AK21:AM21 AX28:BB29 AX32:BB32">
    <cfRule type="expression" dxfId="130" priority="128">
      <formula>AND(task_start&lt;=H$5,ROUNDDOWN((task_end-task_start+1)*task_progress,0)+task_start-1&gt;=H$5)</formula>
    </cfRule>
    <cfRule type="expression" dxfId="129" priority="129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128" priority="124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127" priority="122">
      <formula>AND(task_start&lt;=H$5,ROUNDDOWN((task_end-task_start+1)*task_progress,0)+task_start-1&gt;=H$5)</formula>
    </cfRule>
    <cfRule type="expression" dxfId="126" priority="123" stopIfTrue="1">
      <formula>AND(task_end&gt;=H$5,task_start&lt;I$5)</formula>
    </cfRule>
  </conditionalFormatting>
  <conditionalFormatting sqref="T7:U7 T10:U55">
    <cfRule type="expression" dxfId="125" priority="115">
      <formula>AND(TODAY()&gt;=T$5,TODAY()&lt;U$5)</formula>
    </cfRule>
  </conditionalFormatting>
  <conditionalFormatting sqref="T7:U7 T10:U55">
    <cfRule type="expression" dxfId="124" priority="113">
      <formula>AND(task_start&lt;=T$5,ROUNDDOWN((task_end-task_start+1)*task_progress,0)+task_start-1&gt;=T$5)</formula>
    </cfRule>
    <cfRule type="expression" dxfId="123" priority="114" stopIfTrue="1">
      <formula>AND(task_end&gt;=T$5,task_start&lt;U$5)</formula>
    </cfRule>
  </conditionalFormatting>
  <conditionalFormatting sqref="AA7:AB10 AA12:AB13 AA14 AA16:AB55">
    <cfRule type="expression" dxfId="122" priority="112">
      <formula>AND(TODAY()&gt;=AA$5,TODAY()&lt;AB$5)</formula>
    </cfRule>
  </conditionalFormatting>
  <conditionalFormatting sqref="AA7:AB10 AA12:AB13 AA14 AA16:AB55">
    <cfRule type="expression" dxfId="121" priority="110">
      <formula>AND(task_start&lt;=AA$5,ROUNDDOWN((task_end-task_start+1)*task_progress,0)+task_start-1&gt;=AA$5)</formula>
    </cfRule>
    <cfRule type="expression" dxfId="120" priority="111" stopIfTrue="1">
      <formula>AND(task_end&gt;=AA$5,task_start&lt;AB$5)</formula>
    </cfRule>
  </conditionalFormatting>
  <conditionalFormatting sqref="AH7:AI55">
    <cfRule type="expression" dxfId="119" priority="109">
      <formula>AND(TODAY()&gt;=AH$5,TODAY()&lt;AI$5)</formula>
    </cfRule>
  </conditionalFormatting>
  <conditionalFormatting sqref="AH7:AI55">
    <cfRule type="expression" dxfId="118" priority="107">
      <formula>AND(task_start&lt;=AH$5,ROUNDDOWN((task_end-task_start+1)*task_progress,0)+task_start-1&gt;=AH$5)</formula>
    </cfRule>
    <cfRule type="expression" dxfId="117" priority="108" stopIfTrue="1">
      <formula>AND(task_end&gt;=AH$5,task_start&lt;AI$5)</formula>
    </cfRule>
  </conditionalFormatting>
  <conditionalFormatting sqref="AO7:AP18 AO20:AP20 AO19 AO27:AP55 AO22:AP25">
    <cfRule type="expression" dxfId="116" priority="106">
      <formula>AND(TODAY()&gt;=AO$5,TODAY()&lt;AP$5)</formula>
    </cfRule>
  </conditionalFormatting>
  <conditionalFormatting sqref="AO7:AP18 AO20:AP20 AO19 AO27:AP55 AO22:AP25">
    <cfRule type="expression" dxfId="115" priority="104">
      <formula>AND(task_start&lt;=AO$5,ROUNDDOWN((task_end-task_start+1)*task_progress,0)+task_start-1&gt;=AO$5)</formula>
    </cfRule>
    <cfRule type="expression" dxfId="114" priority="105" stopIfTrue="1">
      <formula>AND(task_end&gt;=AO$5,task_start&lt;AP$5)</formula>
    </cfRule>
  </conditionalFormatting>
  <conditionalFormatting sqref="AV7:AW21 AV36:AW38 AW35 AV26:AW26 AV23:AW23 AV33:AW34 AV40:AW55 AV28:AW30">
    <cfRule type="expression" dxfId="113" priority="103">
      <formula>AND(TODAY()&gt;=AV$5,TODAY()&lt;AW$5)</formula>
    </cfRule>
  </conditionalFormatting>
  <conditionalFormatting sqref="AV7:AW21 AV36:AW38 AW35 AV26:AW26 AV23:AW23 AV33:AW34 AV40:AW55 AV28:AW30">
    <cfRule type="expression" dxfId="112" priority="101">
      <formula>AND(task_start&lt;=AV$5,ROUNDDOWN((task_end-task_start+1)*task_progress,0)+task_start-1&gt;=AV$5)</formula>
    </cfRule>
    <cfRule type="expression" dxfId="111" priority="102" stopIfTrue="1">
      <formula>AND(task_end&gt;=AV$5,task_start&lt;AW$5)</formula>
    </cfRule>
  </conditionalFormatting>
  <conditionalFormatting sqref="BC42:BD55 BC41 BC35:BD36 BC7:BD33 BC38:BD39 BD37 BD40">
    <cfRule type="expression" dxfId="110" priority="100">
      <formula>AND(TODAY()&gt;=BC$5,TODAY()&lt;BD$5)</formula>
    </cfRule>
  </conditionalFormatting>
  <conditionalFormatting sqref="BC42:BD55 BC41 BC35:BD36 BC7:BD33 BC38:BD39 BD37 BD40">
    <cfRule type="expression" dxfId="109" priority="98">
      <formula>AND(task_start&lt;=BC$5,ROUNDDOWN((task_end-task_start+1)*task_progress,0)+task_start-1&gt;=BC$5)</formula>
    </cfRule>
    <cfRule type="expression" dxfId="108" priority="99" stopIfTrue="1">
      <formula>AND(task_end&gt;=BC$5,task_start&lt;BD$5)</formula>
    </cfRule>
  </conditionalFormatting>
  <conditionalFormatting sqref="BJ7:BK55">
    <cfRule type="expression" dxfId="107" priority="97">
      <formula>AND(TODAY()&gt;=BJ$5,TODAY()&lt;BK$5)</formula>
    </cfRule>
  </conditionalFormatting>
  <conditionalFormatting sqref="BJ7:BK55">
    <cfRule type="expression" dxfId="106" priority="95">
      <formula>AND(task_start&lt;=BJ$5,ROUNDDOWN((task_end-task_start+1)*task_progress,0)+task_start-1&gt;=BJ$5)</formula>
    </cfRule>
    <cfRule type="expression" dxfId="105" priority="96" stopIfTrue="1">
      <formula>AND(task_end&gt;=BJ$5,task_start&lt;BK$5)</formula>
    </cfRule>
  </conditionalFormatting>
  <conditionalFormatting sqref="BQ7:BR43 BQ45:BR55 BR44">
    <cfRule type="expression" dxfId="104" priority="94">
      <formula>AND(TODAY()&gt;=BQ$5,TODAY()&lt;BR$5)</formula>
    </cfRule>
  </conditionalFormatting>
  <conditionalFormatting sqref="BQ7:BR43 BQ45:BR55 BR44">
    <cfRule type="expression" dxfId="103" priority="92">
      <formula>AND(task_start&lt;=BQ$5,ROUNDDOWN((task_end-task_start+1)*task_progress,0)+task_start-1&gt;=BQ$5)</formula>
    </cfRule>
    <cfRule type="expression" dxfId="102" priority="93" stopIfTrue="1">
      <formula>AND(task_end&gt;=BQ$5,task_start&lt;BR$5)</formula>
    </cfRule>
  </conditionalFormatting>
  <conditionalFormatting sqref="BX7:BY55">
    <cfRule type="expression" dxfId="101" priority="91">
      <formula>AND(TODAY()&gt;=BX$5,TODAY()&lt;BY$5)</formula>
    </cfRule>
  </conditionalFormatting>
  <conditionalFormatting sqref="BX7:BY55">
    <cfRule type="expression" dxfId="100" priority="89">
      <formula>AND(task_start&lt;=BX$5,ROUNDDOWN((task_end-task_start+1)*task_progress,0)+task_start-1&gt;=BX$5)</formula>
    </cfRule>
    <cfRule type="expression" dxfId="99" priority="90" stopIfTrue="1">
      <formula>AND(task_end&gt;=BX$5,task_start&lt;BY$5)</formula>
    </cfRule>
  </conditionalFormatting>
  <conditionalFormatting sqref="CE7:CF55">
    <cfRule type="expression" dxfId="98" priority="88">
      <formula>AND(TODAY()&gt;=CE$5,TODAY()&lt;CF$5)</formula>
    </cfRule>
  </conditionalFormatting>
  <conditionalFormatting sqref="CE7:CF55">
    <cfRule type="expression" dxfId="97" priority="86">
      <formula>AND(task_start&lt;=CE$5,ROUNDDOWN((task_end-task_start+1)*task_progress,0)+task_start-1&gt;=CE$5)</formula>
    </cfRule>
    <cfRule type="expression" dxfId="96" priority="87" stopIfTrue="1">
      <formula>AND(task_end&gt;=CE$5,task_start&lt;CF$5)</formula>
    </cfRule>
  </conditionalFormatting>
  <conditionalFormatting sqref="AA15">
    <cfRule type="expression" dxfId="95" priority="81">
      <formula>AND(TODAY()&gt;=AA$5,TODAY()&lt;AB$5)</formula>
    </cfRule>
  </conditionalFormatting>
  <conditionalFormatting sqref="AA15">
    <cfRule type="expression" dxfId="94" priority="79">
      <formula>AND(task_start&lt;=AA$5,ROUNDDOWN((task_end-task_start+1)*task_progress,0)+task_start-1&gt;=AA$5)</formula>
    </cfRule>
    <cfRule type="expression" dxfId="93" priority="80" stopIfTrue="1">
      <formula>AND(task_end&gt;=AA$5,task_start&lt;AB$5)</formula>
    </cfRule>
  </conditionalFormatting>
  <conditionalFormatting sqref="Y15">
    <cfRule type="expression" dxfId="92" priority="69">
      <formula>AND(TODAY()&gt;=Y$5,TODAY()&lt;Z$5)</formula>
    </cfRule>
  </conditionalFormatting>
  <conditionalFormatting sqref="Y15">
    <cfRule type="expression" dxfId="91" priority="67">
      <formula>AND(task_start&lt;=Y$5,ROUNDDOWN((task_end-task_start+1)*task_progress,0)+task_start-1&gt;=Y$5)</formula>
    </cfRule>
    <cfRule type="expression" dxfId="90" priority="68" stopIfTrue="1">
      <formula>AND(task_end&gt;=Y$5,task_start&lt;Z$5)</formula>
    </cfRule>
  </conditionalFormatting>
  <conditionalFormatting sqref="Z15">
    <cfRule type="expression" dxfId="89" priority="66">
      <formula>AND(TODAY()&gt;=Z$5,TODAY()&lt;AA$5)</formula>
    </cfRule>
  </conditionalFormatting>
  <conditionalFormatting sqref="Z15">
    <cfRule type="expression" dxfId="88" priority="64">
      <formula>AND(task_start&lt;=Z$5,ROUNDDOWN((task_end-task_start+1)*task_progress,0)+task_start-1&gt;=Z$5)</formula>
    </cfRule>
    <cfRule type="expression" dxfId="87" priority="65" stopIfTrue="1">
      <formula>AND(task_end&gt;=Z$5,task_start&lt;AA$5)</formula>
    </cfRule>
  </conditionalFormatting>
  <conditionalFormatting sqref="X14">
    <cfRule type="expression" dxfId="86" priority="63">
      <formula>AND(TODAY()&gt;=X$5,TODAY()&lt;Y$5)</formula>
    </cfRule>
  </conditionalFormatting>
  <conditionalFormatting sqref="X14">
    <cfRule type="expression" dxfId="85" priority="61">
      <formula>AND(task_start&lt;=X$5,ROUNDDOWN((task_end-task_start+1)*task_progress,0)+task_start-1&gt;=X$5)</formula>
    </cfRule>
    <cfRule type="expression" dxfId="84" priority="62" stopIfTrue="1">
      <formula>AND(task_end&gt;=X$5,task_start&lt;Y$5)</formula>
    </cfRule>
  </conditionalFormatting>
  <conditionalFormatting sqref="AT35">
    <cfRule type="expression" dxfId="83" priority="60">
      <formula>AND(TODAY()&gt;=AT$5,TODAY()&lt;AU$5)</formula>
    </cfRule>
  </conditionalFormatting>
  <conditionalFormatting sqref="AT35">
    <cfRule type="expression" dxfId="82" priority="58">
      <formula>AND(task_start&lt;=AT$5,ROUNDDOWN((task_end-task_start+1)*task_progress,0)+task_start-1&gt;=AT$5)</formula>
    </cfRule>
    <cfRule type="expression" dxfId="81" priority="59" stopIfTrue="1">
      <formula>AND(task_end&gt;=AT$5,task_start&lt;AU$5)</formula>
    </cfRule>
  </conditionalFormatting>
  <conditionalFormatting sqref="AU35">
    <cfRule type="expression" dxfId="80" priority="57">
      <formula>AND(TODAY()&gt;=AU$5,TODAY()&lt;AV$5)</formula>
    </cfRule>
  </conditionalFormatting>
  <conditionalFormatting sqref="AU35">
    <cfRule type="expression" dxfId="79" priority="55">
      <formula>AND(task_start&lt;=AU$5,ROUNDDOWN((task_end-task_start+1)*task_progress,0)+task_start-1&gt;=AU$5)</formula>
    </cfRule>
    <cfRule type="expression" dxfId="78" priority="56" stopIfTrue="1">
      <formula>AND(task_end&gt;=AU$5,task_start&lt;AV$5)</formula>
    </cfRule>
  </conditionalFormatting>
  <conditionalFormatting sqref="AV35">
    <cfRule type="expression" dxfId="77" priority="54">
      <formula>AND(TODAY()&gt;=AV$5,TODAY()&lt;AW$5)</formula>
    </cfRule>
  </conditionalFormatting>
  <conditionalFormatting sqref="AV35">
    <cfRule type="expression" dxfId="76" priority="52">
      <formula>AND(task_start&lt;=AV$5,ROUNDDOWN((task_end-task_start+1)*task_progress,0)+task_start-1&gt;=AV$5)</formula>
    </cfRule>
    <cfRule type="expression" dxfId="75" priority="53" stopIfTrue="1">
      <formula>AND(task_end&gt;=AV$5,task_start&lt;AW$5)</formula>
    </cfRule>
  </conditionalFormatting>
  <conditionalFormatting sqref="BB35:BB36">
    <cfRule type="expression" dxfId="74" priority="51">
      <formula>AND(TODAY()&gt;=BB$5,TODAY()&lt;BC$5)</formula>
    </cfRule>
  </conditionalFormatting>
  <conditionalFormatting sqref="BB35:BB36">
    <cfRule type="expression" dxfId="73" priority="49">
      <formula>AND(task_start&lt;=BB$5,ROUNDDOWN((task_end-task_start+1)*task_progress,0)+task_start-1&gt;=BB$5)</formula>
    </cfRule>
    <cfRule type="expression" dxfId="72" priority="50" stopIfTrue="1">
      <formula>AND(task_end&gt;=BB$5,task_start&lt;BC$5)</formula>
    </cfRule>
  </conditionalFormatting>
  <conditionalFormatting sqref="BU51">
    <cfRule type="expression" dxfId="71" priority="48">
      <formula>AND(TODAY()&gt;=BU$5,TODAY()&lt;BV$5)</formula>
    </cfRule>
  </conditionalFormatting>
  <conditionalFormatting sqref="BU51">
    <cfRule type="expression" dxfId="70" priority="46">
      <formula>AND(task_start&lt;=BU$5,ROUNDDOWN((task_end-task_start+1)*task_progress,0)+task_start-1&gt;=BU$5)</formula>
    </cfRule>
    <cfRule type="expression" dxfId="69" priority="47" stopIfTrue="1">
      <formula>AND(task_end&gt;=BU$5,task_start&lt;BV$5)</formula>
    </cfRule>
  </conditionalFormatting>
  <conditionalFormatting sqref="BV54">
    <cfRule type="expression" dxfId="68" priority="45">
      <formula>AND(TODAY()&gt;=BV$5,TODAY()&lt;BW$5)</formula>
    </cfRule>
  </conditionalFormatting>
  <conditionalFormatting sqref="BV54">
    <cfRule type="expression" dxfId="67" priority="43">
      <formula>AND(task_start&lt;=BV$5,ROUNDDOWN((task_end-task_start+1)*task_progress,0)+task_start-1&gt;=BV$5)</formula>
    </cfRule>
    <cfRule type="expression" dxfId="66" priority="44" stopIfTrue="1">
      <formula>AND(task_end&gt;=BV$5,task_start&lt;BW$5)</formula>
    </cfRule>
  </conditionalFormatting>
  <conditionalFormatting sqref="AQ24:AS24">
    <cfRule type="expression" dxfId="65" priority="211">
      <formula>AND(TODAY()&gt;=AL$5,TODAY()&lt;AM$5)</formula>
    </cfRule>
  </conditionalFormatting>
  <conditionalFormatting sqref="AQ24:AS24">
    <cfRule type="expression" dxfId="64" priority="214">
      <formula>AND(task_start&lt;=AL$5,ROUNDDOWN((task_end-task_start+1)*task_progress,0)+task_start-1&gt;=AL$5)</formula>
    </cfRule>
    <cfRule type="expression" dxfId="63" priority="215" stopIfTrue="1">
      <formula>AND(task_end&gt;=AL$5,task_start&lt;AM$5)</formula>
    </cfRule>
  </conditionalFormatting>
  <conditionalFormatting sqref="AL24:AN24">
    <cfRule type="expression" dxfId="62" priority="42">
      <formula>AND(TODAY()&gt;=AL$5,TODAY()&lt;AM$5)</formula>
    </cfRule>
  </conditionalFormatting>
  <conditionalFormatting sqref="AL24:AN24">
    <cfRule type="expression" dxfId="61" priority="40">
      <formula>AND(task_start&lt;=AL$5,ROUNDDOWN((task_end-task_start+1)*task_progress,0)+task_start-1&gt;=AL$5)</formula>
    </cfRule>
    <cfRule type="expression" dxfId="60" priority="41" stopIfTrue="1">
      <formula>AND(task_end&gt;=AL$5,task_start&lt;AM$5)</formula>
    </cfRule>
  </conditionalFormatting>
  <conditionalFormatting sqref="AT24:AU24">
    <cfRule type="expression" dxfId="59" priority="39">
      <formula>AND(TODAY()&gt;=AT$5,TODAY()&lt;AU$5)</formula>
    </cfRule>
  </conditionalFormatting>
  <conditionalFormatting sqref="AT24:AU24">
    <cfRule type="expression" dxfId="58" priority="37">
      <formula>AND(task_start&lt;=AT$5,ROUNDDOWN((task_end-task_start+1)*task_progress,0)+task_start-1&gt;=AT$5)</formula>
    </cfRule>
    <cfRule type="expression" dxfId="57" priority="38" stopIfTrue="1">
      <formula>AND(task_end&gt;=AT$5,task_start&lt;AU$5)</formula>
    </cfRule>
  </conditionalFormatting>
  <conditionalFormatting sqref="W11">
    <cfRule type="expression" dxfId="56" priority="36">
      <formula>AND(TODAY()&gt;=W$5,TODAY()&lt;X$5)</formula>
    </cfRule>
  </conditionalFormatting>
  <conditionalFormatting sqref="W11">
    <cfRule type="expression" dxfId="55" priority="34">
      <formula>AND(task_start&lt;=W$5,ROUNDDOWN((task_end-task_start+1)*task_progress,0)+task_start-1&gt;=W$5)</formula>
    </cfRule>
    <cfRule type="expression" dxfId="54" priority="35" stopIfTrue="1">
      <formula>AND(task_end&gt;=W$5,task_start&lt;X$5)</formula>
    </cfRule>
  </conditionalFormatting>
  <conditionalFormatting sqref="AB11">
    <cfRule type="expression" dxfId="50" priority="30">
      <formula>AND(TODAY()&gt;=AB$5,TODAY()&lt;AC$5)</formula>
    </cfRule>
  </conditionalFormatting>
  <conditionalFormatting sqref="AB11">
    <cfRule type="expression" dxfId="49" priority="28">
      <formula>AND(task_start&lt;=AB$5,ROUNDDOWN((task_end-task_start+1)*task_progress,0)+task_start-1&gt;=AB$5)</formula>
    </cfRule>
    <cfRule type="expression" dxfId="48" priority="29" stopIfTrue="1">
      <formula>AND(task_end&gt;=AB$5,task_start&lt;AC$5)</formula>
    </cfRule>
  </conditionalFormatting>
  <conditionalFormatting sqref="AC16">
    <cfRule type="expression" dxfId="47" priority="27">
      <formula>AND(TODAY()&gt;=AC$5,TODAY()&lt;AD$5)</formula>
    </cfRule>
  </conditionalFormatting>
  <conditionalFormatting sqref="AC16">
    <cfRule type="expression" dxfId="46" priority="25">
      <formula>AND(task_start&lt;=AC$5,ROUNDDOWN((task_end-task_start+1)*task_progress,0)+task_start-1&gt;=AC$5)</formula>
    </cfRule>
    <cfRule type="expression" dxfId="45" priority="26" stopIfTrue="1">
      <formula>AND(task_end&gt;=AC$5,task_start&lt;AD$5)</formula>
    </cfRule>
  </conditionalFormatting>
  <conditionalFormatting sqref="AX23:AZ23">
    <cfRule type="expression" dxfId="44" priority="24">
      <formula>AND(TODAY()&gt;=AX$5,TODAY()&lt;AY$5)</formula>
    </cfRule>
  </conditionalFormatting>
  <conditionalFormatting sqref="AX23:AZ23">
    <cfRule type="expression" dxfId="43" priority="22">
      <formula>AND(task_start&lt;=AX$5,ROUNDDOWN((task_end-task_start+1)*task_progress,0)+task_start-1&gt;=AX$5)</formula>
    </cfRule>
    <cfRule type="expression" dxfId="42" priority="23" stopIfTrue="1">
      <formula>AND(task_end&gt;=AX$5,task_start&lt;AY$5)</formula>
    </cfRule>
  </conditionalFormatting>
  <conditionalFormatting sqref="AG16">
    <cfRule type="expression" dxfId="41" priority="18">
      <formula>AND(TODAY()&gt;=AG$5,TODAY()&lt;AH$5)</formula>
    </cfRule>
  </conditionalFormatting>
  <conditionalFormatting sqref="AG16">
    <cfRule type="expression" dxfId="40" priority="16">
      <formula>AND(task_start&lt;=AG$5,ROUNDDOWN((task_end-task_start+1)*task_progress,0)+task_start-1&gt;=AG$5)</formula>
    </cfRule>
    <cfRule type="expression" dxfId="39" priority="17" stopIfTrue="1">
      <formula>AND(task_end&gt;=AG$5,task_start&lt;AH$5)</formula>
    </cfRule>
  </conditionalFormatting>
  <conditionalFormatting sqref="AY31:BB31">
    <cfRule type="expression" dxfId="38" priority="15">
      <formula>AND(TODAY()&gt;=AY$5,TODAY()&lt;AZ$5)</formula>
    </cfRule>
  </conditionalFormatting>
  <conditionalFormatting sqref="AY31:BB31">
    <cfRule type="expression" dxfId="37" priority="13">
      <formula>AND(task_start&lt;=AY$5,ROUNDDOWN((task_end-task_start+1)*task_progress,0)+task_start-1&gt;=AY$5)</formula>
    </cfRule>
    <cfRule type="expression" dxfId="36" priority="14" stopIfTrue="1">
      <formula>AND(task_end&gt;=AY$5,task_start&lt;AZ$5)</formula>
    </cfRule>
  </conditionalFormatting>
  <conditionalFormatting sqref="BD34:BH34">
    <cfRule type="expression" dxfId="35" priority="12">
      <formula>AND(TODAY()&gt;=BD$5,TODAY()&lt;BE$5)</formula>
    </cfRule>
  </conditionalFormatting>
  <conditionalFormatting sqref="BD34:BH34">
    <cfRule type="expression" dxfId="34" priority="10">
      <formula>AND(task_start&lt;=BD$5,ROUNDDOWN((task_end-task_start+1)*task_progress,0)+task_start-1&gt;=BD$5)</formula>
    </cfRule>
    <cfRule type="expression" dxfId="33" priority="11" stopIfTrue="1">
      <formula>AND(task_end&gt;=BD$5,task_start&lt;BE$5)</formula>
    </cfRule>
  </conditionalFormatting>
  <conditionalFormatting sqref="AZ40">
    <cfRule type="expression" dxfId="32" priority="9">
      <formula>AND(TODAY()&gt;=AZ$5,TODAY()&lt;BA$5)</formula>
    </cfRule>
  </conditionalFormatting>
  <conditionalFormatting sqref="AZ40">
    <cfRule type="expression" dxfId="31" priority="7">
      <formula>AND(task_start&lt;=AZ$5,ROUNDDOWN((task_end-task_start+1)*task_progress,0)+task_start-1&gt;=AZ$5)</formula>
    </cfRule>
    <cfRule type="expression" dxfId="30" priority="8" stopIfTrue="1">
      <formula>AND(task_end&gt;=AZ$5,task_start&lt;BA$5)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2021-10-05T17:16:47Z</dcterms:modified>
</cp:coreProperties>
</file>