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f3ccf136bb10ac2/Dokumente/"/>
    </mc:Choice>
  </mc:AlternateContent>
  <xr:revisionPtr revIDLastSave="0" documentId="8_{14E1AFDF-3C34-4204-BDC3-853FA1294FEA}" xr6:coauthVersionLast="47" xr6:coauthVersionMax="47" xr10:uidLastSave="{00000000-0000-0000-0000-000000000000}"/>
  <bookViews>
    <workbookView xWindow="-108" yWindow="-108" windowWidth="23256" windowHeight="12576" xr2:uid="{527DEB43-8B0D-4870-86D6-B4CFF73394C8}"/>
  </bookViews>
  <sheets>
    <sheet name="Tabelle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9" i="1" l="1"/>
  <c r="H23" i="1"/>
  <c r="H18" i="1"/>
  <c r="G22" i="1"/>
  <c r="H22" i="1"/>
  <c r="G21" i="1"/>
  <c r="H21" i="1" s="1"/>
  <c r="H20" i="1"/>
  <c r="G17" i="1"/>
  <c r="H17" i="1" s="1"/>
  <c r="G16" i="1"/>
  <c r="H16" i="1" s="1"/>
  <c r="G11" i="1"/>
  <c r="H11" i="1"/>
  <c r="G12" i="1"/>
  <c r="H12" i="1" s="1"/>
  <c r="G10" i="1"/>
  <c r="H10" i="1" s="1"/>
  <c r="H9" i="1"/>
  <c r="H13" i="1"/>
  <c r="H14" i="1"/>
  <c r="H15" i="1"/>
  <c r="G8" i="1"/>
  <c r="H8" i="1" s="1"/>
  <c r="H4" i="1"/>
  <c r="H5" i="1"/>
  <c r="H6" i="1"/>
  <c r="H7" i="1"/>
  <c r="H3" i="1"/>
  <c r="H25" i="1" l="1"/>
  <c r="J25" i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l="1"/>
  <c r="B20" i="1" l="1"/>
  <c r="B21" i="1" s="1"/>
  <c r="B22" i="1" s="1"/>
  <c r="B23" i="1" s="1"/>
  <c r="B19" i="1"/>
</calcChain>
</file>

<file path=xl/sharedStrings.xml><?xml version="1.0" encoding="utf-8"?>
<sst xmlns="http://schemas.openxmlformats.org/spreadsheetml/2006/main" count="106" uniqueCount="86">
  <si>
    <t xml:space="preserve">Materialliste </t>
  </si>
  <si>
    <t>Nr.</t>
  </si>
  <si>
    <t>Name</t>
  </si>
  <si>
    <t>Beschreibung</t>
  </si>
  <si>
    <t>Link</t>
  </si>
  <si>
    <t>Anzahl</t>
  </si>
  <si>
    <t>Stückpreis</t>
  </si>
  <si>
    <t>Gesamtpreis</t>
  </si>
  <si>
    <t>kaufen oder Lager?</t>
  </si>
  <si>
    <t>Schrauben</t>
  </si>
  <si>
    <t>U-Scheiben</t>
  </si>
  <si>
    <t>AZ-Delivery MG995 Digital Servo Motor</t>
  </si>
  <si>
    <t>Servomotor Wrist, Elbow, Shoulder</t>
  </si>
  <si>
    <t>https://www.conrad.de/de/p/az-delivery-mg995-micro-digital-servo-motor-fuer-rc-roboter-hubschrauber-flugzeug-850038261.html</t>
  </si>
  <si>
    <t>kaufen</t>
  </si>
  <si>
    <t>2,5*1,6*4,5</t>
  </si>
  <si>
    <t>GRABIT SERVO</t>
  </si>
  <si>
    <t>Servomotor bis 20 kg/cm, Base</t>
  </si>
  <si>
    <t>https://www.reichelt.de/pwm-servomotor-bis-20-kg-cm-ersatzservo-fuer-grab-it-roboterarm-grabit-servo-p219023.html?CCOUNTRY=445&amp;LANGUAGE=de&amp;trstct=pos_5&amp;nbc=1&amp;&amp;r=1</t>
  </si>
  <si>
    <t xml:space="preserve">M4*6mm </t>
  </si>
  <si>
    <t>AZ-Delivery SG90 Micro Servo Motor 9G</t>
  </si>
  <si>
    <t>Micro Servomotor Gripper</t>
  </si>
  <si>
    <t>https://www.conrad.de/de/p/az-delivery-sg90-micro-servo-motor-9g-fuer-rc-roboter-hubschrauber-flugzeug-850039173.html</t>
  </si>
  <si>
    <t>M3*8mm</t>
  </si>
  <si>
    <t>Arduino ABX00087 Board Uno Rev4 Wifi</t>
  </si>
  <si>
    <t>Arduino Uno R4 wifi</t>
  </si>
  <si>
    <t>https://www.conrad.de/de/p/arduino-abx00087-board-uno-rev4-wifi-2865739.html</t>
  </si>
  <si>
    <t>M2*8mm</t>
  </si>
  <si>
    <t>AZ-Delivery PCA9685 16 Kanal 12 Bit PWM Servotreiber für Raspberry Pi</t>
  </si>
  <si>
    <t>Arduino Servo Driver Board</t>
  </si>
  <si>
    <t>https://www.conrad.de/de/p/az-delivery-pca9685-16-kanal-12-bit-pwm-servotreiber-fuer-raspberry-pi-850038177.html</t>
  </si>
  <si>
    <t>M3*30mm</t>
  </si>
  <si>
    <t>Alpha RV16AF-20-15R-B10K RV16AF20B10KM Dreh-Potentiometer Mono 200 mW 10 kΩ</t>
  </si>
  <si>
    <t>Potentiometer Fernbedienung</t>
  </si>
  <si>
    <t>https://www.amazon.de/Drehpotentiometer-Potentiometer-Potenziometer-Unterlegscheiben-Lewttyer/dp/B093DRBG3X/ref=sxin_14_sbv_search_btf?content-id=amzn1.sym.ed46438d-98ee-4dc0-8b02-c99fcb2be9b5%3Aamzn1.sym.ed46438d-98ee-4dc0-8b02-c99fcb2be9b5&amp;cv_ct_cx=potentiometer+1k&amp;dib=eyJ2IjoiMSJ9.EjhdzjyyMfuJt0WM3jxbig.-WbBBTAzCxUh-c5aOyxsFG8zzViKLlGKUkA8ui4XyiU&amp;dib_tag=se&amp;keywords=potentiometer+1k&amp;pd_rd_i=B093DRBG3X&amp;pd_rd_r=e6d215c9-1c5f-46af-bc59-f5444b682413&amp;pd_rd_w=aVFAL&amp;pd_rd_wg=cIyDF&amp;pf_rd_p=ed46438d-98ee-4dc0-8b02-c99fcb2be9b5&amp;pf_rd_r=TZJZXDQN8P7TJDZNQFS3&amp;qid=1708675911&amp;sbo=RZvfv%2F%2FHxDF%2BO5021pAnSA%3D%3D&amp;sr=1-1-9131241a-a358-4619-a7b8-0f5a65d91d81</t>
  </si>
  <si>
    <t>M2*4mm</t>
  </si>
  <si>
    <t>COPYMASTER PLA - 1.75MM -1 KG - LEUCHTENDES GRÜN</t>
  </si>
  <si>
    <t>Filament 3D-Druck Robo, Fernbedienung</t>
  </si>
  <si>
    <t>https://www.3dprima.com/de/filament-resin/hersteller/3d-prima/copymaster-pla-fluorescent-green-1-75mm-1kg_26906_8351?ReferrerID=13&amp;gad_source=1&amp;gclid=EAIaIQobChMIprzLrf_AhAMVu52DBx0LhQqrEAQYAyABEgKAOvD_BwE</t>
  </si>
  <si>
    <t>HTWK -&gt; Richtpreis, -link</t>
  </si>
  <si>
    <t>M2*6mm</t>
  </si>
  <si>
    <t>58 Arten Zahnräder WSFS Zahnräder Kunststoff Alle Modul 0.5 Roboter Teile RSzk</t>
  </si>
  <si>
    <t>Zahnräder Kraftübertragung Servos</t>
  </si>
  <si>
    <t>https://www.ebay.de/itm/353851983241?_trkparms=amclksrc%3DITM%26aid%3D1110006%26algo%3DHOMESPLICE.SIM%26ao%3D1%26asc%3D260884%26meid%3D1050c1210a7746e3bf3be8e7accdc8aa%26pid%3D101195%26rk%3D1%26rkt%3D12%26sd%3D185823662198%26itm%3D353851983241%26pmt%3D1%26noa%3D0%26pg%3D4429486%26algv%3DSimPLWebV1EmbeddedAuctionsCPCAuto%26brand%3DMarkenlos&amp;_trksid=p4429486.c101195.m1851&amp;itmprp=cksum%3A3538519832411050c1210a7746e3bf3be8e7accdc8aa%7Cenc%3AAQAIAAABAKQWTaSuKxcpq1j5hG%252Bz9F%252B8zK5%252FOpV48i2l8raehpQf724AK%252F4VumyPx3OY3wt66DY6WOhqSHRxTQTIfzeqV5DmAU%252F49JAkxJaZ3E%252BrSWOeayMsaZEeVdmk%252B3eK%252BzB1xksQWZdk%252B08zyqNaUEefYcuzlIW2Wj8fcHNqg4qyb5BNfDcsPOoioaoodv%252BC7zER%252BL%252FVDXG4ZHsdC0XnfFqZ%252BEGAW5bXHddSACgTZ07TnbIHzwbZAWd%252Bi93RlrqySqqxdk7wLiHtR%252FXaj3p4vcfBzhdtzI7ZPJkGPNDU1zxr73HiLzdxGwU2i6owKlpLAeYR1MrL8o%252BBU5wHB5UG9wZywfo%253D%7Campid%3APL_CLK%7Cclp%3A4429486&amp;itmmeta=01HQAGNA769A8DQ2JNQT75MXEM</t>
  </si>
  <si>
    <t>ETopLike 1000 Stück M1 M1.2 M1.4 M1.6 Edelstahl Schrauben &amp; Mutter Set Sortiment Kit Reparatur Werkzeug mit Mini 3 in 1 Schraubendreher Schlüsselanhänger für Brille/Handy/Uhren</t>
  </si>
  <si>
    <t>Schrauben groß</t>
  </si>
  <si>
    <t>https://www.amazon.com/ETopLike-Stainless-Assortment-Screwdriver-Cellphone/dp/B01K4FXBYM?crid=1ZJFWLLP90SPQ&amp;keywords=tiny+phillips+screw+and+rivet+set&amp;qid=1690454969&amp;sprefix=tiny+phillips+screw+and+rivit+set,aps,97&amp;sr=8-25&amp;linkCode=sl1&amp;tag=buildsomestuf-20&amp;linkId=2d5c12726d854b4c7e335e5915d2d1f0&amp;language=en_US&amp;ref_=as_li_ss_tl</t>
  </si>
  <si>
    <t>1263-teiliges metrisches Bolzen-Sortiment M2 M3 M4, 21 Größen, 4 mm bis 30 mm, verbesserte verzinkte Innensechskantkopfkappen, Maschinenschrauben, 12,9 Schrauben und Muttern aus legiertem Stahl</t>
  </si>
  <si>
    <t>Schrauben klein</t>
  </si>
  <si>
    <t>https://www.amazon.com/Kwokker-Pieces-Screws-Assortment-Storage/dp/B07K1DV93T?crid=D2HJLUW0VW8Z&amp;keywords=machine%2Bscrew%2Bset&amp;qid=1685475907&amp;sprefix=machine%2Bscrew%2Bset%2Caps%2C122&amp;sr=8-16&amp;th=1&amp;linkCode=sl1&amp;tag=buildsomestuf-20&amp;linkId=5bd0c70c616afcbb6c01fcb9c0eaf1f1&amp;language=en_US&amp;ref_=as_li_ss_tl</t>
  </si>
  <si>
    <t>10x 10m Set Draht Kupferschaltdraht Schaltdraht 0,5mm 1-adrig</t>
  </si>
  <si>
    <t>Leitungen rot, gelb, braun</t>
  </si>
  <si>
    <t>https://modellbau-schoenwitz.de/de/kabel-und-litzen/kupferdraht-0-5mm/10x-10m-set-draht-kupferschaltdraht-schaltdraht-0-5mm-1-adrig?gad_source=1&amp;gclid=EAIaIQobChMIp4bCn4fBhAMVXZqDBx3wBw-YEAQYAiABEgL4u_D_BwE</t>
  </si>
  <si>
    <t>5 Paare T Stecker Stecker Buchse und Stecker Deans mit 14AWG Silikon Draht für RC Lipo Batterie Kabel Drohne</t>
  </si>
  <si>
    <t>T-Plugs</t>
  </si>
  <si>
    <t>https://www.amazon.com/Pairs-Connector-Female-Silicon-Battery/dp/B07WHPD4KD</t>
  </si>
  <si>
    <t>SHNITPWR 4 V – 12 V Netzteil 10 A 120 W AC auf DC Adapter DC 4 V 4,5 V 5 V 6 V 7 V 8 V 9 V 10 V 11 V 12 V Spannung einstellbar Universal Stromwandler Trafo 100-240 V AC In mit 14 Spitzen &amp; Polarität Konverter</t>
  </si>
  <si>
    <t>Stromversorgung, Labornetzteil</t>
  </si>
  <si>
    <t>https://www.amazon.com/dp/B08N4FB7MF/ref=cm_sw_r_as_gl_api_gl_i_Z0WT65RK571PS29SEH4T?linkCode=ml1&amp;tag=buildsomestuf-20&amp;th=1</t>
  </si>
  <si>
    <t>900 Stücke Schrumpfschlauch Set Schwarz Schrumpfschläuche, Eventronic Schrumpfschläuche Sortiment Verhältnis 2:1 Schrumpfschlauch mit 12 Verschiedene Größen</t>
  </si>
  <si>
    <t>Schrumpfschlauch</t>
  </si>
  <si>
    <t>https://www.amazon.de/Schrumpfschlauch-Schrumpfschl%C3%A4uche-Eventronic-Sortiment-Verh%C3%A4ltnis/dp/B0B4JTSYTC/ref=sr_1_6?c=ts&amp;dib=eyJ2IjoiMSJ9.qEZY4xCHFgeOJ3FqU-LGrffSLM71a_51EQf0_PFpaW3kPlT1pXwyiyf_uSQ4ZrdrUYFDh3qaFpMa4HimMai-pMcYj1QROjiEibyoZv4eeVPUcJ5wMMoP0jeIth-XqsZxuM9bzv_bnrvJLQ9Ty9uq0fIbdOVrYh_WlczQcO1KhynZABK3vunhQNnfIxWcrCMzVVEfn02xq3mf4yvXubsH64VExH_rLJ7yZRPcaryqu7gQVovn1icg-STVCNc_TRbTlmnfzT1XTTyxPv5rmgd0LJRR8GvHN4UuIPcVMdohm1I.Yy6GC3R4WIWHVJSXOsnBIkYrxSDAAFxsYQU-BJOgGwg&amp;dib_tag=se&amp;keywords=Schrumpfschl%C3%A4uche&amp;qid=1708677907&amp;s=industrial&amp;sr=1-6&amp;ts_id=10389061031&amp;th=1</t>
  </si>
  <si>
    <t>AMUU Gummibänder, 500 Stück, weiß, ca. 3 cm, kleine Gummibänder, 2,5–3 cm</t>
  </si>
  <si>
    <t>Gummiband</t>
  </si>
  <si>
    <t>https://www.amazon.com/AMUU-Rubber-500pcs-Elastic-Supplies/dp/B08B7WT6F8?keywords=gray%2Bwhite%2Brubber%2Bband&amp;qid=1699922343&amp;sr=8-12&amp;th=1&amp;linkCode=sl1&amp;tag=buildsomestuf-20&amp;linkId=e89d289dec54a401f2a88f0d90b4f22a&amp;language=de_DE&amp;ref_=as_li_ss_tl&amp;currency=EUR</t>
  </si>
  <si>
    <t>LED 5 mm</t>
  </si>
  <si>
    <t>LEDs in Rot und Gelb</t>
  </si>
  <si>
    <t>https://de.rs-online.com/web/p/leds/2286010?gb=s</t>
  </si>
  <si>
    <t>Widerstand 330 Ohm</t>
  </si>
  <si>
    <t>Widerstand</t>
  </si>
  <si>
    <t>https://de.rs-online.com/web/p/durchsteckwiderstande/7078849?gb=s</t>
  </si>
  <si>
    <t>Schaumstofffolie 4cm^2</t>
  </si>
  <si>
    <t>Schaumstoff für Gripper</t>
  </si>
  <si>
    <t>Verpackungsmüll</t>
  </si>
  <si>
    <t>HUAREW Mini Wippschalter T85 KCD1-101 2-poliger SPST-Kippschalter mit Verdrahtung Schwarz (10 Stück)</t>
  </si>
  <si>
    <t>Schalter Stromversorgung</t>
  </si>
  <si>
    <t>https://www.amazon.de/HUAREW-Wippschalter-2-poliger-SPST-Kippschalter-Verdrahtung/dp/B0BD39FPRQ/ref=sr_1_6?__mk_de_DE=%C3%85M%C3%85%C5%BD%C3%95%C3%91&amp;crid=203G7FMNIFTT8&amp;dib=eyJ2IjoiMSJ9.R9O3dAdLBJSV_bqrnvHdVO45GK_ZtZOo7f1-pjwMzazzZSQeNvhfr-1GCUCkGvgqzFlaFhrRqWrDM4GYq3jImE9H_iTc-YJGiTAgJB6skgdQuNSYqCMpWbsgukONQlyyJikkNk4fW27MH8ZKG0dXmedGaaOgZxqCFxpgJRvTSyggaKagciwPEiZ8pBWdnnW27T5ZDor_YaKlujOXMPdnQ6TJEHHrXrA18qmMF9Wj6Fk.N64TZCMblqKh2BkSwjdicuHZGwz8t9nEIlSclcbLE-U&amp;dib_tag=se&amp;keywords=kippschalter+arduino&amp;qid=1708678635&amp;sprefix=kippschalter+arduino%2Caps%2C144&amp;sr=8-6</t>
  </si>
  <si>
    <t>Youmile 100PACK Tact Button Schalter 2 Pin DIP 6x6x5mm PCB Momentary Tactile Tact Push Button Switch</t>
  </si>
  <si>
    <t>Push Button, Fernbedienung, Greifer</t>
  </si>
  <si>
    <t>https://www.amazon.de/Youmile-100PACK-Schalter-6x6x5mm-Momentary-2poliges-DIP-6-x-5-mm/dp/B07XWYHPZH/ref=sr_1_5?__mk_de_DE=%C3%85M%C3%85%C5%BD%C3%95%C3%91&amp;crid=961K2XMBVVJV&amp;dib=eyJ2IjoiMSJ9.WiGIF-HWw2Dhgl0M09vOWXOeO_Tdx53CCJaGzlSj3zxnbWQy7e0Xoc2mo68j-uJD4XSYHZ4pbpt97LVwGGaMF8ZapqLgDZRPZkzFf15Ys0OarvEcNZcWesI_w0mg5yrS68C5sQVptREHmWXpll2YWum6TELnv2xjOEfWHegxpXvNCiZ_Vm3Vt5LKSuCYCmMDYcSwNO4nWiWAoRTl7gI_loCcAvhS_5z5CCGI6MyaSC9Eu75qCHvm62JYKMEzwkdl7rBNdgoQDjh9q3ypjJj0X4C6teadewRhOZl4cVR-bzk.l8uCdsZvyMbrb0XA9_Kz-yy4Ytfv2METe3_VMmEkBHo&amp;dib_tag=se&amp;keywords=push+button+arduino&amp;qid=1708678772&amp;sprefix=push+button+arduino%2Caps%2C168&amp;sr=8-5</t>
  </si>
  <si>
    <t>Sekundenkleber für Kunststoff extra stark 30g wasserfest, hitzebeständig &amp; mit Nadel Verschluss gegen Austrocknung - Kunststoffkleber, Plastik Kleber für Kunststoff, Acrylglas</t>
  </si>
  <si>
    <t>Plastikkleber</t>
  </si>
  <si>
    <t>https://www.amazon.de/Sekundenkleber-Kunststoff-wasserfest-hitzebest%C3%A4ndig-Austrocknung/dp/B0CHYD2KLR/ref=sr_1_2?__mk_de_DE=%C3%85M%C3%85%C5%BD%C3%95%C3%91&amp;crid=1IH5VKZ3U1UUJ&amp;dib=eyJ2IjoiMSJ9.erbF4aTYRTKe0zkneeqB8W4SrmLxZcw7pbHxLd1hIKw3zG-CHp7rwk2dYj15QSsPVoBmh_3wX6vUkDAwqohQzZAXQhMFsvfzvdQA-E9cXu0V6xe2F3RA2BKAVOrRCo70Yp7hWlHrbwnbWJGWAkImK9l9FesntuYmumsyuIFRj8E1lgIk0PvSFXPDXQ6IWTBscmUyAwobcE3C-9LqSTV-UryszqqkhzKgxlK-vhvJn5VLTuGgqzdkCWV8p2CAe_lQq4CHDs0NLQkGRjWWPLP2ZSarsKVM6e8wKPCCIVXYpLc.aD6dTAVj-jBLjWbodkwSRKLidLW-4-aXz26yr3Ziy-o&amp;dib_tag=se&amp;keywords=plastikkleber&amp;qid=1708678886&amp;sprefix=plastikkleber%2Caps%2C198&amp;sr=8-2-spons&amp;sp_csd=d2lkZ2V0TmFtZT1zcF9hdGY&amp;psc=1</t>
  </si>
  <si>
    <t>Gesamt:</t>
  </si>
  <si>
    <t>Gesamt mit HTWK:</t>
  </si>
  <si>
    <t>(mit Lager der HTWK billiger)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</si>
</sst>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€&quot;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164" fontId="0" fillId="0" borderId="0" xfId="0" applyNumberFormat="1"/>
    <xf numFmtId="0" fontId="0" fillId="3" borderId="1" xfId="0" applyFill="1" applyBorder="1"/>
    <xf numFmtId="0" fontId="0" fillId="0" borderId="1" xfId="0" applyBorder="1"/>
    <xf numFmtId="164" fontId="0" fillId="0" borderId="3" xfId="0" applyNumberFormat="1" applyBorder="1"/>
    <xf numFmtId="164" fontId="0" fillId="4" borderId="2" xfId="0" applyNumberFormat="1" applyFill="1" applyBorder="1"/>
    <xf numFmtId="0" fontId="2" fillId="0" borderId="1" xfId="1" applyBorder="1"/>
    <xf numFmtId="164" fontId="0" fillId="0" borderId="1" xfId="0" applyNumberFormat="1" applyBorder="1"/>
    <xf numFmtId="0" fontId="0" fillId="5" borderId="2" xfId="0" applyFill="1" applyBorder="1"/>
    <xf numFmtId="0" fontId="0" fillId="6" borderId="0" xfId="0" applyFill="1"/>
    <xf numFmtId="0" fontId="0" fillId="2" borderId="4" xfId="0" applyFill="1" applyBorder="1"/>
    <xf numFmtId="0" fontId="0" fillId="2" borderId="5" xfId="0" applyFill="1" applyBorder="1"/>
    <xf numFmtId="164" fontId="0" fillId="2" borderId="5" xfId="0" applyNumberFormat="1" applyFill="1" applyBorder="1"/>
    <xf numFmtId="0" fontId="0" fillId="2" borderId="6" xfId="0" applyFill="1" applyBorder="1"/>
    <xf numFmtId="0" fontId="1" fillId="7" borderId="7" xfId="0" applyFont="1" applyFill="1" applyBorder="1"/>
    <xf numFmtId="0" fontId="0" fillId="5" borderId="8" xfId="0" applyFill="1" applyBorder="1"/>
    <xf numFmtId="0" fontId="0" fillId="0" borderId="8" xfId="0" applyBorder="1"/>
    <xf numFmtId="0" fontId="1" fillId="7" borderId="9" xfId="0" applyFont="1" applyFill="1" applyBorder="1"/>
    <xf numFmtId="0" fontId="0" fillId="0" borderId="10" xfId="0" applyBorder="1"/>
    <xf numFmtId="0" fontId="2" fillId="0" borderId="10" xfId="1" applyBorder="1"/>
    <xf numFmtId="164" fontId="0" fillId="0" borderId="10" xfId="0" applyNumberFormat="1" applyBorder="1"/>
    <xf numFmtId="0" fontId="0" fillId="0" borderId="11" xfId="0" applyBorder="1"/>
    <xf numFmtId="0" fontId="2" fillId="0" borderId="1" xfId="2" applyBorder="1"/>
  </cellXfs>
  <cellStyles count="3">
    <cellStyle name="Hyperlink" xfId="2" xr:uid="{00000000-000B-0000-0000-000008000000}"/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mazon.com/ETopLike-Stainless-Assortment-Screwdriver-Cellphone/dp/B01K4FXBYM?crid=1ZJFWLLP90SPQ&amp;keywords=tiny+phillips+screw+and+rivet+set&amp;qid=1690454969&amp;sprefix=tiny+phillips+screw+and+rivit+set,aps,97&amp;sr=8-25&amp;linkCode=sl1&amp;tag=buildsomestuf-20&amp;linkId=2d5c12726d854b4c7e335e5915d2d1f0&amp;language=en_US&amp;ref_=as_li_ss_tl" TargetMode="External"/><Relationship Id="rId13" Type="http://schemas.openxmlformats.org/officeDocument/2006/relationships/hyperlink" Target="https://www.amazon.com/AMUU-Rubber-500pcs-Elastic-Supplies/dp/B08B7WT6F8?keywords=gray%2Bwhite%2Brubber%2Bband&amp;qid=1699922343&amp;sr=8-12&amp;th=1&amp;linkCode=sl1&amp;tag=buildsomestuf-20&amp;linkId=e89d289dec54a401f2a88f0d90b4f22a&amp;language=de_DE&amp;ref_=as_li_ss_tl&amp;currency=EUR" TargetMode="External"/><Relationship Id="rId18" Type="http://schemas.openxmlformats.org/officeDocument/2006/relationships/hyperlink" Target="https://de.rs-online.com/web/p/leds/2286010?gb=s" TargetMode="External"/><Relationship Id="rId3" Type="http://schemas.openxmlformats.org/officeDocument/2006/relationships/hyperlink" Target="https://www.reichelt.de/pwm-servomotor-bis-20-kg-cm-ersatzservo-fuer-grab-it-roboterarm-grabit-servo-p219023.html?CCOUNTRY=445&amp;LANGUAGE=de&amp;trstct=pos_5&amp;nbc=1&amp;&amp;r=1" TargetMode="External"/><Relationship Id="rId7" Type="http://schemas.openxmlformats.org/officeDocument/2006/relationships/hyperlink" Target="https://www.amazon.com/Kwokker-Pieces-Screws-Assortment-Storage/dp/B07K1DV93T?crid=D2HJLUW0VW8Z&amp;keywords=machine%2Bscrew%2Bset&amp;qid=1685475907&amp;sprefix=machine%2Bscrew%2Bset%2Caps%2C122&amp;sr=8-16&amp;th=1&amp;linkCode=sl1&amp;tag=buildsomestuf-20&amp;linkId=5bd0c70c616afcbb6c01fcb9c0eaf1f1&amp;language=en_US&amp;ref_=as_li_ss_tl" TargetMode="External"/><Relationship Id="rId12" Type="http://schemas.openxmlformats.org/officeDocument/2006/relationships/hyperlink" Target="https://www.amazon.de/Schrumpfschlauch-Schrumpfschl%C3%A4uche-Eventronic-Sortiment-Verh%C3%A4ltnis/dp/B0B4JTSYTC/ref=sr_1_6?c=ts&amp;dib=eyJ2IjoiMSJ9.qEZY4xCHFgeOJ3FqU-LGrffSLM71a_51EQf0_PFpaW3kPlT1pXwyiyf_uSQ4ZrdrUYFDh3qaFpMa4HimMai-pMcYj1QROjiEibyoZv4eeVPUcJ5wMMoP0jeIth-XqsZxuM9bzv_bnrvJLQ9Ty9uq0fIbdOVrYh_WlczQcO1KhynZABK3vunhQNnfIxWcrCMzVVEfn02xq3mf4yvXubsH64VExH_rLJ7yZRPcaryqu7gQVovn1icg-STVCNc_TRbTlmnfzT1XTTyxPv5rmgd0LJRR8GvHN4UuIPcVMdohm1I.Yy6GC3R4WIWHVJSXOsnBIkYrxSDAAFxsYQU-BJOgGwg&amp;dib_tag=se&amp;keywords=Schrumpfschl%C3%A4uche&amp;qid=1708677907&amp;s=industrial&amp;sr=1-6&amp;ts_id=10389061031&amp;th=1" TargetMode="External"/><Relationship Id="rId17" Type="http://schemas.openxmlformats.org/officeDocument/2006/relationships/hyperlink" Target="https://www.amazon.de/Youmile-100PACK-Schalter-6x6x5mm-Momentary-2poliges-DIP-6-x-5-mm/dp/B07XWYHPZH/ref=sr_1_5?__mk_de_DE=%C3%85M%C3%85%C5%BD%C3%95%C3%91&amp;crid=961K2XMBVVJV&amp;dib=eyJ2IjoiMSJ9.WiGIF-HWw2Dhgl0M09vOWXOeO_Tdx53CCJaGzlSj3zxnbWQy7e0Xoc2mo68j-uJD4XSYHZ4pbpt97LVwGGaMF8ZapqLgDZRPZkzFf15Ys0OarvEcNZcWesI_w0mg5yrS68C5sQVptREHmWXpll2YWum6TELnv2xjOEfWHegxpXvNCiZ_Vm3Vt5LKSuCYCmMDYcSwNO4nWiWAoRTl7gI_loCcAvhS_5z5CCGI6MyaSC9Eu75qCHvm62JYKMEzwkdl7rBNdgoQDjh9q3ypjJj0X4C6teadewRhOZl4cVR-bzk.l8uCdsZvyMbrb0XA9_Kz-yy4Ytfv2METe3_VMmEkBHo&amp;dib_tag=se&amp;keywords=push+button+arduino&amp;qid=1708678772&amp;sprefix=push+button+arduino%2Caps%2C168&amp;sr=8-5" TargetMode="External"/><Relationship Id="rId2" Type="http://schemas.openxmlformats.org/officeDocument/2006/relationships/hyperlink" Target="https://www.conrad.de/de/p/az-delivery-mg995-micro-digital-servo-motor-fuer-rc-roboter-hubschrauber-flugzeug-850038261.html" TargetMode="External"/><Relationship Id="rId16" Type="http://schemas.openxmlformats.org/officeDocument/2006/relationships/hyperlink" Target="https://www.ebay.de/itm/353851983241?_trkparms=amclksrc%3DITM%26aid%3D1110006%26algo%3DHOMESPLICE.SIM%26ao%3D1%26asc%3D260884%26meid%3D1050c1210a7746e3bf3be8e7accdc8aa%26pid%3D101195%26rk%3D1%26rkt%3D12%26sd%3D185823662198%26itm%3D353851983241%26pmt%3D1%26noa%3D0%26pg%3D4429486%26algv%3DSimPLWebV1EmbeddedAuctionsCPCAuto%26brand%3DMarkenlos&amp;_trksid=p4429486.c101195.m1851&amp;itmprp=cksum%3A3538519832411050c1210a7746e3bf3be8e7accdc8aa%7Cenc%3AAQAIAAABAKQWTaSuKxcpq1j5hG%252Bz9F%252B8zK5%252FOpV48i2l8raehpQf724AK%252F4VumyPx3OY3wt66DY6WOhqSHRxTQTIfzeqV5DmAU%252F49JAkxJaZ3E%252BrSWOeayMsaZEeVdmk%252B3eK%252BzB1xksQWZdk%252B08zyqNaUEefYcuzlIW2Wj8fcHNqg4qyb5BNfDcsPOoioaoodv%252BC7zER%252BL%252FVDXG4ZHsdC0XnfFqZ%252BEGAW5bXHddSACgTZ07TnbIHzwbZAWd%252Bi93RlrqySqqxdk7wLiHtR%252FXaj3p4vcfBzhdtzI7ZPJkGPNDU1zxr73HiLzdxGwU2i6owKlpLAeYR1MrL8o%252BBU5wHB5UG9wZywfo%253D%7Campid%3APL_CLK%7Cclp%3A4429486&amp;itmmeta=01HQAGNA769A8DQ2JNQT75MXEM" TargetMode="External"/><Relationship Id="rId20" Type="http://schemas.openxmlformats.org/officeDocument/2006/relationships/hyperlink" Target="https://de.rs-online.com/web/p/durchsteckwiderstande/7078849?gb=s" TargetMode="External"/><Relationship Id="rId1" Type="http://schemas.openxmlformats.org/officeDocument/2006/relationships/hyperlink" Target="https://www.3dprima.com/de/filament-resin/hersteller/3d-prima/copymaster-pla-fluorescent-green-1-75mm-1kg_26906_8351?ReferrerID=13&amp;gad_source=1&amp;gclid=EAIaIQobChMIprzLrf_AhAMVu52DBx0LhQqrEAQYAyABEgKAOvD_BwE" TargetMode="External"/><Relationship Id="rId6" Type="http://schemas.openxmlformats.org/officeDocument/2006/relationships/hyperlink" Target="https://www.conrad.de/de/p/az-delivery-pca9685-16-kanal-12-bit-pwm-servotreiber-fuer-raspberry-pi-850038177.html" TargetMode="External"/><Relationship Id="rId11" Type="http://schemas.openxmlformats.org/officeDocument/2006/relationships/hyperlink" Target="https://www.amazon.com/dp/B08N4FB7MF/ref=cm_sw_r_as_gl_api_gl_i_Z0WT65RK571PS29SEH4T?linkCode=ml1&amp;tag=buildsomestuf-20&amp;th=1" TargetMode="External"/><Relationship Id="rId5" Type="http://schemas.openxmlformats.org/officeDocument/2006/relationships/hyperlink" Target="https://www.conrad.de/de/p/arduino-abx00087-board-uno-rev4-wifi-2865739.html" TargetMode="External"/><Relationship Id="rId15" Type="http://schemas.openxmlformats.org/officeDocument/2006/relationships/hyperlink" Target="https://www.amazon.de/Drehpotentiometer-Potentiometer-Potenziometer-Unterlegscheiben-Lewttyer/dp/B093DRBG3X/ref=sxin_14_sbv_search_btf?content-id=amzn1.sym.ed46438d-98ee-4dc0-8b02-c99fcb2be9b5%3Aamzn1.sym.ed46438d-98ee-4dc0-8b02-c99fcb2be9b5&amp;cv_ct_cx=potentiometer+1k&amp;dib=eyJ2IjoiMSJ9.EjhdzjyyMfuJt0WM3jxbig.-WbBBTAzCxUh-c5aOyxsFG8zzViKLlGKUkA8ui4XyiU&amp;dib_tag=se&amp;keywords=potentiometer+1k&amp;pd_rd_i=B093DRBG3X&amp;pd_rd_r=e6d215c9-1c5f-46af-bc59-f5444b682413&amp;pd_rd_w=aVFAL&amp;pd_rd_wg=cIyDF&amp;pf_rd_p=ed46438d-98ee-4dc0-8b02-c99fcb2be9b5&amp;pf_rd_r=TZJZXDQN8P7TJDZNQFS3&amp;qid=1708675911&amp;sbo=RZvfv%2F%2FHxDF%2BO5021pAnSA%3D%3D&amp;sr=1-1-9131241a-a358-4619-a7b8-0f5a65d91d81" TargetMode="External"/><Relationship Id="rId10" Type="http://schemas.openxmlformats.org/officeDocument/2006/relationships/hyperlink" Target="https://www.amazon.com/Pairs-Connector-Female-Silicon-Battery/dp/B07WHPD4KD" TargetMode="External"/><Relationship Id="rId19" Type="http://schemas.openxmlformats.org/officeDocument/2006/relationships/hyperlink" Target="https://www.amazon.de/Sekundenkleber-Kunststoff-wasserfest-hitzebest%C3%A4ndig-Austrocknung/dp/B0CHYD2KLR/ref=sr_1_2?__mk_de_DE=%C3%85M%C3%85%C5%BD%C3%95%C3%91&amp;crid=1IH5VKZ3U1UUJ&amp;dib=eyJ2IjoiMSJ9.erbF4aTYRTKe0zkneeqB8W4SrmLxZcw7pbHxLd1hIKw3zG-CHp7rwk2dYj15QSsPVoBmh_3wX6vUkDAwqohQzZAXQhMFsvfzvdQA-E9cXu0V6xe2F3RA2BKAVOrRCo70Yp7hWlHrbwnbWJGWAkImK9l9FesntuYmumsyuIFRj8E1lgIk0PvSFXPDXQ6IWTBscmUyAwobcE3C-9LqSTV-UryszqqkhzKgxlK-vhvJn5VLTuGgqzdkCWV8p2CAe_lQq4CHDs0NLQkGRjWWPLP2ZSarsKVM6e8wKPCCIVXYpLc.aD6dTAVj-jBLjWbodkwSRKLidLW-4-aXz26yr3Ziy-o&amp;dib_tag=se&amp;keywords=plastikkleber&amp;qid=1708678886&amp;sprefix=plastikkleber%2Caps%2C198&amp;sr=8-2-spons&amp;sp_csd=d2lkZ2V0TmFtZT1zcF9hdGY&amp;psc=1" TargetMode="External"/><Relationship Id="rId4" Type="http://schemas.openxmlformats.org/officeDocument/2006/relationships/hyperlink" Target="https://www.conrad.de/de/p/az-delivery-sg90-micro-servo-motor-9g-fuer-rc-roboter-hubschrauber-flugzeug-850039173.html" TargetMode="External"/><Relationship Id="rId9" Type="http://schemas.openxmlformats.org/officeDocument/2006/relationships/hyperlink" Target="https://modellbau-schoenwitz.de/de/kabel-und-litzen/kupferdraht-0-5mm/10x-10m-set-draht-kupferschaltdraht-schaltdraht-0-5mm-1-adrig?gad_source=1&amp;gclid=EAIaIQobChMIp4bCn4fBhAMVXZqDBx3wBw-YEAQYAiABEgL4u_D_BwE" TargetMode="External"/><Relationship Id="rId14" Type="http://schemas.openxmlformats.org/officeDocument/2006/relationships/hyperlink" Target="https://www.amazon.de/HUAREW-Wippschalter-2-poliger-SPST-Kippschalter-Verdrahtung/dp/B0BD39FPRQ/ref=sr_1_6?__mk_de_DE=%C3%85M%C3%85%C5%BD%C3%95%C3%91&amp;crid=203G7FMNIFTT8&amp;dib=eyJ2IjoiMSJ9.R9O3dAdLBJSV_bqrnvHdVO45GK_ZtZOo7f1-pjwMzazzZSQeNvhfr-1GCUCkGvgqzFlaFhrRqWrDM4GYq3jImE9H_iTc-YJGiTAgJB6skgdQuNSYqCMpWbsgukONQlyyJikkNk4fW27MH8ZKG0dXmedGaaOgZxqCFxpgJRvTSyggaKagciwPEiZ8pBWdnnW27T5ZDor_YaKlujOXMPdnQ6TJEHHrXrA18qmMF9Wj6Fk.N64TZCMblqKh2BkSwjdicuHZGwz8t9nEIlSclcbLE-U&amp;dib_tag=se&amp;keywords=kippschalter+arduino&amp;qid=1708678635&amp;sprefix=kippschalter+arduino%2Caps%2C144&amp;sr=8-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DB8CB-FCDA-4541-BEC8-D13EAC4A6C2F}">
  <dimension ref="B1:N30"/>
  <sheetViews>
    <sheetView tabSelected="1" zoomScale="71" workbookViewId="0">
      <selection activeCell="K2" sqref="K2:M9"/>
    </sheetView>
  </sheetViews>
  <sheetFormatPr defaultColWidth="11.42578125" defaultRowHeight="14.45"/>
  <cols>
    <col min="1" max="1" width="14.140625" customWidth="1"/>
    <col min="3" max="3" width="73.7109375" bestFit="1" customWidth="1"/>
    <col min="4" max="4" width="35.140625" bestFit="1" customWidth="1"/>
    <col min="5" max="5" width="21.7109375" customWidth="1"/>
    <col min="7" max="8" width="11.5703125" style="1"/>
    <col min="9" max="9" width="25.5703125" customWidth="1"/>
    <col min="14" max="14" width="12.28515625" customWidth="1"/>
  </cols>
  <sheetData>
    <row r="1" spans="2:13" ht="15">
      <c r="B1" s="9" t="s">
        <v>0</v>
      </c>
    </row>
    <row r="2" spans="2:13" ht="15">
      <c r="B2" s="10" t="s">
        <v>1</v>
      </c>
      <c r="C2" s="11" t="s">
        <v>2</v>
      </c>
      <c r="D2" s="11" t="s">
        <v>3</v>
      </c>
      <c r="E2" s="11" t="s">
        <v>4</v>
      </c>
      <c r="F2" s="11" t="s">
        <v>5</v>
      </c>
      <c r="G2" s="12" t="s">
        <v>6</v>
      </c>
      <c r="H2" s="12" t="s">
        <v>7</v>
      </c>
      <c r="I2" s="13" t="s">
        <v>8</v>
      </c>
      <c r="K2" s="2" t="s">
        <v>9</v>
      </c>
      <c r="L2" s="2" t="s">
        <v>5</v>
      </c>
      <c r="M2" s="2" t="s">
        <v>10</v>
      </c>
    </row>
    <row r="3" spans="2:13" ht="15">
      <c r="B3" s="14">
        <v>1</v>
      </c>
      <c r="C3" s="3" t="s">
        <v>11</v>
      </c>
      <c r="D3" s="3" t="s">
        <v>12</v>
      </c>
      <c r="E3" s="6" t="s">
        <v>13</v>
      </c>
      <c r="F3" s="3">
        <v>3</v>
      </c>
      <c r="G3" s="7">
        <v>6.16</v>
      </c>
      <c r="H3" s="7">
        <f>F3*G3</f>
        <v>18.48</v>
      </c>
      <c r="I3" s="15" t="s">
        <v>14</v>
      </c>
      <c r="K3" s="3" t="s">
        <v>15</v>
      </c>
      <c r="L3" s="3">
        <v>10</v>
      </c>
      <c r="M3" s="3"/>
    </row>
    <row r="4" spans="2:13" ht="15">
      <c r="B4" s="14">
        <f>B3+1</f>
        <v>2</v>
      </c>
      <c r="C4" s="3" t="s">
        <v>16</v>
      </c>
      <c r="D4" s="3" t="s">
        <v>17</v>
      </c>
      <c r="E4" s="6" t="s">
        <v>18</v>
      </c>
      <c r="F4" s="3">
        <v>1</v>
      </c>
      <c r="G4" s="7">
        <v>15.8</v>
      </c>
      <c r="H4" s="7">
        <f t="shared" ref="H4:H17" si="0">F4*G4</f>
        <v>15.8</v>
      </c>
      <c r="I4" s="15" t="s">
        <v>14</v>
      </c>
      <c r="K4" s="3" t="s">
        <v>19</v>
      </c>
      <c r="L4" s="3">
        <v>4</v>
      </c>
      <c r="M4" s="3">
        <v>1</v>
      </c>
    </row>
    <row r="5" spans="2:13" ht="15">
      <c r="B5" s="14">
        <f t="shared" ref="B5:B9" si="1">B4+1</f>
        <v>3</v>
      </c>
      <c r="C5" s="3" t="s">
        <v>20</v>
      </c>
      <c r="D5" s="3" t="s">
        <v>21</v>
      </c>
      <c r="E5" s="6" t="s">
        <v>22</v>
      </c>
      <c r="F5" s="3">
        <v>1</v>
      </c>
      <c r="G5" s="7">
        <v>4.87</v>
      </c>
      <c r="H5" s="7">
        <f t="shared" si="0"/>
        <v>4.87</v>
      </c>
      <c r="I5" s="15" t="s">
        <v>14</v>
      </c>
      <c r="K5" s="3" t="s">
        <v>23</v>
      </c>
      <c r="L5" s="3">
        <v>3</v>
      </c>
      <c r="M5" s="3">
        <v>1</v>
      </c>
    </row>
    <row r="6" spans="2:13" ht="15">
      <c r="B6" s="14">
        <f t="shared" si="1"/>
        <v>4</v>
      </c>
      <c r="C6" s="3" t="s">
        <v>24</v>
      </c>
      <c r="D6" s="3" t="s">
        <v>25</v>
      </c>
      <c r="E6" s="6" t="s">
        <v>26</v>
      </c>
      <c r="F6" s="3">
        <v>1</v>
      </c>
      <c r="G6" s="7">
        <v>25</v>
      </c>
      <c r="H6" s="7">
        <f t="shared" si="0"/>
        <v>25</v>
      </c>
      <c r="I6" s="15" t="s">
        <v>14</v>
      </c>
      <c r="K6" s="3" t="s">
        <v>27</v>
      </c>
      <c r="L6" s="3">
        <v>1</v>
      </c>
      <c r="M6" s="3">
        <v>6</v>
      </c>
    </row>
    <row r="7" spans="2:13" ht="15">
      <c r="B7" s="14">
        <f t="shared" si="1"/>
        <v>5</v>
      </c>
      <c r="C7" s="3" t="s">
        <v>28</v>
      </c>
      <c r="D7" s="3" t="s">
        <v>29</v>
      </c>
      <c r="E7" s="6" t="s">
        <v>30</v>
      </c>
      <c r="F7" s="3">
        <v>1</v>
      </c>
      <c r="G7" s="7">
        <v>10.92</v>
      </c>
      <c r="H7" s="7">
        <f t="shared" si="0"/>
        <v>10.92</v>
      </c>
      <c r="I7" s="15" t="s">
        <v>14</v>
      </c>
      <c r="K7" s="3" t="s">
        <v>31</v>
      </c>
      <c r="L7" s="3">
        <v>4</v>
      </c>
      <c r="M7" s="3"/>
    </row>
    <row r="8" spans="2:13" ht="15">
      <c r="B8" s="14">
        <f t="shared" si="1"/>
        <v>6</v>
      </c>
      <c r="C8" s="3" t="s">
        <v>32</v>
      </c>
      <c r="D8" s="3" t="s">
        <v>33</v>
      </c>
      <c r="E8" s="6" t="s">
        <v>34</v>
      </c>
      <c r="F8" s="3">
        <v>4</v>
      </c>
      <c r="G8" s="7">
        <f xml:space="preserve"> 9.89/10</f>
        <v>0.9890000000000001</v>
      </c>
      <c r="H8" s="7">
        <f t="shared" si="0"/>
        <v>3.9560000000000004</v>
      </c>
      <c r="I8" s="15" t="s">
        <v>14</v>
      </c>
      <c r="K8" s="3" t="s">
        <v>35</v>
      </c>
      <c r="L8" s="3">
        <v>12</v>
      </c>
      <c r="M8" s="3"/>
    </row>
    <row r="9" spans="2:13" ht="15">
      <c r="B9" s="14">
        <f t="shared" si="1"/>
        <v>7</v>
      </c>
      <c r="C9" s="3" t="s">
        <v>36</v>
      </c>
      <c r="D9" s="3" t="s">
        <v>37</v>
      </c>
      <c r="E9" s="6" t="s">
        <v>38</v>
      </c>
      <c r="F9" s="3">
        <v>1</v>
      </c>
      <c r="G9" s="7">
        <v>14.9</v>
      </c>
      <c r="H9" s="7">
        <f t="shared" si="0"/>
        <v>14.9</v>
      </c>
      <c r="I9" s="16" t="s">
        <v>39</v>
      </c>
      <c r="K9" s="3" t="s">
        <v>40</v>
      </c>
      <c r="L9" s="3">
        <v>7</v>
      </c>
      <c r="M9" s="3"/>
    </row>
    <row r="10" spans="2:13" ht="15">
      <c r="B10" s="14">
        <f>B9+1</f>
        <v>8</v>
      </c>
      <c r="C10" s="3" t="s">
        <v>41</v>
      </c>
      <c r="D10" s="3" t="s">
        <v>42</v>
      </c>
      <c r="E10" s="6" t="s">
        <v>43</v>
      </c>
      <c r="F10" s="3">
        <v>3</v>
      </c>
      <c r="G10" s="7">
        <f xml:space="preserve"> 3.95 /58</f>
        <v>6.8103448275862066E-2</v>
      </c>
      <c r="H10" s="7">
        <f t="shared" si="0"/>
        <v>0.2043103448275862</v>
      </c>
      <c r="I10" s="15" t="s">
        <v>14</v>
      </c>
    </row>
    <row r="11" spans="2:13" ht="15">
      <c r="B11" s="14">
        <f t="shared" ref="B11:B17" si="2">B10+1</f>
        <v>9</v>
      </c>
      <c r="C11" s="3" t="s">
        <v>44</v>
      </c>
      <c r="D11" s="3" t="s">
        <v>45</v>
      </c>
      <c r="E11" s="6" t="s">
        <v>46</v>
      </c>
      <c r="F11" s="3">
        <v>31</v>
      </c>
      <c r="G11" s="7">
        <f>45/1263</f>
        <v>3.5629453681710214E-2</v>
      </c>
      <c r="H11" s="7">
        <f t="shared" si="0"/>
        <v>1.1045130641330168</v>
      </c>
      <c r="I11" s="16" t="s">
        <v>39</v>
      </c>
    </row>
    <row r="12" spans="2:13" ht="15">
      <c r="B12" s="14">
        <f t="shared" si="2"/>
        <v>10</v>
      </c>
      <c r="C12" s="3" t="s">
        <v>47</v>
      </c>
      <c r="D12" s="3" t="s">
        <v>48</v>
      </c>
      <c r="E12" s="6" t="s">
        <v>49</v>
      </c>
      <c r="F12" s="3">
        <v>10</v>
      </c>
      <c r="G12" s="7">
        <f xml:space="preserve"> 10/ 1000</f>
        <v>0.01</v>
      </c>
      <c r="H12" s="7">
        <f t="shared" si="0"/>
        <v>0.1</v>
      </c>
      <c r="I12" s="16" t="s">
        <v>39</v>
      </c>
    </row>
    <row r="13" spans="2:13" ht="15">
      <c r="B13" s="14">
        <f t="shared" si="2"/>
        <v>11</v>
      </c>
      <c r="C13" s="3" t="s">
        <v>50</v>
      </c>
      <c r="D13" s="3" t="s">
        <v>51</v>
      </c>
      <c r="E13" s="6" t="s">
        <v>52</v>
      </c>
      <c r="F13" s="3">
        <v>3</v>
      </c>
      <c r="G13" s="7">
        <v>2.5</v>
      </c>
      <c r="H13" s="7">
        <f t="shared" si="0"/>
        <v>7.5</v>
      </c>
      <c r="I13" s="16" t="s">
        <v>39</v>
      </c>
    </row>
    <row r="14" spans="2:13" ht="15">
      <c r="B14" s="14">
        <f t="shared" si="2"/>
        <v>12</v>
      </c>
      <c r="C14" s="3" t="s">
        <v>53</v>
      </c>
      <c r="D14" s="3" t="s">
        <v>54</v>
      </c>
      <c r="E14" s="6" t="s">
        <v>55</v>
      </c>
      <c r="F14" s="3">
        <v>1</v>
      </c>
      <c r="G14" s="7">
        <v>1.8</v>
      </c>
      <c r="H14" s="7">
        <f t="shared" si="0"/>
        <v>1.8</v>
      </c>
      <c r="I14" s="15" t="s">
        <v>14</v>
      </c>
    </row>
    <row r="15" spans="2:13" ht="15">
      <c r="B15" s="14">
        <f t="shared" si="2"/>
        <v>13</v>
      </c>
      <c r="C15" s="3" t="s">
        <v>56</v>
      </c>
      <c r="D15" s="3" t="s">
        <v>57</v>
      </c>
      <c r="E15" s="6" t="s">
        <v>58</v>
      </c>
      <c r="F15" s="3">
        <v>1</v>
      </c>
      <c r="G15" s="7">
        <v>28</v>
      </c>
      <c r="H15" s="7">
        <f t="shared" si="0"/>
        <v>28</v>
      </c>
      <c r="I15" s="16" t="s">
        <v>39</v>
      </c>
    </row>
    <row r="16" spans="2:13" ht="15">
      <c r="B16" s="14">
        <f t="shared" si="2"/>
        <v>14</v>
      </c>
      <c r="C16" s="3" t="s">
        <v>59</v>
      </c>
      <c r="D16" s="3" t="s">
        <v>60</v>
      </c>
      <c r="E16" s="6" t="s">
        <v>61</v>
      </c>
      <c r="F16" s="3">
        <v>15</v>
      </c>
      <c r="G16" s="7">
        <f>10.94/900</f>
        <v>1.2155555555555555E-2</v>
      </c>
      <c r="H16" s="7">
        <f t="shared" si="0"/>
        <v>0.18233333333333332</v>
      </c>
      <c r="I16" s="16" t="s">
        <v>39</v>
      </c>
    </row>
    <row r="17" spans="2:14" ht="15">
      <c r="B17" s="14">
        <f t="shared" si="2"/>
        <v>15</v>
      </c>
      <c r="C17" s="3" t="s">
        <v>62</v>
      </c>
      <c r="D17" s="3" t="s">
        <v>63</v>
      </c>
      <c r="E17" s="6" t="s">
        <v>64</v>
      </c>
      <c r="F17" s="3">
        <v>1</v>
      </c>
      <c r="G17" s="7">
        <f>8.29/500</f>
        <v>1.6579999999999998E-2</v>
      </c>
      <c r="H17" s="7">
        <f t="shared" si="0"/>
        <v>1.6579999999999998E-2</v>
      </c>
      <c r="I17" s="16" t="s">
        <v>39</v>
      </c>
    </row>
    <row r="18" spans="2:14" ht="15">
      <c r="B18" s="14">
        <f>B17+1</f>
        <v>16</v>
      </c>
      <c r="C18" s="3" t="s">
        <v>65</v>
      </c>
      <c r="D18" s="3" t="s">
        <v>66</v>
      </c>
      <c r="E18" s="22" t="s">
        <v>67</v>
      </c>
      <c r="F18" s="3">
        <v>2</v>
      </c>
      <c r="G18" s="7">
        <v>4.7E-2</v>
      </c>
      <c r="H18" s="7">
        <f>F18*G18</f>
        <v>9.4E-2</v>
      </c>
      <c r="I18" s="16" t="s">
        <v>39</v>
      </c>
    </row>
    <row r="19" spans="2:14" ht="15">
      <c r="B19" s="14">
        <f>B18+1</f>
        <v>17</v>
      </c>
      <c r="C19" s="3" t="s">
        <v>68</v>
      </c>
      <c r="D19" s="3" t="s">
        <v>69</v>
      </c>
      <c r="E19" s="22" t="s">
        <v>70</v>
      </c>
      <c r="F19" s="3">
        <v>2</v>
      </c>
      <c r="G19" s="7">
        <v>2.5000000000000001E-2</v>
      </c>
      <c r="H19" s="7">
        <f>F19*G19</f>
        <v>0.05</v>
      </c>
      <c r="I19" s="16" t="s">
        <v>39</v>
      </c>
    </row>
    <row r="20" spans="2:14" ht="15">
      <c r="B20" s="14">
        <f>B18+1</f>
        <v>17</v>
      </c>
      <c r="C20" s="3" t="s">
        <v>71</v>
      </c>
      <c r="D20" s="3" t="s">
        <v>72</v>
      </c>
      <c r="E20" s="3" t="s">
        <v>73</v>
      </c>
      <c r="F20" s="3">
        <v>1</v>
      </c>
      <c r="G20" s="7">
        <v>0</v>
      </c>
      <c r="H20" s="7">
        <f>F20*G20</f>
        <v>0</v>
      </c>
      <c r="I20" s="16" t="s">
        <v>39</v>
      </c>
      <c r="N20" s="3"/>
    </row>
    <row r="21" spans="2:14" ht="15">
      <c r="B21" s="14">
        <f>B20+1</f>
        <v>18</v>
      </c>
      <c r="C21" s="3" t="s">
        <v>74</v>
      </c>
      <c r="D21" s="3" t="s">
        <v>75</v>
      </c>
      <c r="E21" s="6" t="s">
        <v>76</v>
      </c>
      <c r="F21" s="3">
        <v>1</v>
      </c>
      <c r="G21" s="7">
        <f xml:space="preserve"> 9.99/10</f>
        <v>0.999</v>
      </c>
      <c r="H21" s="7">
        <f>F21*G21</f>
        <v>0.999</v>
      </c>
      <c r="I21" s="15" t="s">
        <v>14</v>
      </c>
    </row>
    <row r="22" spans="2:14" ht="15">
      <c r="B22" s="14">
        <f>B21+1</f>
        <v>19</v>
      </c>
      <c r="C22" s="3" t="s">
        <v>77</v>
      </c>
      <c r="D22" s="3" t="s">
        <v>78</v>
      </c>
      <c r="E22" s="6" t="s">
        <v>79</v>
      </c>
      <c r="F22" s="3">
        <v>1</v>
      </c>
      <c r="G22" s="7">
        <f xml:space="preserve"> 4.79/100</f>
        <v>4.7899999999999998E-2</v>
      </c>
      <c r="H22" s="7">
        <f>F22*G22</f>
        <v>4.7899999999999998E-2</v>
      </c>
      <c r="I22" s="16" t="s">
        <v>39</v>
      </c>
    </row>
    <row r="23" spans="2:14" ht="15">
      <c r="B23" s="17">
        <f>B22+1</f>
        <v>20</v>
      </c>
      <c r="C23" s="18" t="s">
        <v>80</v>
      </c>
      <c r="D23" s="18" t="s">
        <v>81</v>
      </c>
      <c r="E23" s="19" t="s">
        <v>82</v>
      </c>
      <c r="F23" s="18">
        <v>1</v>
      </c>
      <c r="G23" s="20">
        <v>6.98</v>
      </c>
      <c r="H23" s="20">
        <f>F23*G23</f>
        <v>6.98</v>
      </c>
      <c r="I23" s="21" t="s">
        <v>39</v>
      </c>
    </row>
    <row r="24" spans="2:14" ht="15"/>
    <row r="25" spans="2:14" ht="15">
      <c r="G25" s="5" t="s">
        <v>83</v>
      </c>
      <c r="H25" s="4">
        <f>SUM(H3:H23)</f>
        <v>141.00463674229394</v>
      </c>
      <c r="I25" s="8" t="s">
        <v>84</v>
      </c>
      <c r="J25" s="4">
        <f>SUM(H3:H8,H10,H14,H21)</f>
        <v>82.029310344827593</v>
      </c>
    </row>
    <row r="26" spans="2:14" ht="15">
      <c r="I26" t="s">
        <v>85</v>
      </c>
    </row>
    <row r="27" spans="2:14" ht="15"/>
    <row r="28" spans="2:14" ht="15"/>
    <row r="29" spans="2:14" ht="15"/>
    <row r="30" spans="2:14" ht="15"/>
  </sheetData>
  <hyperlinks>
    <hyperlink ref="E9" r:id="rId1" xr:uid="{23A232B2-692D-444E-A644-6BCA8E00D43A}"/>
    <hyperlink ref="E3" r:id="rId2" xr:uid="{E05BF646-D55F-49F3-B535-11534C4BA309}"/>
    <hyperlink ref="E4" r:id="rId3" xr:uid="{D0C7703E-37B4-4147-9867-2FCCDFC0FEC9}"/>
    <hyperlink ref="E5" r:id="rId4" xr:uid="{FD89F925-4222-4E7A-8056-0464514849BE}"/>
    <hyperlink ref="E6" r:id="rId5" xr:uid="{FB6AD149-532D-4FB7-AD73-1DAD8041DEB0}"/>
    <hyperlink ref="E7" r:id="rId6" xr:uid="{B1921CDF-061F-4AD7-B048-80FB1B3287BD}"/>
    <hyperlink ref="E12" r:id="rId7" display="https://www.amazon.com/Kwokker-Pieces-Screws-Assortment-Storage/dp/B07K1DV93T?crid=D2HJLUW0VW8Z&amp;keywords=machine%2Bscrew%2Bset&amp;qid=1685475907&amp;sprefix=machine%2Bscrew%2Bset%2Caps%2C122&amp;sr=8-16&amp;th=1&amp;linkCode=sl1&amp;tag=buildsomestuf-20&amp;linkId=5bd0c70c616afcbb6c01fcb9c0eaf1f1&amp;language=en_US&amp;ref_=as_li_ss_tl" xr:uid="{A76AF0D6-D5AB-4E7B-9A3C-F42525B1CB68}"/>
    <hyperlink ref="E11" r:id="rId8" display="https://www.amazon.com/ETopLike-Stainless-Assortment-Screwdriver-Cellphone/dp/B01K4FXBYM?crid=1ZJFWLLP90SPQ&amp;keywords=tiny+phillips+screw+and+rivet+set&amp;qid=1690454969&amp;sprefix=tiny+phillips+screw+and+rivit+set,aps,97&amp;sr=8-25&amp;linkCode=sl1&amp;tag=buildsomestuf-20&amp;linkId=2d5c12726d854b4c7e335e5915d2d1f0&amp;language=en_US&amp;ref_=as_li_ss_tl" xr:uid="{79810AF4-E9AC-4D3D-A3D4-3ACAAF742B8F}"/>
    <hyperlink ref="E13" r:id="rId9" xr:uid="{C957249A-06EE-4BDF-A2B7-B3A8114FF67E}"/>
    <hyperlink ref="E14" r:id="rId10" xr:uid="{42729327-4ECB-4CA1-9766-E1DF56FBA22D}"/>
    <hyperlink ref="E15" r:id="rId11" xr:uid="{85B35113-BC2B-4B95-A4F2-888F754AF42C}"/>
    <hyperlink ref="E16" r:id="rId12" display="https://www.amazon.de/Schrumpfschlauch-Schrumpfschl%C3%A4uche-Eventronic-Sortiment-Verh%C3%A4ltnis/dp/B0B4JTSYTC/ref=sr_1_6?c=ts&amp;dib=eyJ2IjoiMSJ9.qEZY4xCHFgeOJ3FqU-LGrffSLM71a_51EQf0_PFpaW3kPlT1pXwyiyf_uSQ4ZrdrUYFDh3qaFpMa4HimMai-pMcYj1QROjiEibyoZv4eeVPUcJ5wMMoP0jeIth-XqsZxuM9bzv_bnrvJLQ9Ty9uq0fIbdOVrYh_WlczQcO1KhynZABK3vunhQNnfIxWcrCMzVVEfn02xq3mf4yvXubsH64VExH_rLJ7yZRPcaryqu7gQVovn1icg-STVCNc_TRbTlmnfzT1XTTyxPv5rmgd0LJRR8GvHN4UuIPcVMdohm1I.Yy6GC3R4WIWHVJSXOsnBIkYrxSDAAFxsYQU-BJOgGwg&amp;dib_tag=se&amp;keywords=Schrumpfschl%C3%A4uche&amp;qid=1708677907&amp;s=industrial&amp;sr=1-6&amp;ts_id=10389061031&amp;th=1" xr:uid="{78C8268E-A67A-49FE-A6E6-E8737DFDFA33}"/>
    <hyperlink ref="E17" r:id="rId13" display="https://www.amazon.com/AMUU-Rubber-500pcs-Elastic-Supplies/dp/B08B7WT6F8?keywords=gray%2Bwhite%2Brubber%2Bband&amp;qid=1699922343&amp;sr=8-12&amp;th=1&amp;linkCode=sl1&amp;tag=buildsomestuf-20&amp;linkId=e89d289dec54a401f2a88f0d90b4f22a&amp;language=de_DE&amp;ref_=as_li_ss_tl&amp;currency=EUR" xr:uid="{2B9814CD-009E-473F-A03D-51BA55FD79C5}"/>
    <hyperlink ref="E21" r:id="rId14" display="https://www.amazon.de/HUAREW-Wippschalter-2-poliger-SPST-Kippschalter-Verdrahtung/dp/B0BD39FPRQ/ref=sr_1_6?__mk_de_DE=%C3%85M%C3%85%C5%BD%C3%95%C3%91&amp;crid=203G7FMNIFTT8&amp;dib=eyJ2IjoiMSJ9.R9O3dAdLBJSV_bqrnvHdVO45GK_ZtZOo7f1-pjwMzazzZSQeNvhfr-1GCUCkGvgqzFlaFhrRqWrDM4GYq3jImE9H_iTc-YJGiTAgJB6skgdQuNSYqCMpWbsgukONQlyyJikkNk4fW27MH8ZKG0dXmedGaaOgZxqCFxpgJRvTSyggaKagciwPEiZ8pBWdnnW27T5ZDor_YaKlujOXMPdnQ6TJEHHrXrA18qmMF9Wj6Fk.N64TZCMblqKh2BkSwjdicuHZGwz8t9nEIlSclcbLE-U&amp;dib_tag=se&amp;keywords=kippschalter+arduino&amp;qid=1708678635&amp;sprefix=kippschalter+arduino%2Caps%2C144&amp;sr=8-6" xr:uid="{E3AA3892-B4B4-450C-B4D1-526C88150652}"/>
    <hyperlink ref="E8" r:id="rId15" display="https://www.amazon.de/Drehpotentiometer-Potentiometer-Potenziometer-Unterlegscheiben-Lewttyer/dp/B093DRBG3X/ref=sxin_14_sbv_search_btf?content-id=amzn1.sym.ed46438d-98ee-4dc0-8b02-c99fcb2be9b5%3Aamzn1.sym.ed46438d-98ee-4dc0-8b02-c99fcb2be9b5&amp;cv_ct_cx=potentiometer+1k&amp;dib=eyJ2IjoiMSJ9.EjhdzjyyMfuJt0WM3jxbig.-WbBBTAzCxUh-c5aOyxsFG8zzViKLlGKUkA8ui4XyiU&amp;dib_tag=se&amp;keywords=potentiometer+1k&amp;pd_rd_i=B093DRBG3X&amp;pd_rd_r=e6d215c9-1c5f-46af-bc59-f5444b682413&amp;pd_rd_w=aVFAL&amp;pd_rd_wg=cIyDF&amp;pf_rd_p=ed46438d-98ee-4dc0-8b02-c99fcb2be9b5&amp;pf_rd_r=TZJZXDQN8P7TJDZNQFS3&amp;qid=1708675911&amp;sbo=RZvfv%2F%2FHxDF%2BO5021pAnSA%3D%3D&amp;sr=1-1-9131241a-a358-4619-a7b8-0f5a65d91d81" xr:uid="{E1D32ED0-C3F7-424F-8A4B-33737227388C}"/>
    <hyperlink ref="E10" r:id="rId16" display="https://www.ebay.de/itm/353851983241?_trkparms=amclksrc%3DITM%26aid%3D1110006%26algo%3DHOMESPLICE.SIM%26ao%3D1%26asc%3D260884%26meid%3D1050c1210a7746e3bf3be8e7accdc8aa%26pid%3D101195%26rk%3D1%26rkt%3D12%26sd%3D185823662198%26itm%3D353851983241%26pmt%3D1%26noa%3D0%26pg%3D4429486%26algv%3DSimPLWebV1EmbeddedAuctionsCPCAuto%26brand%3DMarkenlos&amp;_trksid=p4429486.c101195.m1851&amp;itmprp=cksum%3A3538519832411050c1210a7746e3bf3be8e7accdc8aa%7Cenc%3AAQAIAAABAKQWTaSuKxcpq1j5hG%252Bz9F%252B8zK5%252FOpV48i2l8raehpQf724AK%252F4VumyPx3OY3wt66DY6WOhqSHRxTQTIfzeqV5DmAU%252F49JAkxJaZ3E%252BrSWOeayMsaZEeVdmk%252B3eK%252BzB1xksQWZdk%252B08zyqNaUEefYcuzlIW2Wj8fcHNqg4qyb5BNfDcsPOoioaoodv%252BC7zER%252BL%252FVDXG4ZHsdC0XnfFqZ%252BEGAW5bXHddSACgTZ07TnbIHzwbZAWd%252Bi93RlrqySqqxdk7wLiHtR%252FXaj3p4vcfBzhdtzI7ZPJkGPNDU1zxr73HiLzdxGwU2i6owKlpLAeYR1MrL8o%252BBU5wHB5UG9wZywfo%253D%7Campid%3APL_CLK%7Cclp%3A4429486&amp;itmmeta=01HQAGNA769A8DQ2JNQT75MXEM" xr:uid="{FFF6CB7E-A172-4E45-A0C1-A5F1A3400998}"/>
    <hyperlink ref="E22" r:id="rId17" display="https://www.amazon.de/Youmile-100PACK-Schalter-6x6x5mm-Momentary-2poliges-DIP-6-x-5-mm/dp/B07XWYHPZH/ref=sr_1_5?__mk_de_DE=%C3%85M%C3%85%C5%BD%C3%95%C3%91&amp;crid=961K2XMBVVJV&amp;dib=eyJ2IjoiMSJ9.WiGIF-HWw2Dhgl0M09vOWXOeO_Tdx53CCJaGzlSj3zxnbWQy7e0Xoc2mo68j-uJD4XSYHZ4pbpt97LVwGGaMF8ZapqLgDZRPZkzFf15Ys0OarvEcNZcWesI_w0mg5yrS68C5sQVptREHmWXpll2YWum6TELnv2xjOEfWHegxpXvNCiZ_Vm3Vt5LKSuCYCmMDYcSwNO4nWiWAoRTl7gI_loCcAvhS_5z5CCGI6MyaSC9Eu75qCHvm62JYKMEzwkdl7rBNdgoQDjh9q3ypjJj0X4C6teadewRhOZl4cVR-bzk.l8uCdsZvyMbrb0XA9_Kz-yy4Ytfv2METe3_VMmEkBHo&amp;dib_tag=se&amp;keywords=push+button+arduino&amp;qid=1708678772&amp;sprefix=push+button+arduino%2Caps%2C168&amp;sr=8-5" xr:uid="{E0D7163D-EAC3-465E-A7F2-486DE063723D}"/>
    <hyperlink ref="E18" r:id="rId18" xr:uid="{8668DEB1-7AC6-41E6-9AFA-E2A364EFA82A}"/>
    <hyperlink ref="E23" r:id="rId19" display="https://www.amazon.de/Sekundenkleber-Kunststoff-wasserfest-hitzebest%C3%A4ndig-Austrocknung/dp/B0CHYD2KLR/ref=sr_1_2?__mk_de_DE=%C3%85M%C3%85%C5%BD%C3%95%C3%91&amp;crid=1IH5VKZ3U1UUJ&amp;dib=eyJ2IjoiMSJ9.erbF4aTYRTKe0zkneeqB8W4SrmLxZcw7pbHxLd1hIKw3zG-CHp7rwk2dYj15QSsPVoBmh_3wX6vUkDAwqohQzZAXQhMFsvfzvdQA-E9cXu0V6xe2F3RA2BKAVOrRCo70Yp7hWlHrbwnbWJGWAkImK9l9FesntuYmumsyuIFRj8E1lgIk0PvSFXPDXQ6IWTBscmUyAwobcE3C-9LqSTV-UryszqqkhzKgxlK-vhvJn5VLTuGgqzdkCWV8p2CAe_lQq4CHDs0NLQkGRjWWPLP2ZSarsKVM6e8wKPCCIVXYpLc.aD6dTAVj-jBLjWbodkwSRKLidLW-4-aXz26yr3Ziy-o&amp;dib_tag=se&amp;keywords=plastikkleber&amp;qid=1708678886&amp;sprefix=plastikkleber%2Caps%2C198&amp;sr=8-2-spons&amp;sp_csd=d2lkZ2V0TmFtZT1zcF9hdGY&amp;psc=1" xr:uid="{B21E3009-A43A-43C7-BF5D-A6D0DFF40F8D}"/>
    <hyperlink ref="E19" r:id="rId20" xr:uid="{AEBEBB59-6BAF-4BCE-AB00-5A18B1E22CD2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Teresa Schüler</dc:creator>
  <cp:keywords/>
  <dc:description/>
  <cp:lastModifiedBy/>
  <cp:revision/>
  <dcterms:created xsi:type="dcterms:W3CDTF">2024-02-22T13:11:03Z</dcterms:created>
  <dcterms:modified xsi:type="dcterms:W3CDTF">2024-03-14T11:10:10Z</dcterms:modified>
  <cp:category/>
  <cp:contentStatus/>
</cp:coreProperties>
</file>