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3C0BE988-F5C3-43EF-BA63-4794A68A7A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Tracker Dashboard Template" sheetId="1" r:id="rId1"/>
  </sheets>
  <definedNames>
    <definedName name="_xlnm.Print_Titles" localSheetId="0">'Task Tracker Dashboard Template'!$31:$31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30" i="1"/>
  <c r="B20" i="1"/>
  <c r="B31" i="1"/>
  <c r="B29" i="1"/>
  <c r="B28" i="1"/>
  <c r="B27" i="1"/>
  <c r="B19" i="1"/>
  <c r="B18" i="1"/>
  <c r="B17" i="1"/>
  <c r="B15" i="1"/>
  <c r="B32" i="1" l="1"/>
  <c r="C30" i="1" s="1"/>
  <c r="C27" i="1" l="1"/>
  <c r="C28" i="1"/>
  <c r="C29" i="1"/>
  <c r="C31" i="1"/>
  <c r="B21" i="1"/>
  <c r="C15" i="1" l="1"/>
  <c r="C20" i="1"/>
  <c r="C32" i="1"/>
  <c r="C16" i="1"/>
  <c r="C18" i="1"/>
  <c r="C19" i="1"/>
  <c r="C17" i="1"/>
  <c r="C21" i="1" l="1"/>
</calcChain>
</file>

<file path=xl/sharedStrings.xml><?xml version="1.0" encoding="utf-8"?>
<sst xmlns="http://schemas.openxmlformats.org/spreadsheetml/2006/main" count="75" uniqueCount="43">
  <si>
    <t>Date</t>
  </si>
  <si>
    <t>Low</t>
  </si>
  <si>
    <t>Medium</t>
  </si>
  <si>
    <t>High</t>
  </si>
  <si>
    <t>Critical</t>
  </si>
  <si>
    <t>Sarah</t>
  </si>
  <si>
    <t>Project Name Here</t>
  </si>
  <si>
    <t>Task Name/ Description</t>
  </si>
  <si>
    <t>Assigned To</t>
  </si>
  <si>
    <t>Priority</t>
  </si>
  <si>
    <t>Start Date</t>
  </si>
  <si>
    <t>Actual End Date</t>
  </si>
  <si>
    <t>Status</t>
  </si>
  <si>
    <t>Notes</t>
  </si>
  <si>
    <t>Download Related Templates</t>
  </si>
  <si>
    <t>Free Issue Tracking Template</t>
  </si>
  <si>
    <t>Project Dashboard Template</t>
  </si>
  <si>
    <t xml:space="preserve">Gantt Chart Template </t>
  </si>
  <si>
    <t>Task Priority Levels</t>
  </si>
  <si>
    <t>Task Status</t>
  </si>
  <si>
    <t>Count</t>
  </si>
  <si>
    <t>Percentage</t>
  </si>
  <si>
    <t>Not Started</t>
  </si>
  <si>
    <t>Very High</t>
  </si>
  <si>
    <t>In Progress</t>
  </si>
  <si>
    <t>Complete</t>
  </si>
  <si>
    <t>Overdue</t>
  </si>
  <si>
    <t>On Hold</t>
  </si>
  <si>
    <t>Very Low</t>
  </si>
  <si>
    <t>Total</t>
  </si>
  <si>
    <t>Task Tracker Dashboard</t>
  </si>
  <si>
    <t>Bill</t>
  </si>
  <si>
    <t>Brenna</t>
  </si>
  <si>
    <t>System architecture review</t>
  </si>
  <si>
    <t>Data migration planning</t>
  </si>
  <si>
    <t>API integration testing</t>
  </si>
  <si>
    <t>Document preparation</t>
  </si>
  <si>
    <t>Troubleshooting minor bugs</t>
  </si>
  <si>
    <t>Review design sketches</t>
  </si>
  <si>
    <t>Risk management strategy</t>
  </si>
  <si>
    <t>Customer feedback survey</t>
  </si>
  <si>
    <t>End Date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</si>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</sst>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9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01423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rgb="FFD6EDBD"/>
        <bgColor indexed="64"/>
      </patternFill>
    </fill>
    <fill>
      <patternFill patternType="solid">
        <fgColor rgb="FFDEE6E1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rgb="FFCC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>
      <alignment horizontal="left" vertical="center"/>
    </xf>
  </cellStyleXfs>
  <cellXfs count="46">
    <xf numFmtId="0" fontId="0" fillId="0" borderId="0" xfId="0">
      <alignment horizontal="left" vertical="center"/>
    </xf>
    <xf numFmtId="0" fontId="3" fillId="3" borderId="0" xfId="0" applyFont="1" applyFill="1">
      <alignment horizontal="left" vertical="center"/>
    </xf>
    <xf numFmtId="0" fontId="8" fillId="0" borderId="0" xfId="0" applyFont="1">
      <alignment horizontal="left" vertical="center"/>
    </xf>
    <xf numFmtId="0" fontId="9" fillId="0" borderId="0" xfId="0" applyFo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4" fillId="0" borderId="7" xfId="6" applyFont="1" applyBorder="1">
      <alignment horizontal="left" vertical="center" wrapText="1"/>
    </xf>
    <xf numFmtId="0" fontId="13" fillId="0" borderId="3" xfId="0" applyFont="1" applyBorder="1" applyAlignment="1">
      <alignment horizontal="center" wrapText="1"/>
    </xf>
    <xf numFmtId="9" fontId="13" fillId="0" borderId="3" xfId="4" applyFont="1" applyFill="1" applyBorder="1" applyAlignment="1">
      <alignment wrapText="1"/>
    </xf>
    <xf numFmtId="0" fontId="13" fillId="3" borderId="3" xfId="0" applyFont="1" applyFill="1" applyBorder="1" applyAlignment="1">
      <alignment horizontal="center" wrapText="1"/>
    </xf>
    <xf numFmtId="9" fontId="13" fillId="3" borderId="3" xfId="0" applyNumberFormat="1" applyFont="1" applyFill="1" applyBorder="1" applyAlignment="1">
      <alignment horizontal="center" wrapText="1"/>
    </xf>
    <xf numFmtId="9" fontId="13" fillId="0" borderId="3" xfId="4" applyFont="1" applyFill="1" applyBorder="1" applyAlignment="1">
      <alignment horizontal="center" wrapText="1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 indent="18"/>
    </xf>
    <xf numFmtId="0" fontId="16" fillId="0" borderId="0" xfId="0" applyFont="1" applyAlignment="1">
      <alignment horizontal="center" vertical="center" wrapText="1"/>
    </xf>
    <xf numFmtId="0" fontId="6" fillId="0" borderId="0" xfId="8">
      <alignment horizontal="left" vertical="center"/>
    </xf>
    <xf numFmtId="0" fontId="15" fillId="5" borderId="4" xfId="2" applyFont="1" applyFill="1" applyBorder="1" applyAlignment="1">
      <alignment horizontal="center" vertical="center"/>
    </xf>
    <xf numFmtId="14" fontId="15" fillId="5" borderId="5" xfId="2" applyNumberFormat="1" applyFont="1" applyFill="1" applyBorder="1" applyAlignment="1">
      <alignment horizontal="center" vertical="center"/>
    </xf>
    <xf numFmtId="9" fontId="15" fillId="5" borderId="5" xfId="2" applyNumberFormat="1" applyFont="1" applyFill="1" applyBorder="1" applyAlignment="1">
      <alignment horizontal="center" vertical="center"/>
    </xf>
    <xf numFmtId="0" fontId="15" fillId="5" borderId="5" xfId="2" applyFont="1" applyFill="1" applyBorder="1" applyAlignment="1">
      <alignment horizontal="center" vertical="center"/>
    </xf>
    <xf numFmtId="0" fontId="17" fillId="0" borderId="8" xfId="6" applyFont="1" applyBorder="1">
      <alignment horizontal="left" vertical="center" wrapText="1"/>
    </xf>
    <xf numFmtId="0" fontId="17" fillId="0" borderId="6" xfId="6" applyFont="1" applyBorder="1">
      <alignment horizontal="left" vertical="center" wrapText="1"/>
    </xf>
    <xf numFmtId="0" fontId="13" fillId="3" borderId="3" xfId="0" applyFont="1" applyFill="1" applyBorder="1" applyAlignment="1">
      <alignment wrapText="1"/>
    </xf>
    <xf numFmtId="14" fontId="17" fillId="0" borderId="3" xfId="5" applyFont="1" applyBorder="1">
      <alignment horizontal="left" vertical="center" wrapText="1"/>
    </xf>
    <xf numFmtId="14" fontId="17" fillId="0" borderId="9" xfId="5" applyFont="1" applyBorder="1">
      <alignment horizontal="left" vertical="center" wrapText="1"/>
    </xf>
    <xf numFmtId="0" fontId="18" fillId="6" borderId="13" xfId="0" applyFont="1" applyFill="1" applyBorder="1" applyAlignment="1">
      <alignment wrapText="1"/>
    </xf>
    <xf numFmtId="0" fontId="18" fillId="7" borderId="13" xfId="0" applyFont="1" applyFill="1" applyBorder="1" applyAlignment="1">
      <alignment wrapText="1"/>
    </xf>
    <xf numFmtId="0" fontId="18" fillId="8" borderId="13" xfId="0" applyFont="1" applyFill="1" applyBorder="1" applyAlignment="1">
      <alignment wrapText="1"/>
    </xf>
    <xf numFmtId="0" fontId="18" fillId="9" borderId="13" xfId="0" applyFont="1" applyFill="1" applyBorder="1" applyAlignment="1">
      <alignment wrapText="1"/>
    </xf>
    <xf numFmtId="0" fontId="18" fillId="10" borderId="13" xfId="0" applyFont="1" applyFill="1" applyBorder="1" applyAlignment="1">
      <alignment wrapText="1"/>
    </xf>
    <xf numFmtId="0" fontId="18" fillId="11" borderId="14" xfId="0" applyFont="1" applyFill="1" applyBorder="1" applyAlignment="1">
      <alignment wrapText="1"/>
    </xf>
    <xf numFmtId="0" fontId="15" fillId="5" borderId="10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8" fillId="6" borderId="13" xfId="0" applyFont="1" applyFill="1" applyBorder="1" applyAlignment="1">
      <alignment horizontal="left" wrapText="1"/>
    </xf>
    <xf numFmtId="0" fontId="18" fillId="9" borderId="13" xfId="0" applyFont="1" applyFill="1" applyBorder="1" applyAlignment="1">
      <alignment horizontal="left" wrapText="1"/>
    </xf>
    <xf numFmtId="0" fontId="18" fillId="12" borderId="13" xfId="0" applyFont="1" applyFill="1" applyBorder="1" applyAlignment="1">
      <alignment horizontal="left" wrapText="1"/>
    </xf>
    <xf numFmtId="0" fontId="18" fillId="13" borderId="13" xfId="0" applyFont="1" applyFill="1" applyBorder="1" applyAlignment="1">
      <alignment horizontal="left" wrapText="1"/>
    </xf>
    <xf numFmtId="0" fontId="18" fillId="11" borderId="14" xfId="0" applyFont="1" applyFill="1" applyBorder="1" applyAlignment="1">
      <alignment horizontal="left" wrapText="1"/>
    </xf>
    <xf numFmtId="0" fontId="15" fillId="5" borderId="3" xfId="0" applyFont="1" applyFill="1" applyBorder="1" applyAlignment="1">
      <alignment horizontal="center" wrapText="1"/>
    </xf>
    <xf numFmtId="0" fontId="15" fillId="4" borderId="0" xfId="7" applyFont="1" applyFill="1" applyBorder="1" applyAlignment="1">
      <alignment horizontal="left" vertical="center" wrapText="1"/>
    </xf>
    <xf numFmtId="0" fontId="15" fillId="4" borderId="11" xfId="7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21"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0142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0"/>
      <tableStyleElement type="headerRow" dxfId="19"/>
      <tableStyleElement type="totalRow" dxfId="18"/>
      <tableStyleElement type="firstColumn" dxfId="17"/>
    </tableStyle>
  </tableStyles>
  <colors>
    <mruColors>
      <color rgb="FF2DFF8C"/>
      <color rgb="FFDEE6E1"/>
      <color rgb="FFFFDD71"/>
      <color rgb="FFCCFF99"/>
      <color rgb="FFFFFFB9"/>
      <color rgb="FFFF3F3F"/>
      <color rgb="FFFFEAA7"/>
      <color rgb="FFFF9393"/>
      <color rgb="FFFFB7DB"/>
      <color rgb="FFB3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88675903528826"/>
          <c:y val="8.3371953505811766E-2"/>
          <c:w val="0.59960442787834922"/>
          <c:h val="0.831951256092988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3F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3-4AA6-8211-93EA992592D0}"/>
              </c:ext>
            </c:extLst>
          </c:dPt>
          <c:dPt>
            <c:idx val="1"/>
            <c:bubble3D val="0"/>
            <c:spPr>
              <a:solidFill>
                <a:srgbClr val="FF93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3-4AA6-8211-93EA992592D0}"/>
              </c:ext>
            </c:extLst>
          </c:dPt>
          <c:dPt>
            <c:idx val="2"/>
            <c:bubble3D val="0"/>
            <c:spPr>
              <a:solidFill>
                <a:srgbClr val="FFEAA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3-4AA6-8211-93EA992592D0}"/>
              </c:ext>
            </c:extLst>
          </c:dPt>
          <c:dPt>
            <c:idx val="3"/>
            <c:bubble3D val="0"/>
            <c:spPr>
              <a:solidFill>
                <a:srgbClr val="FFFF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F3-4AA6-8211-93EA992592D0}"/>
              </c:ext>
            </c:extLst>
          </c:dPt>
          <c:dPt>
            <c:idx val="4"/>
            <c:bubble3D val="0"/>
            <c:spPr>
              <a:solidFill>
                <a:srgbClr val="CC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3-4AA6-8211-93EA992592D0}"/>
              </c:ext>
            </c:extLst>
          </c:dPt>
          <c:dPt>
            <c:idx val="5"/>
            <c:bubble3D val="0"/>
            <c:spPr>
              <a:solidFill>
                <a:srgbClr val="DEE6E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F3-4AA6-8211-93EA99259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Tracker Dashboard Template'!$A$15:$A$20</c:f>
              <c:strCache>
                <c:ptCount val="6"/>
                <c:pt idx="0">
                  <c:v>Critical</c:v>
                </c:pt>
                <c:pt idx="1">
                  <c:v>Very High</c:v>
                </c:pt>
                <c:pt idx="2">
                  <c:v>High</c:v>
                </c:pt>
                <c:pt idx="3">
                  <c:v>Medium</c:v>
                </c:pt>
                <c:pt idx="4">
                  <c:v>Low</c:v>
                </c:pt>
                <c:pt idx="5">
                  <c:v>Very Low</c:v>
                </c:pt>
              </c:strCache>
            </c:strRef>
          </c:cat>
          <c:val>
            <c:numRef>
              <c:f>'Task Tracker Dashboard Template'!$C$15:$C$20</c:f>
              <c:numCache>
                <c:formatCode>0%</c:formatCode>
                <c:ptCount val="6"/>
                <c:pt idx="0">
                  <c:v>0.125</c:v>
                </c:pt>
                <c:pt idx="1">
                  <c:v>0.125</c:v>
                </c:pt>
                <c:pt idx="2">
                  <c:v>0.375</c:v>
                </c:pt>
                <c:pt idx="3">
                  <c:v>0</c:v>
                </c:pt>
                <c:pt idx="4">
                  <c:v>0</c:v>
                </c:pt>
                <c:pt idx="5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3-4AA6-8211-93EA9925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9853709508887"/>
          <c:y val="0.12778964862298195"/>
          <c:w val="0.60266457680250796"/>
          <c:h val="0.821581196581196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3F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C-40AF-AF2F-6FEAB570FB21}"/>
              </c:ext>
            </c:extLst>
          </c:dPt>
          <c:dPt>
            <c:idx val="1"/>
            <c:bubble3D val="0"/>
            <c:spPr>
              <a:solidFill>
                <a:srgbClr val="FFFF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CC-40AF-AF2F-6FEAB570FB21}"/>
              </c:ext>
            </c:extLst>
          </c:dPt>
          <c:dPt>
            <c:idx val="2"/>
            <c:bubble3D val="0"/>
            <c:spPr>
              <a:solidFill>
                <a:srgbClr val="2DFF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C-40AF-AF2F-6FEAB570FB21}"/>
              </c:ext>
            </c:extLst>
          </c:dPt>
          <c:dPt>
            <c:idx val="3"/>
            <c:bubble3D val="0"/>
            <c:spPr>
              <a:solidFill>
                <a:srgbClr val="FFDD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CC-40AF-AF2F-6FEAB570FB21}"/>
              </c:ext>
            </c:extLst>
          </c:dPt>
          <c:dPt>
            <c:idx val="4"/>
            <c:bubble3D val="0"/>
            <c:spPr>
              <a:solidFill>
                <a:srgbClr val="DEE6E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C-40AF-AF2F-6FEAB570F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Tracker Dashboard Template'!$A$27:$A$31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Complete</c:v>
                </c:pt>
                <c:pt idx="3">
                  <c:v>Overdue</c:v>
                </c:pt>
                <c:pt idx="4">
                  <c:v>On Hold</c:v>
                </c:pt>
              </c:strCache>
            </c:strRef>
          </c:cat>
          <c:val>
            <c:numRef>
              <c:f>'Task Tracker Dashboard Template'!$C$27:$C$31</c:f>
              <c:numCache>
                <c:formatCode>0%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0AF-AF2F-6FEAB57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jectmanager.com/pricing?utm_source=project_manager_com&amp;utm_medium=content+library&amp;utm_campaign=task-tracker-dashboard&amp;utm_content=&amp;utm_detail=&amp;utm_term=none" TargetMode="Externa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11</xdr:row>
      <xdr:rowOff>104775</xdr:rowOff>
    </xdr:from>
    <xdr:to>
      <xdr:col>6</xdr:col>
      <xdr:colOff>904875</xdr:colOff>
      <xdr:row>24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47A537-11CE-338C-026D-5DBD0732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561975</xdr:colOff>
      <xdr:row>0</xdr:row>
      <xdr:rowOff>0</xdr:rowOff>
    </xdr:from>
    <xdr:to>
      <xdr:col>7</xdr:col>
      <xdr:colOff>942975</xdr:colOff>
      <xdr:row>0</xdr:row>
      <xdr:rowOff>842191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F30C44-2B41-485F-B812-848B684B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0"/>
          <a:ext cx="2962275" cy="84219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35</xdr:row>
      <xdr:rowOff>76371</xdr:rowOff>
    </xdr:from>
    <xdr:to>
      <xdr:col>2</xdr:col>
      <xdr:colOff>838200</xdr:colOff>
      <xdr:row>47</xdr:row>
      <xdr:rowOff>27895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4B0EF1-9322-4AE8-ACD4-68BB2EF8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" y="4029246"/>
          <a:ext cx="4019550" cy="2237524"/>
        </a:xfrm>
        <a:prstGeom prst="rect">
          <a:avLst/>
        </a:prstGeom>
      </xdr:spPr>
    </xdr:pic>
    <xdr:clientData/>
  </xdr:twoCellAnchor>
  <xdr:twoCellAnchor>
    <xdr:from>
      <xdr:col>3</xdr:col>
      <xdr:colOff>357186</xdr:colOff>
      <xdr:row>23</xdr:row>
      <xdr:rowOff>38100</xdr:rowOff>
    </xdr:from>
    <xdr:to>
      <xdr:col>6</xdr:col>
      <xdr:colOff>733424</xdr:colOff>
      <xdr:row>34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724597-467A-0199-4E13-F7D37BD7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3:H11" totalsRowShown="0" headerRowDxfId="16" dataDxfId="14" headerRowBorderDxfId="15" tableBorderDxfId="13" totalsRowBorderDxfId="12" headerRowCellStyle="Heading 1">
  <autoFilter ref="A3:H11" xr:uid="{00000000-0009-0000-0100-000001000000}"/>
  <tableColumns count="8">
    <tableColumn id="1" xr3:uid="{00000000-0010-0000-0000-000001000000}" name="Task Name/ Description" dataDxfId="11" dataCellStyle="Table Text"/>
    <tableColumn id="2" xr3:uid="{8DF1E36D-8F90-874D-9E56-857594443F7D}" name="Assigned To" dataDxfId="10" dataCellStyle="Table Text"/>
    <tableColumn id="3" xr3:uid="{F3BB4FCB-A688-1F4B-BE4B-BC2958D9F768}" name="Priority" dataDxfId="9" dataCellStyle="Table Text"/>
    <tableColumn id="4" xr3:uid="{00000000-0010-0000-0000-000004000000}" name="Start Date" dataDxfId="8" dataCellStyle="Date"/>
    <tableColumn id="5" xr3:uid="{00000000-0010-0000-0000-000005000000}" name="End Date" dataDxfId="7" dataCellStyle="Date"/>
    <tableColumn id="9" xr3:uid="{8BFEA3EB-0C46-F940-890E-822CD385D65E}" name="Actual End Date" dataDxfId="6" dataCellStyle="Date"/>
    <tableColumn id="7" xr3:uid="{00000000-0010-0000-0000-000007000000}" name="Status" dataDxfId="5" dataCellStyle="Done">
      <calculatedColumnFormula>--(#REF!&gt;=1)</calculatedColumnFormula>
    </tableColumn>
    <tableColumn id="8" xr3:uid="{00000000-0010-0000-0000-000008000000}" name="Notes" dataDxfId="4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gantt-chart-template?utm_source=project_manager_com&amp;utm_medium=content+library&amp;utm_campaign=task-tracker-dashboard&amp;utm_content=&amp;utm_detail=&amp;utm_term=none" TargetMode="External"/><Relationship Id="rId2" Type="http://schemas.openxmlformats.org/officeDocument/2006/relationships/hyperlink" Target="https://www.projectmanager.com/templates/project-management-dashboard?utm_source=project_manager_com&amp;utm_medium=content+library&amp;utm_campaign=task-tracker-dashboard&amp;utm_content=&amp;utm_detail=&amp;utm_term=none" TargetMode="External"/><Relationship Id="rId1" Type="http://schemas.openxmlformats.org/officeDocument/2006/relationships/hyperlink" Target="https://www.projectmanager.com/templates/issue-tracking-template?utm_source=project_manager_com&amp;utm_medium=content+library&amp;utm_campaign=task-tracker-dashboard&amp;utm_content=&amp;utm_detail=&amp;utm_term=non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40"/>
  <sheetViews>
    <sheetView showGridLines="0" tabSelected="1" zoomScaleNormal="100" workbookViewId="0">
      <selection activeCell="Q23" sqref="Q23"/>
    </sheetView>
  </sheetViews>
  <sheetFormatPr defaultColWidth="8.42578125" defaultRowHeight="15" customHeight="1" x14ac:dyDescent="0.25"/>
  <cols>
    <col min="1" max="1" width="33.85546875" customWidth="1"/>
    <col min="2" max="2" width="16.42578125" customWidth="1"/>
    <col min="3" max="3" width="13.85546875" customWidth="1"/>
    <col min="4" max="4" width="13.28515625" customWidth="1"/>
    <col min="5" max="5" width="12.5703125" customWidth="1"/>
    <col min="6" max="6" width="20" customWidth="1"/>
    <col min="7" max="7" width="18.7109375" customWidth="1"/>
    <col min="8" max="8" width="16.85546875" customWidth="1"/>
    <col min="9" max="9" width="2.42578125" customWidth="1"/>
  </cols>
  <sheetData>
    <row r="1" spans="1:8" ht="67.5" customHeight="1" x14ac:dyDescent="0.25">
      <c r="A1" s="43" t="s">
        <v>30</v>
      </c>
      <c r="B1" s="44"/>
      <c r="C1" s="44"/>
      <c r="D1" s="44"/>
      <c r="E1" s="44"/>
      <c r="F1" s="44"/>
      <c r="G1" s="44"/>
      <c r="H1" s="45"/>
    </row>
    <row r="2" spans="1:8" ht="28.5" customHeight="1" x14ac:dyDescent="0.25">
      <c r="A2" s="38" t="s">
        <v>6</v>
      </c>
      <c r="B2" s="38"/>
      <c r="C2" s="38"/>
      <c r="D2" s="38"/>
      <c r="E2" s="38"/>
      <c r="F2" s="38"/>
      <c r="G2" s="38"/>
      <c r="H2" s="39"/>
    </row>
    <row r="3" spans="1:8" ht="15" customHeight="1" x14ac:dyDescent="0.25">
      <c r="A3" s="15" t="s">
        <v>7</v>
      </c>
      <c r="B3" s="15" t="s">
        <v>8</v>
      </c>
      <c r="C3" s="15" t="s">
        <v>9</v>
      </c>
      <c r="D3" s="16" t="s">
        <v>10</v>
      </c>
      <c r="E3" s="16" t="s">
        <v>41</v>
      </c>
      <c r="F3" s="16" t="s">
        <v>11</v>
      </c>
      <c r="G3" s="17" t="s">
        <v>12</v>
      </c>
      <c r="H3" s="18" t="s">
        <v>13</v>
      </c>
    </row>
    <row r="4" spans="1:8" ht="15" customHeight="1" x14ac:dyDescent="0.2">
      <c r="A4" s="19" t="s">
        <v>33</v>
      </c>
      <c r="B4" s="20" t="s">
        <v>5</v>
      </c>
      <c r="C4" s="21" t="s">
        <v>4</v>
      </c>
      <c r="D4" s="22">
        <v>45689</v>
      </c>
      <c r="E4" s="22">
        <v>45691</v>
      </c>
      <c r="F4" s="22" t="s">
        <v>0</v>
      </c>
      <c r="G4" s="8" t="s">
        <v>25</v>
      </c>
      <c r="H4" s="5"/>
    </row>
    <row r="5" spans="1:8" ht="15" customHeight="1" x14ac:dyDescent="0.2">
      <c r="A5" s="19" t="s">
        <v>34</v>
      </c>
      <c r="B5" s="20" t="s">
        <v>31</v>
      </c>
      <c r="C5" s="21" t="s">
        <v>23</v>
      </c>
      <c r="D5" s="22">
        <v>45690</v>
      </c>
      <c r="E5" s="22">
        <v>45692</v>
      </c>
      <c r="F5" s="22" t="s">
        <v>0</v>
      </c>
      <c r="G5" s="8" t="s">
        <v>25</v>
      </c>
      <c r="H5" s="5"/>
    </row>
    <row r="6" spans="1:8" ht="15" customHeight="1" x14ac:dyDescent="0.2">
      <c r="A6" s="19" t="s">
        <v>35</v>
      </c>
      <c r="B6" s="20" t="s">
        <v>5</v>
      </c>
      <c r="C6" s="21" t="s">
        <v>3</v>
      </c>
      <c r="D6" s="22">
        <v>45693</v>
      </c>
      <c r="E6" s="22">
        <v>45695</v>
      </c>
      <c r="F6" s="22" t="s">
        <v>0</v>
      </c>
      <c r="G6" s="8" t="s">
        <v>42</v>
      </c>
      <c r="H6" s="5"/>
    </row>
    <row r="7" spans="1:8" ht="15" customHeight="1" x14ac:dyDescent="0.2">
      <c r="A7" s="19" t="s">
        <v>36</v>
      </c>
      <c r="B7" s="20" t="s">
        <v>32</v>
      </c>
      <c r="C7" s="21" t="s">
        <v>3</v>
      </c>
      <c r="D7" s="22">
        <v>45694</v>
      </c>
      <c r="E7" s="22">
        <v>45696</v>
      </c>
      <c r="F7" s="22" t="s">
        <v>0</v>
      </c>
      <c r="G7" s="8" t="s">
        <v>42</v>
      </c>
      <c r="H7" s="5"/>
    </row>
    <row r="8" spans="1:8" ht="15" customHeight="1" x14ac:dyDescent="0.2">
      <c r="A8" s="19" t="s">
        <v>37</v>
      </c>
      <c r="B8" s="20" t="s">
        <v>32</v>
      </c>
      <c r="C8" s="21" t="s">
        <v>3</v>
      </c>
      <c r="D8" s="23">
        <v>45697</v>
      </c>
      <c r="E8" s="23">
        <v>45698</v>
      </c>
      <c r="F8" s="23" t="s">
        <v>0</v>
      </c>
      <c r="G8" s="8" t="s">
        <v>22</v>
      </c>
      <c r="H8" s="5"/>
    </row>
    <row r="9" spans="1:8" ht="15" customHeight="1" x14ac:dyDescent="0.2">
      <c r="A9" s="19" t="s">
        <v>38</v>
      </c>
      <c r="B9" s="20" t="s">
        <v>32</v>
      </c>
      <c r="C9" s="21" t="s">
        <v>28</v>
      </c>
      <c r="D9" s="22">
        <v>45699</v>
      </c>
      <c r="E9" s="22">
        <v>45700</v>
      </c>
      <c r="F9" s="22" t="s">
        <v>0</v>
      </c>
      <c r="G9" s="8" t="s">
        <v>24</v>
      </c>
      <c r="H9" s="5"/>
    </row>
    <row r="10" spans="1:8" ht="15" customHeight="1" x14ac:dyDescent="0.2">
      <c r="A10" s="19" t="s">
        <v>39</v>
      </c>
      <c r="B10" s="20" t="s">
        <v>31</v>
      </c>
      <c r="C10" s="21" t="s">
        <v>28</v>
      </c>
      <c r="D10" s="22">
        <v>45691</v>
      </c>
      <c r="E10" s="22">
        <v>45692</v>
      </c>
      <c r="F10" s="22" t="s">
        <v>0</v>
      </c>
      <c r="G10" s="8" t="s">
        <v>24</v>
      </c>
      <c r="H10" s="5"/>
    </row>
    <row r="11" spans="1:8" ht="15" customHeight="1" x14ac:dyDescent="0.2">
      <c r="A11" s="19" t="s">
        <v>40</v>
      </c>
      <c r="B11" s="20" t="s">
        <v>32</v>
      </c>
      <c r="C11" s="21" t="s">
        <v>28</v>
      </c>
      <c r="D11" s="22">
        <v>45695</v>
      </c>
      <c r="E11" s="22">
        <v>45697</v>
      </c>
      <c r="F11" s="22" t="s">
        <v>0</v>
      </c>
      <c r="G11" s="8" t="s">
        <v>26</v>
      </c>
      <c r="H11" s="5"/>
    </row>
    <row r="12" spans="1:8" ht="15" customHeight="1" x14ac:dyDescent="0.25">
      <c r="A12" s="12"/>
      <c r="B12" s="12"/>
      <c r="C12" s="12"/>
      <c r="D12" s="12"/>
      <c r="E12" s="12"/>
      <c r="F12" s="12"/>
      <c r="G12" s="11"/>
      <c r="H12" s="11"/>
    </row>
    <row r="13" spans="1:8" ht="15" customHeight="1" x14ac:dyDescent="0.25">
      <c r="A13" s="40" t="s">
        <v>18</v>
      </c>
      <c r="B13" s="41"/>
      <c r="C13" s="42"/>
      <c r="H13" s="4"/>
    </row>
    <row r="14" spans="1:8" ht="15" customHeight="1" x14ac:dyDescent="0.2">
      <c r="A14" s="30" t="s">
        <v>12</v>
      </c>
      <c r="B14" s="31" t="s">
        <v>20</v>
      </c>
      <c r="C14" s="31" t="s">
        <v>21</v>
      </c>
      <c r="H14" s="4"/>
    </row>
    <row r="15" spans="1:8" ht="15" customHeight="1" x14ac:dyDescent="0.2">
      <c r="A15" s="24" t="s">
        <v>4</v>
      </c>
      <c r="B15" s="6">
        <f>COUNTIF($B$4:$C$11, "Critical")</f>
        <v>1</v>
      </c>
      <c r="C15" s="7">
        <f>B15/$B$21</f>
        <v>0.125</v>
      </c>
      <c r="H15" s="4"/>
    </row>
    <row r="16" spans="1:8" ht="15" customHeight="1" x14ac:dyDescent="0.2">
      <c r="A16" s="25" t="s">
        <v>23</v>
      </c>
      <c r="B16" s="6">
        <f>COUNTIF($B$4:$C$11, "Very High")</f>
        <v>1</v>
      </c>
      <c r="C16" s="7">
        <f t="shared" ref="C16:C19" si="0">B16/$B$21</f>
        <v>0.125</v>
      </c>
      <c r="H16" s="4"/>
    </row>
    <row r="17" spans="1:8" ht="15" customHeight="1" x14ac:dyDescent="0.2">
      <c r="A17" s="26" t="s">
        <v>3</v>
      </c>
      <c r="B17" s="6">
        <f>COUNTIF($B$4:$C$11, "High")</f>
        <v>3</v>
      </c>
      <c r="C17" s="7">
        <f t="shared" si="0"/>
        <v>0.375</v>
      </c>
      <c r="H17" s="4"/>
    </row>
    <row r="18" spans="1:8" ht="15" customHeight="1" x14ac:dyDescent="0.2">
      <c r="A18" s="27" t="s">
        <v>2</v>
      </c>
      <c r="B18" s="6">
        <f>COUNTIF($B$4:$C$11, "Medium")</f>
        <v>0</v>
      </c>
      <c r="C18" s="7">
        <f t="shared" si="0"/>
        <v>0</v>
      </c>
      <c r="H18" s="4"/>
    </row>
    <row r="19" spans="1:8" ht="15" customHeight="1" x14ac:dyDescent="0.2">
      <c r="A19" s="28" t="s">
        <v>1</v>
      </c>
      <c r="B19" s="6">
        <f>COUNTIF($B$4:$C$11, "Low")</f>
        <v>0</v>
      </c>
      <c r="C19" s="7">
        <f t="shared" si="0"/>
        <v>0</v>
      </c>
      <c r="H19" s="4"/>
    </row>
    <row r="20" spans="1:8" ht="15" customHeight="1" x14ac:dyDescent="0.2">
      <c r="A20" s="29" t="s">
        <v>28</v>
      </c>
      <c r="B20" s="6">
        <f>COUNTIF($B$4:$C$11, "Very Low")</f>
        <v>3</v>
      </c>
      <c r="C20" s="7">
        <f>B20/$B$21</f>
        <v>0.375</v>
      </c>
      <c r="H20" s="4"/>
    </row>
    <row r="21" spans="1:8" ht="15" customHeight="1" x14ac:dyDescent="0.2">
      <c r="A21" s="8" t="s">
        <v>29</v>
      </c>
      <c r="B21" s="8">
        <f>SUM(B15:B20)</f>
        <v>8</v>
      </c>
      <c r="C21" s="9">
        <f>SUM(C15:C20)</f>
        <v>1</v>
      </c>
      <c r="G21" s="4"/>
      <c r="H21" s="4"/>
    </row>
    <row r="22" spans="1:8" ht="15" customHeight="1" x14ac:dyDescent="0.25">
      <c r="G22" s="4"/>
      <c r="H22" s="4"/>
    </row>
    <row r="23" spans="1:8" ht="15" customHeight="1" x14ac:dyDescent="0.25">
      <c r="G23" s="4"/>
      <c r="H23" s="4"/>
    </row>
    <row r="24" spans="1:8" ht="15" customHeight="1" x14ac:dyDescent="0.25">
      <c r="G24" s="4"/>
      <c r="H24" s="4"/>
    </row>
    <row r="25" spans="1:8" ht="15" customHeight="1" x14ac:dyDescent="0.25">
      <c r="A25" s="40" t="s">
        <v>19</v>
      </c>
      <c r="B25" s="41"/>
      <c r="C25" s="42"/>
      <c r="G25" s="4"/>
      <c r="H25" s="4"/>
    </row>
    <row r="26" spans="1:8" ht="15" customHeight="1" x14ac:dyDescent="0.2">
      <c r="A26" s="37" t="s">
        <v>12</v>
      </c>
      <c r="B26" s="37" t="s">
        <v>20</v>
      </c>
      <c r="C26" s="37" t="s">
        <v>21</v>
      </c>
      <c r="G26" s="4"/>
      <c r="H26" s="4"/>
    </row>
    <row r="27" spans="1:8" ht="15" customHeight="1" x14ac:dyDescent="0.2">
      <c r="A27" s="32" t="s">
        <v>22</v>
      </c>
      <c r="B27" s="6">
        <f>COUNTIF($G$4:$G$11, "Not Started")</f>
        <v>1</v>
      </c>
      <c r="C27" s="10">
        <f>B27/$B$32</f>
        <v>0.125</v>
      </c>
      <c r="G27" s="4"/>
      <c r="H27" s="4"/>
    </row>
    <row r="28" spans="1:8" ht="15" customHeight="1" x14ac:dyDescent="0.2">
      <c r="A28" s="33" t="s">
        <v>24</v>
      </c>
      <c r="B28" s="6">
        <f>COUNTIF($G$4:$G$11, "In Progress")</f>
        <v>2</v>
      </c>
      <c r="C28" s="10">
        <f>B28/$B$32</f>
        <v>0.25</v>
      </c>
      <c r="G28" s="4"/>
      <c r="H28" s="4"/>
    </row>
    <row r="29" spans="1:8" ht="15" customHeight="1" x14ac:dyDescent="0.2">
      <c r="A29" s="34" t="s">
        <v>25</v>
      </c>
      <c r="B29" s="6">
        <f>COUNTIF($G$4:$G$11, "Complete")</f>
        <v>2</v>
      </c>
      <c r="C29" s="10">
        <f>B29/$B$32</f>
        <v>0.25</v>
      </c>
      <c r="G29" s="4"/>
      <c r="H29" s="4"/>
    </row>
    <row r="30" spans="1:8" s="1" customFormat="1" ht="15" customHeight="1" x14ac:dyDescent="0.2">
      <c r="A30" s="35" t="s">
        <v>26</v>
      </c>
      <c r="B30" s="6">
        <f>COUNTIF($G$4:$G$11, "Overdue")</f>
        <v>1</v>
      </c>
      <c r="C30" s="10">
        <f>B30/$B$32</f>
        <v>0.125</v>
      </c>
      <c r="D30"/>
      <c r="E30" s="4"/>
      <c r="F30" s="4"/>
      <c r="G30" s="4"/>
      <c r="H30" s="4"/>
    </row>
    <row r="31" spans="1:8" s="1" customFormat="1" ht="15" customHeight="1" x14ac:dyDescent="0.2">
      <c r="A31" s="36" t="s">
        <v>27</v>
      </c>
      <c r="B31" s="6">
        <f>COUNTIF($G$4:$G$11, "On Hold")</f>
        <v>2</v>
      </c>
      <c r="C31" s="10">
        <f>B31/$B$32</f>
        <v>0.25</v>
      </c>
      <c r="D31"/>
      <c r="E31" s="4"/>
      <c r="F31" s="4"/>
      <c r="G31" s="4"/>
      <c r="H31" s="4"/>
    </row>
    <row r="32" spans="1:8" s="2" customFormat="1" ht="15" customHeight="1" x14ac:dyDescent="0.2">
      <c r="A32" s="8" t="s">
        <v>29</v>
      </c>
      <c r="B32" s="8">
        <f>SUM(B27:B31)</f>
        <v>8</v>
      </c>
      <c r="C32" s="9">
        <f>SUM(C27:C31)</f>
        <v>1</v>
      </c>
      <c r="D32"/>
      <c r="E32" s="4"/>
      <c r="F32" s="4"/>
      <c r="G32" s="4"/>
      <c r="H32" s="4"/>
    </row>
    <row r="33" spans="1:8" s="2" customFormat="1" ht="15" customHeight="1" x14ac:dyDescent="0.25">
      <c r="D33"/>
      <c r="E33" s="4"/>
      <c r="F33" s="4"/>
      <c r="G33" s="4"/>
      <c r="H33" s="4"/>
    </row>
    <row r="34" spans="1:8" s="2" customFormat="1" ht="15" customHeight="1" x14ac:dyDescent="0.25">
      <c r="D34"/>
      <c r="E34" s="4"/>
      <c r="F34" s="4"/>
      <c r="G34" s="4"/>
      <c r="H34" s="4"/>
    </row>
    <row r="36" spans="1:8" ht="15" customHeight="1" x14ac:dyDescent="0.25">
      <c r="A36" s="13"/>
    </row>
    <row r="37" spans="1:8" ht="15" customHeight="1" x14ac:dyDescent="0.25">
      <c r="A37" s="13"/>
      <c r="D37" s="3" t="s">
        <v>14</v>
      </c>
    </row>
    <row r="38" spans="1:8" ht="15" customHeight="1" x14ac:dyDescent="0.25">
      <c r="D38" s="14" t="s">
        <v>15</v>
      </c>
    </row>
    <row r="39" spans="1:8" ht="15" customHeight="1" x14ac:dyDescent="0.25">
      <c r="D39" s="14" t="s">
        <v>16</v>
      </c>
    </row>
    <row r="40" spans="1:8" ht="15" customHeight="1" x14ac:dyDescent="0.25">
      <c r="D40" s="14" t="s">
        <v>17</v>
      </c>
    </row>
  </sheetData>
  <sheetProtection formatCells="0" formatColumns="0" formatRows="0" insertColumns="0" insertRows="0" deleteColumns="0" deleteRows="0" selectLockedCells="1" sort="0" autoFilter="0"/>
  <mergeCells count="4">
    <mergeCell ref="A2:H2"/>
    <mergeCell ref="A25:C25"/>
    <mergeCell ref="A13:C13"/>
    <mergeCell ref="A1:H1"/>
  </mergeCells>
  <phoneticPr fontId="7" type="noConversion"/>
  <conditionalFormatting sqref="A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C35:C1048576">
    <cfRule type="containsText" dxfId="3" priority="21" operator="containsText" text="Critical">
      <formula>NOT(ISERROR(SEARCH("Critical",C3)))</formula>
    </cfRule>
    <cfRule type="containsText" dxfId="2" priority="22" operator="containsText" text="High">
      <formula>NOT(ISERROR(SEARCH("High",C3)))</formula>
    </cfRule>
    <cfRule type="containsText" dxfId="1" priority="23" operator="containsText" text="Medium">
      <formula>NOT(ISERROR(SEARCH("Medium",C3)))</formula>
    </cfRule>
    <cfRule type="containsText" dxfId="0" priority="24" operator="containsText" text="Low">
      <formula>NOT(ISERROR(SEARCH("Low",C3)))</formula>
    </cfRule>
  </conditionalFormatting>
  <conditionalFormatting sqref="C4:C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8" r:id="rId1" xr:uid="{EFFCF058-8CFB-4071-8CD2-73B6950B0B18}"/>
    <hyperlink ref="D39" r:id="rId2" xr:uid="{44C2E11F-1454-4DDF-A781-C730F51C6524}"/>
    <hyperlink ref="D40" r:id="rId3" xr:uid="{9F0AD916-0382-4893-8DC3-8934814C0F17}"/>
  </hyperlinks>
  <printOptions horizontalCentered="1"/>
  <pageMargins left="0.4" right="0.4" top="0.4" bottom="0.4" header="0.25" footer="0.25"/>
  <pageSetup fitToHeight="0" orientation="landscape" r:id="rId4"/>
  <headerFooter differentFirst="1">
    <oddFooter>Page &amp;P of &amp;N</oddFooter>
  </headerFooter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 Dashboard Template</vt:lpstr>
      <vt:lpstr>'Task Tracker Dashboard Template'!Print_Titles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William Malsam</cp:lastModifiedBy>
  <dcterms:created xsi:type="dcterms:W3CDTF">2017-08-18T20:54:39Z</dcterms:created>
  <dcterms:modified xsi:type="dcterms:W3CDTF">2025-01-31T20:54:29Z</dcterms:modified>
</cp:coreProperties>
</file>