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-fs3003uz\IT_docs\"/>
    </mc:Choice>
  </mc:AlternateContent>
  <bookViews>
    <workbookView xWindow="0" yWindow="0" windowWidth="24000" windowHeight="9630"/>
  </bookViews>
  <sheets>
    <sheet name="Nodes" sheetId="1" r:id="rId1"/>
    <sheet name="Hardware" sheetId="5" r:id="rId2"/>
    <sheet name="VM" sheetId="3" r:id="rId3"/>
    <sheet name="СУМ" sheetId="4" r:id="rId4"/>
  </sheets>
  <calcPr calcId="162913"/>
  <customWorkbookViews>
    <customWorkbookView name="User - Личное представление" guid="{F223488D-CDC1-49AF-B243-9144A41DD2D2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I5" i="3" s="1"/>
  <c r="B22" i="3" l="1"/>
  <c r="F22" i="3"/>
  <c r="G22" i="3"/>
  <c r="H22" i="3"/>
  <c r="I4" i="1" l="1"/>
  <c r="J4" i="1"/>
  <c r="K4" i="1"/>
  <c r="L4" i="1"/>
  <c r="H5" i="3" l="1"/>
  <c r="F5" i="3" l="1"/>
  <c r="G5" i="3"/>
  <c r="K6" i="4" l="1"/>
  <c r="J6" i="4"/>
  <c r="I6" i="4"/>
  <c r="H6" i="4"/>
  <c r="B6" i="4"/>
  <c r="B5" i="3"/>
  <c r="B4" i="1" l="1"/>
</calcChain>
</file>

<file path=xl/sharedStrings.xml><?xml version="1.0" encoding="utf-8"?>
<sst xmlns="http://schemas.openxmlformats.org/spreadsheetml/2006/main" count="562" uniqueCount="342">
  <si>
    <t>Processor</t>
  </si>
  <si>
    <t>Sockets</t>
  </si>
  <si>
    <t>Cores</t>
  </si>
  <si>
    <t>Logical processors</t>
  </si>
  <si>
    <t>RAM</t>
  </si>
  <si>
    <t>IP</t>
  </si>
  <si>
    <t>Roles</t>
  </si>
  <si>
    <t>Claster 1</t>
  </si>
  <si>
    <t>ProLiant BL460c Gen8 (Bay 5)</t>
  </si>
  <si>
    <t>Intel Xeon CPU E5-2660 @ 2.20 GHz (2 processors)</t>
  </si>
  <si>
    <t>172.23.220.130</t>
  </si>
  <si>
    <t>172.23.220.131</t>
  </si>
  <si>
    <t>172.23.220.133</t>
  </si>
  <si>
    <t>172.23.220.135</t>
  </si>
  <si>
    <t>Intel Xeon CPU E5-2660 v3 @ 2.60 GHz (2 processors)</t>
  </si>
  <si>
    <t>172.23.220.182</t>
  </si>
  <si>
    <t xml:space="preserve">Модуль управления </t>
  </si>
  <si>
    <t>Onboard Administrator</t>
  </si>
  <si>
    <t>172.23.214.100</t>
  </si>
  <si>
    <t>Administrator/LUOKluok123</t>
  </si>
  <si>
    <t>MSL 2040</t>
  </si>
  <si>
    <t>172.23.214.245</t>
  </si>
  <si>
    <t>Administrator/12345678</t>
  </si>
  <si>
    <t>3PAR_StoreServ_8200</t>
  </si>
  <si>
    <t>172.23.220.181</t>
  </si>
  <si>
    <t>3paradm/LUOKluok123</t>
  </si>
  <si>
    <t>HP MSA P2000 G3</t>
  </si>
  <si>
    <t>172.23.214.127</t>
  </si>
  <si>
    <t>manage/LUOKluok123</t>
  </si>
  <si>
    <t>HP MSA P2000 OLD</t>
  </si>
  <si>
    <t>172.23.214.247</t>
  </si>
  <si>
    <t>manage/!manage</t>
  </si>
  <si>
    <t>172.23.220.184</t>
  </si>
  <si>
    <t>Intel Xeon CPU X5560 @ 2.80 GHz (2 processors)</t>
  </si>
  <si>
    <t>ProLiant BL460c G6 (Bay 7)</t>
  </si>
  <si>
    <t>ProLiant BL460c Gen8 (Bay 6)</t>
  </si>
  <si>
    <t>OS</t>
  </si>
  <si>
    <t>ProLiant BL460c Gen8 (Bay 13)</t>
  </si>
  <si>
    <t>ProLiant BL460c Gen8 (Bay 14)</t>
  </si>
  <si>
    <t>Intel Xeon CPU E7-4850 @ 2.00 GHz (4 processors)</t>
  </si>
  <si>
    <t>#</t>
  </si>
  <si>
    <t>Device info</t>
  </si>
  <si>
    <t>ProLiant BL680c G7 (Bay 1,2,9,10)</t>
  </si>
  <si>
    <t>ProLiant BL680c G7 (Bay 3,4,11,12)</t>
  </si>
  <si>
    <t>Serial</t>
  </si>
  <si>
    <t xml:space="preserve">CZ34185CH4 </t>
  </si>
  <si>
    <t xml:space="preserve">CZ34185CH1 </t>
  </si>
  <si>
    <t xml:space="preserve">CZ34185CH7 </t>
  </si>
  <si>
    <t xml:space="preserve">CZ34185CH9 </t>
  </si>
  <si>
    <t xml:space="preserve">GB80386K33 </t>
  </si>
  <si>
    <t xml:space="preserve">GB80386K3D </t>
  </si>
  <si>
    <t xml:space="preserve">CZ34185CHB </t>
  </si>
  <si>
    <t xml:space="preserve">CZ34185CHD </t>
  </si>
  <si>
    <t>CZ26460081</t>
  </si>
  <si>
    <t xml:space="preserve">GB80386K39 </t>
  </si>
  <si>
    <t>DC, GC, DNS, DHCP</t>
  </si>
  <si>
    <t>PHYSICAL NODES</t>
  </si>
  <si>
    <t>VIRTUAL NODES</t>
  </si>
  <si>
    <t>Print Server</t>
  </si>
  <si>
    <t>File Server</t>
  </si>
  <si>
    <t>Windows Server 2012 R2 Standard</t>
  </si>
  <si>
    <t>172.23.225.11</t>
  </si>
  <si>
    <t>172.23.225.12</t>
  </si>
  <si>
    <t>Intel Xeon CPU E5-2695 v4 @ 2.10 GHz (2 processors)</t>
  </si>
  <si>
    <t>HV-MHV3101UZ</t>
  </si>
  <si>
    <t>HV-MHV3102UZ</t>
  </si>
  <si>
    <t>172.23.225.6</t>
  </si>
  <si>
    <t>BSM Storage</t>
  </si>
  <si>
    <t>HP MSA 1040</t>
  </si>
  <si>
    <t>172.23.224.136</t>
  </si>
  <si>
    <t>172.23.224.134</t>
  </si>
  <si>
    <t>Administrator/EQFS4BKJ</t>
  </si>
  <si>
    <t>Administrator/JADMUSU2</t>
  </si>
  <si>
    <t>172.23.224.135</t>
  </si>
  <si>
    <t>ProLiant DL380 Gen9</t>
  </si>
  <si>
    <t>CZJ711095D</t>
  </si>
  <si>
    <t>CZJ711095F</t>
  </si>
  <si>
    <t>HP Network Node Manager</t>
  </si>
  <si>
    <t>MON-APP3104UZ</t>
  </si>
  <si>
    <t>Element Monitoring Application</t>
  </si>
  <si>
    <t>Data Center Expert</t>
  </si>
  <si>
    <t>172.23.214.50</t>
  </si>
  <si>
    <t>172.23.214.51</t>
  </si>
  <si>
    <t>NetBotz Wall Monitor 455</t>
  </si>
  <si>
    <t>User/P@ssw0rd</t>
  </si>
  <si>
    <t>admin/admin</t>
  </si>
  <si>
    <t>root/apc</t>
  </si>
  <si>
    <t>apc/apc</t>
  </si>
  <si>
    <t>172.23.225.14</t>
  </si>
  <si>
    <t>Cassidian BS</t>
  </si>
  <si>
    <t>Login/pass</t>
  </si>
  <si>
    <t>Model</t>
  </si>
  <si>
    <t>Node</t>
  </si>
  <si>
    <t>172.23.222.66:18080</t>
  </si>
  <si>
    <t>Модуль управления (old)</t>
  </si>
  <si>
    <t>Onboard Administrator (Active)</t>
  </si>
  <si>
    <t>172.23.214.111</t>
  </si>
  <si>
    <t>Administrator/q1w2e3r4t5!</t>
  </si>
  <si>
    <t>172.23.214.112</t>
  </si>
  <si>
    <t>Onboard Administrator (Standby)</t>
  </si>
  <si>
    <t>172.23.214.110</t>
  </si>
  <si>
    <t>172.23.214.120</t>
  </si>
  <si>
    <t xml:space="preserve">Cisco Catalyst 3020 </t>
  </si>
  <si>
    <t>Administrator/luok</t>
  </si>
  <si>
    <t>Blade switch (right)</t>
  </si>
  <si>
    <t>Blade switch (left)</t>
  </si>
  <si>
    <t>HPE BladeSystem C7000 Enclosures</t>
  </si>
  <si>
    <t>HPE BladeSystem C7000 Enclosures (old)</t>
  </si>
  <si>
    <t>172.23.214.101</t>
  </si>
  <si>
    <t>172.23.214.123</t>
  </si>
  <si>
    <t>172.23.214.124</t>
  </si>
  <si>
    <t>HP 6125G/XG</t>
  </si>
  <si>
    <t>HP 8/24c SAN Switch</t>
  </si>
  <si>
    <t>172.23.214.121</t>
  </si>
  <si>
    <t>172.23.214.122</t>
  </si>
  <si>
    <t>192.168.0.226</t>
  </si>
  <si>
    <t>192.168.0.227</t>
  </si>
  <si>
    <t>BSM (СУМ)</t>
  </si>
  <si>
    <t>Ленточная библиотека</t>
  </si>
  <si>
    <t>Storage GSR3PAR</t>
  </si>
  <si>
    <t>Storage P2000_OBP</t>
  </si>
  <si>
    <t>Storage P2000_OLD</t>
  </si>
  <si>
    <t>Cisco Wireless LAN Controller (Cisco WLC</t>
  </si>
  <si>
    <t>172.23.220.194</t>
  </si>
  <si>
    <t>admin/Giss@r</t>
  </si>
  <si>
    <t>Cisco 5500 Series Wireless Controller</t>
  </si>
  <si>
    <t>MGE Galaxy 3500</t>
  </si>
  <si>
    <t>172.23.214.52</t>
  </si>
  <si>
    <t>172.23.214.53</t>
  </si>
  <si>
    <t>apc/Gissar</t>
  </si>
  <si>
    <t>UPS Network Management (ИБП №2 ЦОД)</t>
  </si>
  <si>
    <t>UPS Network Management (ИБП №1 ЦОД)</t>
  </si>
  <si>
    <t>172.23.221.2</t>
  </si>
  <si>
    <t>dts/dts</t>
  </si>
  <si>
    <t>Сервер часофикации</t>
  </si>
  <si>
    <t>Mobatime</t>
  </si>
  <si>
    <t>Part Number</t>
  </si>
  <si>
    <t>643785-B21</t>
  </si>
  <si>
    <t>507864-B21</t>
  </si>
  <si>
    <t>641016-B21</t>
  </si>
  <si>
    <t>727021-B21</t>
  </si>
  <si>
    <t>ProLiant BL460c G6 (Bay 16)</t>
  </si>
  <si>
    <t>456204-B21</t>
  </si>
  <si>
    <t>OB41CP0443</t>
  </si>
  <si>
    <t>OB42CP1846</t>
  </si>
  <si>
    <t>658250-B21</t>
  </si>
  <si>
    <t>6C7301101D</t>
  </si>
  <si>
    <t>6C7301102V</t>
  </si>
  <si>
    <t>Brocade SAN switch (left)</t>
  </si>
  <si>
    <t>Brocade SAN switch (right)</t>
  </si>
  <si>
    <t>AJ822B</t>
  </si>
  <si>
    <t>CN8351C04M</t>
  </si>
  <si>
    <t>CN8351C08L</t>
  </si>
  <si>
    <t>OB05BK0239</t>
  </si>
  <si>
    <t>OB08BK5987</t>
  </si>
  <si>
    <t>WS-CBS3020-HPQ</t>
  </si>
  <si>
    <t>FOC1420T01N</t>
  </si>
  <si>
    <t>FOC1420T02B</t>
  </si>
  <si>
    <t>Brocade SAN switch Blade switch (left)</t>
  </si>
  <si>
    <t>AJ822A</t>
  </si>
  <si>
    <t>CN8018C01T</t>
  </si>
  <si>
    <t>CN8018C01N</t>
  </si>
  <si>
    <t>719064-B21</t>
  </si>
  <si>
    <t>DEC02602HS</t>
  </si>
  <si>
    <t>2S5350B592</t>
  </si>
  <si>
    <t>582938-001</t>
  </si>
  <si>
    <t>5S6031B175</t>
  </si>
  <si>
    <t>PS1403331821</t>
  </si>
  <si>
    <t>PS1403331817</t>
  </si>
  <si>
    <t>Нет данных</t>
  </si>
  <si>
    <t>нет part numbera</t>
  </si>
  <si>
    <t>2S6703D130</t>
  </si>
  <si>
    <t>Данные необходимого типа не представлены</t>
  </si>
  <si>
    <t>FCW1816L0DV</t>
  </si>
  <si>
    <t xml:space="preserve">CZ2645046J </t>
  </si>
  <si>
    <t>Коннект</t>
  </si>
  <si>
    <t>WEB,ILO2</t>
  </si>
  <si>
    <t>SSH</t>
  </si>
  <si>
    <t>WEB</t>
  </si>
  <si>
    <t>Telnet</t>
  </si>
  <si>
    <t>Присутствует только part number контроллера</t>
  </si>
  <si>
    <t>Присутствует только part number контроллерa, Wwide Node Name</t>
  </si>
  <si>
    <t>Отсутствует запрашиваемая информация</t>
  </si>
  <si>
    <t>Нет понятия Part Number, идентификация продукта: AIR-CT5508-K9</t>
  </si>
  <si>
    <t>Нет понятия Part Number, идентификация продукта: MGE Galaxy 3500</t>
  </si>
  <si>
    <t>данные о серийном номере отстутствуют</t>
  </si>
  <si>
    <t>Нет понятия Part Number, prodection number:14973404.008</t>
  </si>
  <si>
    <t>Присутствует только part number контроллера, для просмотра наклейки требуется извлечение</t>
  </si>
  <si>
    <t>HV-VMH3001UZ.int.lukoil-international.uz</t>
  </si>
  <si>
    <t>HV-VMH3002UZ.int.lukoil-international.uz</t>
  </si>
  <si>
    <t>HV-VMH3003UZ.int.lukoil-international.uz</t>
  </si>
  <si>
    <t>HV-VMH3004UZ.int.lukoil-international.uz</t>
  </si>
  <si>
    <t>Enclosure</t>
  </si>
  <si>
    <t>D4-85-64-5B-B9-84, D4-85-64-5B-B9-80</t>
  </si>
  <si>
    <t>Mac</t>
  </si>
  <si>
    <t>D4-85-64-58-CC-38, D4-85-64-58-CC-3C</t>
  </si>
  <si>
    <t>9C-B6-54-0F-2C-2E</t>
  </si>
  <si>
    <t>‎FC-15-B4-14-FE-40, FC-15-B4-14-FE-44</t>
  </si>
  <si>
    <t>‎FC-15-B4-14-FE-08, FC-15-B4-14-FE-0C</t>
  </si>
  <si>
    <t>FC-15-B4-15-E0-98, FC-15-B4-15-E0-9C</t>
  </si>
  <si>
    <t>FC-15-B4-14-AE-08, FC-15-B4-14-AE-0C</t>
  </si>
  <si>
    <t>‎9C-B6-54-0F-2B-9A</t>
  </si>
  <si>
    <t>AD-DC3005UZ.int.lukoil-international.uz</t>
  </si>
  <si>
    <t>HV-VMH3020UZ.int.lukoil-international.uz</t>
  </si>
  <si>
    <t>GB80386K31</t>
  </si>
  <si>
    <t>GB80386K34</t>
  </si>
  <si>
    <t>GB80386K3B</t>
  </si>
  <si>
    <t>ProLiant BL460c G6 (Bay 9)</t>
  </si>
  <si>
    <t>ProLiant BL460c G6 (Bay 10)</t>
  </si>
  <si>
    <t>Intel Xeon CPU X5560 @ 2.80 GHz (4 cores)</t>
  </si>
  <si>
    <t xml:space="preserve"> D4:85:64:5B:DD:DC,  D4:85:64:5B:DD:D8</t>
  </si>
  <si>
    <t>D4:85:64:5B:BD:C0, D4:85:64:5B:BD:C4</t>
  </si>
  <si>
    <t>VMH</t>
  </si>
  <si>
    <t>DNS Name</t>
  </si>
  <si>
    <t>Node Owner</t>
  </si>
  <si>
    <t>mac</t>
  </si>
  <si>
    <t>VCPU</t>
  </si>
  <si>
    <t>Claster</t>
  </si>
  <si>
    <t>HDD (GB)</t>
  </si>
  <si>
    <t>Exchange Server</t>
  </si>
  <si>
    <t>172.23.220.139</t>
  </si>
  <si>
    <t>Тип HDD</t>
  </si>
  <si>
    <t>SCCM Server</t>
  </si>
  <si>
    <t>SQL Server</t>
  </si>
  <si>
    <t>Virtual Machine int.lukoil-international.uz (UZ)</t>
  </si>
  <si>
    <t>Clstr-01.int.lukoil-international.uz</t>
  </si>
  <si>
    <t>Windows Server 2016 Datacenter</t>
  </si>
  <si>
    <t>172.23.220.174</t>
  </si>
  <si>
    <t>172.23.220.175</t>
  </si>
  <si>
    <t>SRV-TS3001UZ.int.lukoil-international.uz</t>
  </si>
  <si>
    <t>172.23.220.176</t>
  </si>
  <si>
    <t>172.23.220.177</t>
  </si>
  <si>
    <t>SRV-TS3002UZ.int.lukoil-international.uz</t>
  </si>
  <si>
    <t>00-15-5D-DC-85-03</t>
  </si>
  <si>
    <t>172.23.220.164</t>
  </si>
  <si>
    <t>Virtual Machine BSM</t>
  </si>
  <si>
    <t>172.23.220.173</t>
  </si>
  <si>
    <t>SRV-FS3003UZ.int.lukoil-international.uz</t>
  </si>
  <si>
    <t>3C-A8-2A-EC-0D-57, 3C-A8-2A-EC-0D-54</t>
  </si>
  <si>
    <t>Hyper V, Cluster Node</t>
  </si>
  <si>
    <t>172.23.225.8, 10.10.10.2</t>
  </si>
  <si>
    <t>172.23.225.7, 10.10.10.1</t>
  </si>
  <si>
    <t>3C-A8-2A-EC-09-D8, 3C-A8-2A-EC-09-DB</t>
  </si>
  <si>
    <t>00-15-5D-02-CC-01</t>
  </si>
  <si>
    <t>00-15-5D-02-CC-02</t>
  </si>
  <si>
    <t>00-15-5D-02-CC-03</t>
  </si>
  <si>
    <t>172.23.225.13</t>
  </si>
  <si>
    <t>RAM d(MAX)</t>
  </si>
  <si>
    <t>00-15-5D-02-CC-07</t>
  </si>
  <si>
    <t>172.23.225.17</t>
  </si>
  <si>
    <t>00-15-5D-02-CC-09</t>
  </si>
  <si>
    <t>172.23.225.19</t>
  </si>
  <si>
    <t>00-15-5D-02-CC-10</t>
  </si>
  <si>
    <t>172.23.225.20</t>
  </si>
  <si>
    <t>00-15-5D-02-CC-11</t>
  </si>
  <si>
    <t>172.23.225.21</t>
  </si>
  <si>
    <t>Windows Server 2008 R2 Standard</t>
  </si>
  <si>
    <t>00-15-5D-02-CC-12</t>
  </si>
  <si>
    <t>172.23.225.22</t>
  </si>
  <si>
    <t>00-15-5D-02-CC-13</t>
  </si>
  <si>
    <t>172.23.225.23</t>
  </si>
  <si>
    <t>00-15-5D-02-CC-16</t>
  </si>
  <si>
    <t>172.23.225.26</t>
  </si>
  <si>
    <t>00-15-5D-02-BB-02</t>
  </si>
  <si>
    <t>172.23.225.10</t>
  </si>
  <si>
    <t>MONOTOR</t>
  </si>
  <si>
    <t>SRV-WSUS3003UZ.int.lukoil-international.uz</t>
  </si>
  <si>
    <t>00-15-5D-DC-84-09</t>
  </si>
  <si>
    <t>172.23.220.169</t>
  </si>
  <si>
    <t>EX-MBX3001UZ.int.lukoil-international.uz</t>
  </si>
  <si>
    <t>00-15-5D-DC-84-0C</t>
  </si>
  <si>
    <t>EX-MBX3002UZ.int.lukoil-international.uz</t>
  </si>
  <si>
    <t>00-15-5D-DC-85-04</t>
  </si>
  <si>
    <t>RDS Server</t>
  </si>
  <si>
    <t>SRV-SQL3001UZ.int.lukoil-international.uz</t>
  </si>
  <si>
    <t>Clstr-02.int.lukoil-international.uz</t>
  </si>
  <si>
    <t>00-15-5D-DC-82-11</t>
  </si>
  <si>
    <t>00-15-5D-DC-83-06</t>
  </si>
  <si>
    <t>HV-VMH3006UZ.int.lukoil-international.uz</t>
  </si>
  <si>
    <t>HV-VMH3007UZ.int.lukoil-international.uz</t>
  </si>
  <si>
    <t>00-15-5D-DC-82-10</t>
  </si>
  <si>
    <t>SRV-LOG3001UZ.int.lukoil-international.uz</t>
  </si>
  <si>
    <t>00-15-5D-DC-85-0A</t>
  </si>
  <si>
    <t>172.23.220.185</t>
  </si>
  <si>
    <t>LOG Server</t>
  </si>
  <si>
    <t>SRV-PRN3003UZ.int.lukoil-international.uz</t>
  </si>
  <si>
    <t>00-15-5D-DC-85-0C</t>
  </si>
  <si>
    <t>Wsus Server</t>
  </si>
  <si>
    <t>172.23.220.172</t>
  </si>
  <si>
    <t xml:space="preserve">DC </t>
  </si>
  <si>
    <t>D4:85:64:5B:AD:D8 D4-85-64-5B-AD-DC</t>
  </si>
  <si>
    <t>HV-VMH3008UZ.int.lukoil-international.uz</t>
  </si>
  <si>
    <t>‎94-18-82-E6-C0-60 94:18:82:E6:C0:68</t>
  </si>
  <si>
    <t>172.23.220.132</t>
  </si>
  <si>
    <t>172.23.220.136</t>
  </si>
  <si>
    <t>Cluster-01</t>
  </si>
  <si>
    <t>Cluster-02</t>
  </si>
  <si>
    <t>HPE BladeSystem C7000 Enclosure G3 (HPBLC7000_OBP)</t>
  </si>
  <si>
    <t>Cluster nodes. Hyper-V</t>
  </si>
  <si>
    <t>BladeSystem c7000 Enclosure G2 (BLENCL32UZ)</t>
  </si>
  <si>
    <t>HV-MHV3101UZ.int.lukoil-international.uz</t>
  </si>
  <si>
    <t>HV-MHV3102UZ.int.lukoil-international.uz</t>
  </si>
  <si>
    <t>CL-HV-MHV3101UZ.int.lukoil-international.uz</t>
  </si>
  <si>
    <t>MON-APP3101UZ.int.lukoil-international.uz</t>
  </si>
  <si>
    <t>MON-APP3102UZ.int.lukoil-international.uz</t>
  </si>
  <si>
    <t>MON-APP3103UZ.int.lukoil-international.uz</t>
  </si>
  <si>
    <t>MON-APP3104UZ.int.lukoil-international.uz</t>
  </si>
  <si>
    <t>MON-APP3107UZ.int.lukoil-international.uz</t>
  </si>
  <si>
    <t>MON-APP3109UZ.int.lukoil-international.uz</t>
  </si>
  <si>
    <t>MON-APP3110UZ.int.lukoil-international.uz</t>
  </si>
  <si>
    <t>MON-APP3111UZ.int.lukoil-international.uz</t>
  </si>
  <si>
    <t>MON-APP3112UZ.int.lukoil-international.uz</t>
  </si>
  <si>
    <t>MON-APP3116UZ.int.lukoil-international.uz</t>
  </si>
  <si>
    <t>MON-SQL3101UZ.int.lukoil-international.uz</t>
  </si>
  <si>
    <t>admin/LUOKluok123</t>
  </si>
  <si>
    <t>VHDX</t>
  </si>
  <si>
    <t>SCCM-SD3001UZ.int.lukoil-international.uz</t>
  </si>
  <si>
    <t>172.23.220.148</t>
  </si>
  <si>
    <t>172.23.220.149</t>
  </si>
  <si>
    <t>Clstr-test-gsr.int.lukoil-international.uz</t>
  </si>
  <si>
    <t>Testing cluster</t>
  </si>
  <si>
    <t>172.23.214.129</t>
  </si>
  <si>
    <t>Отключен (Резерв)</t>
  </si>
  <si>
    <t>ProLiant BL460c Gen9 (Bay 8)</t>
  </si>
  <si>
    <t>AD-DC3003UZ.int.lukoil-international.uz</t>
  </si>
  <si>
    <t>172.23.220.183</t>
  </si>
  <si>
    <t>ProLiant BL460c G6 (Bay 15)</t>
  </si>
  <si>
    <t>HP Data Protector</t>
  </si>
  <si>
    <t>ProLiant BL460c G6 (Bay 3)</t>
  </si>
  <si>
    <t xml:space="preserve">507864-B21 </t>
  </si>
  <si>
    <t xml:space="preserve"> D4:85:64:58:CC:38, D4:85:64:58:CC:3C</t>
  </si>
  <si>
    <t>HV-VMH3021UZ.int.lukoil-international.uz</t>
  </si>
  <si>
    <t>HV-VMH3022UZ.int.lukoil-international.uz</t>
  </si>
  <si>
    <t>Резерв</t>
  </si>
  <si>
    <t>Reserv Blade</t>
  </si>
  <si>
    <t>Zabbix Server</t>
  </si>
  <si>
    <t>SRV-ZBX3001UZ.int.lukoil-inernational.uz</t>
  </si>
  <si>
    <t>HPE 3PAR StoreServ</t>
  </si>
  <si>
    <t>SRV-SSMC3001UZ</t>
  </si>
  <si>
    <t>172.23.220.150</t>
  </si>
  <si>
    <t>Linux Debian 4.19.118</t>
  </si>
  <si>
    <t>00-15-5D-E1-08-8F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</si>
</sst>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entury Gothic"/>
      <family val="2"/>
      <charset val="204"/>
    </font>
    <font>
      <sz val="11"/>
      <color theme="0"/>
      <name val="Century Gothic"/>
      <family val="2"/>
      <charset val="204"/>
    </font>
    <font>
      <b/>
      <sz val="11"/>
      <color theme="0"/>
      <name val="Century Gothic"/>
      <family val="2"/>
      <charset val="204"/>
    </font>
    <font>
      <sz val="10"/>
      <color theme="1"/>
      <name val="Century Gothic"/>
      <family val="2"/>
      <charset val="204"/>
    </font>
    <font>
      <sz val="12"/>
      <color theme="1"/>
      <name val="Century Gothic"/>
      <family val="2"/>
      <charset val="204"/>
    </font>
    <font>
      <b/>
      <sz val="12"/>
      <color theme="0"/>
      <name val="Century Gothic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11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 wrapText="1"/>
    </xf>
    <xf numFmtId="0" fontId="4" fillId="7" borderId="18" xfId="0" applyFont="1" applyFill="1" applyBorder="1" applyAlignment="1">
      <alignment horizontal="center" vertical="center" wrapText="1"/>
    </xf>
    <xf numFmtId="0" fontId="4" fillId="7" borderId="19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172.23.220.194/" TargetMode="External"/><Relationship Id="rId1" Type="http://schemas.openxmlformats.org/officeDocument/2006/relationships/hyperlink" Target="mailto:User/P@ssw0r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="70" zoomScaleNormal="70" workbookViewId="0">
      <selection activeCell="D27" sqref="D27"/>
    </sheetView>
  </sheetViews>
  <sheetFormatPr defaultRowHeight="16.5" x14ac:dyDescent="0.25"/>
  <cols>
    <col min="1" max="1" width="21.85546875" style="1" bestFit="1" customWidth="1"/>
    <col min="2" max="2" width="4.28515625" style="3" customWidth="1"/>
    <col min="3" max="3" width="35.28515625" style="3" bestFit="1" customWidth="1"/>
    <col min="4" max="4" width="43.28515625" style="1" bestFit="1" customWidth="1"/>
    <col min="5" max="5" width="36.42578125" style="1" bestFit="1" customWidth="1"/>
    <col min="6" max="6" width="14.85546875" style="3" bestFit="1" customWidth="1"/>
    <col min="7" max="7" width="14.85546875" style="3" customWidth="1"/>
    <col min="8" max="8" width="56.140625" style="1" bestFit="1" customWidth="1"/>
    <col min="9" max="10" width="9.140625" style="1"/>
    <col min="11" max="11" width="12.7109375" style="1" customWidth="1"/>
    <col min="12" max="12" width="9.140625" style="1"/>
    <col min="13" max="13" width="39.7109375" style="3" bestFit="1" customWidth="1"/>
    <col min="14" max="14" width="21.7109375" style="2" customWidth="1"/>
    <col min="15" max="15" width="18" style="1" customWidth="1"/>
    <col min="16" max="16" width="37.42578125" style="1" customWidth="1"/>
    <col min="17" max="16384" width="9.140625" style="1"/>
  </cols>
  <sheetData>
    <row r="1" spans="1:16" ht="17.25" thickBot="1" x14ac:dyDescent="0.3"/>
    <row r="2" spans="1:16" ht="17.25" thickBot="1" x14ac:dyDescent="0.3">
      <c r="A2" s="79" t="s">
        <v>56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1"/>
    </row>
    <row r="3" spans="1:16" s="2" customFormat="1" ht="30" customHeight="1" x14ac:dyDescent="0.25">
      <c r="A3" s="21"/>
      <c r="B3" s="22" t="s">
        <v>40</v>
      </c>
      <c r="C3" s="22" t="s">
        <v>192</v>
      </c>
      <c r="D3" s="22" t="s">
        <v>213</v>
      </c>
      <c r="E3" s="22" t="s">
        <v>41</v>
      </c>
      <c r="F3" s="22" t="s">
        <v>44</v>
      </c>
      <c r="G3" s="22" t="s">
        <v>136</v>
      </c>
      <c r="H3" s="22" t="s">
        <v>0</v>
      </c>
      <c r="I3" s="22" t="s">
        <v>1</v>
      </c>
      <c r="J3" s="22" t="s">
        <v>2</v>
      </c>
      <c r="K3" s="22" t="s">
        <v>3</v>
      </c>
      <c r="L3" s="22" t="s">
        <v>4</v>
      </c>
      <c r="M3" s="22" t="s">
        <v>36</v>
      </c>
      <c r="N3" s="22" t="s">
        <v>194</v>
      </c>
      <c r="O3" s="22" t="s">
        <v>5</v>
      </c>
      <c r="P3" s="23" t="s">
        <v>6</v>
      </c>
    </row>
    <row r="4" spans="1:16" s="6" customFormat="1" x14ac:dyDescent="0.25">
      <c r="A4" s="12"/>
      <c r="B4" s="8">
        <f>COUNT(#REF!)</f>
        <v>0</v>
      </c>
      <c r="C4" s="8"/>
      <c r="D4" s="8"/>
      <c r="E4" s="8"/>
      <c r="F4" s="8"/>
      <c r="G4" s="8"/>
      <c r="H4" s="8"/>
      <c r="I4" s="8">
        <f>SUM(I6:I17)</f>
        <v>28</v>
      </c>
      <c r="J4" s="8">
        <f>SUM(J6:J17)</f>
        <v>204</v>
      </c>
      <c r="K4" s="8">
        <f>SUM(K6:K17)</f>
        <v>408</v>
      </c>
      <c r="L4" s="8">
        <f>SUM(L6:L17)</f>
        <v>976</v>
      </c>
      <c r="M4" s="8"/>
      <c r="N4" s="8"/>
      <c r="O4" s="8"/>
      <c r="P4" s="13"/>
    </row>
    <row r="5" spans="1:16" s="6" customFormat="1" ht="33" x14ac:dyDescent="0.25">
      <c r="A5" s="76" t="s">
        <v>289</v>
      </c>
      <c r="B5" s="76">
        <v>1</v>
      </c>
      <c r="C5" s="107" t="s">
        <v>297</v>
      </c>
      <c r="D5" s="76" t="s">
        <v>324</v>
      </c>
      <c r="E5" s="76" t="s">
        <v>34</v>
      </c>
      <c r="F5" s="76" t="s">
        <v>54</v>
      </c>
      <c r="G5" s="76" t="s">
        <v>138</v>
      </c>
      <c r="H5" s="76" t="s">
        <v>33</v>
      </c>
      <c r="I5" s="76">
        <v>2</v>
      </c>
      <c r="J5" s="76">
        <v>8</v>
      </c>
      <c r="K5" s="76">
        <v>16</v>
      </c>
      <c r="L5" s="76">
        <v>16</v>
      </c>
      <c r="M5" s="76" t="s">
        <v>226</v>
      </c>
      <c r="N5" s="75" t="s">
        <v>195</v>
      </c>
      <c r="O5" s="76" t="s">
        <v>325</v>
      </c>
      <c r="P5" s="76" t="s">
        <v>55</v>
      </c>
    </row>
    <row r="6" spans="1:16" s="3" customFormat="1" ht="32.25" customHeight="1" x14ac:dyDescent="0.25">
      <c r="A6" s="68" t="s">
        <v>289</v>
      </c>
      <c r="B6" s="68">
        <v>2</v>
      </c>
      <c r="C6" s="107"/>
      <c r="D6" s="68" t="s">
        <v>202</v>
      </c>
      <c r="E6" s="69" t="s">
        <v>141</v>
      </c>
      <c r="F6" s="68" t="s">
        <v>206</v>
      </c>
      <c r="G6" s="68" t="s">
        <v>138</v>
      </c>
      <c r="H6" s="68" t="s">
        <v>33</v>
      </c>
      <c r="I6" s="68">
        <v>2</v>
      </c>
      <c r="J6" s="68">
        <v>8</v>
      </c>
      <c r="K6" s="68">
        <v>16</v>
      </c>
      <c r="L6" s="68">
        <v>16</v>
      </c>
      <c r="M6" s="68" t="s">
        <v>226</v>
      </c>
      <c r="N6" s="75" t="s">
        <v>290</v>
      </c>
      <c r="O6" s="68" t="s">
        <v>32</v>
      </c>
      <c r="P6" s="68" t="s">
        <v>55</v>
      </c>
    </row>
    <row r="7" spans="1:16" s="3" customFormat="1" ht="32.25" customHeight="1" x14ac:dyDescent="0.25">
      <c r="A7" s="83" t="s">
        <v>295</v>
      </c>
      <c r="B7" s="68">
        <v>3</v>
      </c>
      <c r="C7" s="107"/>
      <c r="D7" s="68" t="s">
        <v>188</v>
      </c>
      <c r="E7" s="68" t="s">
        <v>8</v>
      </c>
      <c r="F7" s="68" t="s">
        <v>47</v>
      </c>
      <c r="G7" s="68" t="s">
        <v>139</v>
      </c>
      <c r="H7" s="68" t="s">
        <v>9</v>
      </c>
      <c r="I7" s="68">
        <v>2</v>
      </c>
      <c r="J7" s="68">
        <v>16</v>
      </c>
      <c r="K7" s="68">
        <v>32</v>
      </c>
      <c r="L7" s="68">
        <v>128</v>
      </c>
      <c r="M7" s="68" t="s">
        <v>226</v>
      </c>
      <c r="N7" s="50" t="s">
        <v>197</v>
      </c>
      <c r="O7" s="68" t="s">
        <v>10</v>
      </c>
      <c r="P7" s="84" t="s">
        <v>298</v>
      </c>
    </row>
    <row r="8" spans="1:16" s="3" customFormat="1" ht="32.25" customHeight="1" x14ac:dyDescent="0.25">
      <c r="A8" s="83"/>
      <c r="B8" s="76">
        <v>4</v>
      </c>
      <c r="C8" s="107"/>
      <c r="D8" s="68" t="s">
        <v>189</v>
      </c>
      <c r="E8" s="68" t="s">
        <v>35</v>
      </c>
      <c r="F8" s="68" t="s">
        <v>48</v>
      </c>
      <c r="G8" s="68" t="s">
        <v>139</v>
      </c>
      <c r="H8" s="68" t="s">
        <v>9</v>
      </c>
      <c r="I8" s="68">
        <v>2</v>
      </c>
      <c r="J8" s="68">
        <v>16</v>
      </c>
      <c r="K8" s="68">
        <v>32</v>
      </c>
      <c r="L8" s="68">
        <v>128</v>
      </c>
      <c r="M8" s="68" t="s">
        <v>226</v>
      </c>
      <c r="N8" s="50" t="s">
        <v>198</v>
      </c>
      <c r="O8" s="68" t="s">
        <v>11</v>
      </c>
      <c r="P8" s="84"/>
    </row>
    <row r="9" spans="1:16" s="3" customFormat="1" ht="32.25" customHeight="1" x14ac:dyDescent="0.25">
      <c r="A9" s="83"/>
      <c r="B9" s="76">
        <v>5</v>
      </c>
      <c r="C9" s="107"/>
      <c r="D9" s="68" t="s">
        <v>190</v>
      </c>
      <c r="E9" s="68" t="s">
        <v>37</v>
      </c>
      <c r="F9" s="68" t="s">
        <v>51</v>
      </c>
      <c r="G9" s="68" t="s">
        <v>139</v>
      </c>
      <c r="H9" s="68" t="s">
        <v>9</v>
      </c>
      <c r="I9" s="68">
        <v>2</v>
      </c>
      <c r="J9" s="68">
        <v>16</v>
      </c>
      <c r="K9" s="68">
        <v>32</v>
      </c>
      <c r="L9" s="68">
        <v>128</v>
      </c>
      <c r="M9" s="68" t="s">
        <v>226</v>
      </c>
      <c r="N9" s="50" t="s">
        <v>199</v>
      </c>
      <c r="O9" s="50" t="s">
        <v>293</v>
      </c>
      <c r="P9" s="84"/>
    </row>
    <row r="10" spans="1:16" s="3" customFormat="1" ht="32.25" customHeight="1" x14ac:dyDescent="0.25">
      <c r="A10" s="83"/>
      <c r="B10" s="76">
        <v>6</v>
      </c>
      <c r="C10" s="107"/>
      <c r="D10" s="68" t="s">
        <v>191</v>
      </c>
      <c r="E10" s="68" t="s">
        <v>38</v>
      </c>
      <c r="F10" s="68" t="s">
        <v>52</v>
      </c>
      <c r="G10" s="68" t="s">
        <v>139</v>
      </c>
      <c r="H10" s="68" t="s">
        <v>9</v>
      </c>
      <c r="I10" s="68">
        <v>2</v>
      </c>
      <c r="J10" s="68">
        <v>16</v>
      </c>
      <c r="K10" s="68">
        <v>32</v>
      </c>
      <c r="L10" s="68">
        <v>128</v>
      </c>
      <c r="M10" s="68" t="s">
        <v>226</v>
      </c>
      <c r="N10" s="50" t="s">
        <v>200</v>
      </c>
      <c r="O10" s="50" t="s">
        <v>12</v>
      </c>
      <c r="P10" s="84"/>
    </row>
    <row r="11" spans="1:16" s="3" customFormat="1" ht="32.25" customHeight="1" x14ac:dyDescent="0.25">
      <c r="A11" s="83" t="s">
        <v>296</v>
      </c>
      <c r="B11" s="76">
        <v>7</v>
      </c>
      <c r="C11" s="107"/>
      <c r="D11" s="68" t="s">
        <v>278</v>
      </c>
      <c r="E11" s="68" t="s">
        <v>42</v>
      </c>
      <c r="F11" s="68" t="s">
        <v>45</v>
      </c>
      <c r="G11" s="68" t="s">
        <v>137</v>
      </c>
      <c r="H11" s="68" t="s">
        <v>39</v>
      </c>
      <c r="I11" s="68">
        <v>4</v>
      </c>
      <c r="J11" s="68">
        <v>40</v>
      </c>
      <c r="K11" s="68">
        <v>80</v>
      </c>
      <c r="L11" s="68">
        <v>128</v>
      </c>
      <c r="M11" s="68" t="s">
        <v>226</v>
      </c>
      <c r="N11" s="50" t="s">
        <v>196</v>
      </c>
      <c r="O11" s="68" t="s">
        <v>13</v>
      </c>
      <c r="P11" s="84" t="s">
        <v>298</v>
      </c>
    </row>
    <row r="12" spans="1:16" s="3" customFormat="1" ht="32.25" customHeight="1" x14ac:dyDescent="0.25">
      <c r="A12" s="83"/>
      <c r="B12" s="76">
        <v>8</v>
      </c>
      <c r="C12" s="107"/>
      <c r="D12" s="68" t="s">
        <v>279</v>
      </c>
      <c r="E12" s="68" t="s">
        <v>43</v>
      </c>
      <c r="F12" s="68" t="s">
        <v>46</v>
      </c>
      <c r="G12" s="68" t="s">
        <v>137</v>
      </c>
      <c r="H12" s="68" t="s">
        <v>39</v>
      </c>
      <c r="I12" s="68">
        <v>4</v>
      </c>
      <c r="J12" s="68">
        <v>40</v>
      </c>
      <c r="K12" s="68">
        <v>80</v>
      </c>
      <c r="L12" s="68">
        <v>128</v>
      </c>
      <c r="M12" s="68" t="s">
        <v>226</v>
      </c>
      <c r="N12" s="50" t="s">
        <v>201</v>
      </c>
      <c r="O12" s="70" t="s">
        <v>294</v>
      </c>
      <c r="P12" s="84"/>
    </row>
    <row r="13" spans="1:16" ht="42" customHeight="1" x14ac:dyDescent="0.25">
      <c r="A13" s="50" t="s">
        <v>322</v>
      </c>
      <c r="B13" s="76">
        <v>9</v>
      </c>
      <c r="C13" s="107"/>
      <c r="D13" s="68" t="s">
        <v>291</v>
      </c>
      <c r="E13" s="68" t="s">
        <v>323</v>
      </c>
      <c r="F13" s="68" t="s">
        <v>53</v>
      </c>
      <c r="G13" s="68" t="s">
        <v>140</v>
      </c>
      <c r="H13" s="68" t="s">
        <v>14</v>
      </c>
      <c r="I13" s="68">
        <v>2</v>
      </c>
      <c r="J13" s="68">
        <v>20</v>
      </c>
      <c r="K13" s="68">
        <v>40</v>
      </c>
      <c r="L13" s="68">
        <v>64</v>
      </c>
      <c r="M13" s="76" t="s">
        <v>226</v>
      </c>
      <c r="N13" s="50" t="s">
        <v>292</v>
      </c>
      <c r="O13" s="68"/>
      <c r="P13" s="50"/>
    </row>
    <row r="14" spans="1:16" ht="33" x14ac:dyDescent="0.25">
      <c r="A14" s="48" t="s">
        <v>327</v>
      </c>
      <c r="B14" s="76">
        <v>10</v>
      </c>
      <c r="C14" s="107"/>
      <c r="D14" s="76" t="s">
        <v>203</v>
      </c>
      <c r="E14" s="68" t="s">
        <v>326</v>
      </c>
      <c r="F14" s="68" t="s">
        <v>50</v>
      </c>
      <c r="G14" s="68" t="s">
        <v>138</v>
      </c>
      <c r="H14" s="68" t="s">
        <v>33</v>
      </c>
      <c r="I14" s="68">
        <v>2</v>
      </c>
      <c r="J14" s="68">
        <v>8</v>
      </c>
      <c r="K14" s="68">
        <v>16</v>
      </c>
      <c r="L14" s="68">
        <v>40</v>
      </c>
      <c r="M14" s="68" t="s">
        <v>226</v>
      </c>
      <c r="N14" s="70" t="s">
        <v>193</v>
      </c>
      <c r="O14" s="68" t="s">
        <v>15</v>
      </c>
      <c r="P14" s="68"/>
    </row>
    <row r="15" spans="1:16" ht="35.25" customHeight="1" x14ac:dyDescent="0.25">
      <c r="A15" s="48" t="s">
        <v>333</v>
      </c>
      <c r="B15" s="76">
        <v>11</v>
      </c>
      <c r="C15" s="82" t="s">
        <v>299</v>
      </c>
      <c r="D15" s="73" t="s">
        <v>334</v>
      </c>
      <c r="E15" s="68" t="s">
        <v>328</v>
      </c>
      <c r="F15" s="68" t="s">
        <v>49</v>
      </c>
      <c r="G15" s="68" t="s">
        <v>329</v>
      </c>
      <c r="H15" s="68" t="s">
        <v>33</v>
      </c>
      <c r="I15" s="68">
        <v>2</v>
      </c>
      <c r="J15" s="68">
        <v>8</v>
      </c>
      <c r="K15" s="68">
        <v>16</v>
      </c>
      <c r="L15" s="68">
        <v>8</v>
      </c>
      <c r="M15" s="68" t="s">
        <v>226</v>
      </c>
      <c r="N15" s="70" t="s">
        <v>330</v>
      </c>
      <c r="O15" s="68"/>
      <c r="P15" s="73" t="s">
        <v>212</v>
      </c>
    </row>
    <row r="16" spans="1:16" ht="45" customHeight="1" x14ac:dyDescent="0.25">
      <c r="A16" s="48" t="s">
        <v>212</v>
      </c>
      <c r="B16" s="76">
        <v>12</v>
      </c>
      <c r="C16" s="82"/>
      <c r="D16" s="68" t="s">
        <v>331</v>
      </c>
      <c r="E16" s="68" t="s">
        <v>207</v>
      </c>
      <c r="F16" s="68" t="s">
        <v>204</v>
      </c>
      <c r="G16" s="68" t="s">
        <v>138</v>
      </c>
      <c r="H16" s="68" t="s">
        <v>209</v>
      </c>
      <c r="I16" s="68">
        <v>2</v>
      </c>
      <c r="J16" s="68">
        <v>8</v>
      </c>
      <c r="K16" s="68">
        <v>16</v>
      </c>
      <c r="L16" s="68">
        <v>40</v>
      </c>
      <c r="M16" s="68" t="s">
        <v>226</v>
      </c>
      <c r="N16" s="70" t="s">
        <v>210</v>
      </c>
      <c r="O16" s="68" t="s">
        <v>317</v>
      </c>
      <c r="P16" s="68" t="s">
        <v>212</v>
      </c>
    </row>
    <row r="17" spans="1:16" ht="41.25" customHeight="1" x14ac:dyDescent="0.25">
      <c r="A17" s="48" t="s">
        <v>212</v>
      </c>
      <c r="B17" s="76">
        <v>13</v>
      </c>
      <c r="C17" s="82"/>
      <c r="D17" s="68" t="s">
        <v>332</v>
      </c>
      <c r="E17" s="68" t="s">
        <v>208</v>
      </c>
      <c r="F17" s="68" t="s">
        <v>205</v>
      </c>
      <c r="G17" s="68" t="s">
        <v>138</v>
      </c>
      <c r="H17" s="68" t="s">
        <v>209</v>
      </c>
      <c r="I17" s="68">
        <v>2</v>
      </c>
      <c r="J17" s="68">
        <v>8</v>
      </c>
      <c r="K17" s="68">
        <v>16</v>
      </c>
      <c r="L17" s="68">
        <v>40</v>
      </c>
      <c r="M17" s="68" t="s">
        <v>226</v>
      </c>
      <c r="N17" s="70" t="s">
        <v>211</v>
      </c>
      <c r="O17" s="73" t="s">
        <v>318</v>
      </c>
      <c r="P17" s="68" t="s">
        <v>212</v>
      </c>
    </row>
    <row r="19" spans="1:16" s="3" customFormat="1" x14ac:dyDescent="0.25">
      <c r="A19" s="1"/>
      <c r="D19" s="1"/>
      <c r="E19" s="1"/>
      <c r="H19" s="1"/>
      <c r="I19" s="1"/>
      <c r="J19" s="1"/>
      <c r="K19" s="1"/>
      <c r="L19" s="1"/>
      <c r="N19" s="2"/>
      <c r="O19" s="1"/>
      <c r="P19" s="1"/>
    </row>
  </sheetData>
  <customSheetViews>
    <customSheetView guid="{F223488D-CDC1-49AF-B243-9144A41DD2D2}">
      <selection activeCell="E5" sqref="E5:I5"/>
      <pageMargins left="0.7" right="0.7" top="0.75" bottom="0.75" header="0.3" footer="0.3"/>
    </customSheetView>
  </customSheetViews>
  <mergeCells count="7">
    <mergeCell ref="A2:P2"/>
    <mergeCell ref="C15:C17"/>
    <mergeCell ref="A7:A10"/>
    <mergeCell ref="A11:A12"/>
    <mergeCell ref="P7:P10"/>
    <mergeCell ref="P11:P12"/>
    <mergeCell ref="C5:C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19" sqref="C19"/>
    </sheetView>
  </sheetViews>
  <sheetFormatPr defaultRowHeight="16.5" x14ac:dyDescent="0.25"/>
  <cols>
    <col min="1" max="1" width="13.7109375" style="3" customWidth="1"/>
    <col min="2" max="2" width="48.7109375" style="3" customWidth="1"/>
    <col min="3" max="3" width="41.140625" style="3" customWidth="1"/>
    <col min="4" max="4" width="20.7109375" style="3" bestFit="1" customWidth="1"/>
    <col min="5" max="5" width="20.7109375" style="3" customWidth="1"/>
    <col min="6" max="6" width="29.7109375" style="3" bestFit="1" customWidth="1"/>
    <col min="7" max="7" width="107" style="3" bestFit="1" customWidth="1"/>
    <col min="8" max="8" width="52.140625" style="3" bestFit="1" customWidth="1"/>
    <col min="9" max="16384" width="9.140625" style="3"/>
  </cols>
  <sheetData>
    <row r="1" spans="1:8" x14ac:dyDescent="0.25">
      <c r="A1" s="24" t="s">
        <v>40</v>
      </c>
      <c r="B1" s="24" t="s">
        <v>92</v>
      </c>
      <c r="C1" s="24" t="s">
        <v>91</v>
      </c>
      <c r="D1" s="24" t="s">
        <v>5</v>
      </c>
      <c r="E1" s="24" t="s">
        <v>175</v>
      </c>
      <c r="F1" s="24" t="s">
        <v>90</v>
      </c>
      <c r="G1" s="24" t="s">
        <v>136</v>
      </c>
      <c r="H1" s="24" t="s">
        <v>44</v>
      </c>
    </row>
    <row r="2" spans="1:8" ht="16.5" customHeight="1" x14ac:dyDescent="0.25">
      <c r="A2" s="85" t="s">
        <v>106</v>
      </c>
      <c r="B2" s="28" t="s">
        <v>16</v>
      </c>
      <c r="C2" s="43" t="s">
        <v>95</v>
      </c>
      <c r="D2" s="37" t="s">
        <v>18</v>
      </c>
      <c r="E2" s="37" t="s">
        <v>176</v>
      </c>
      <c r="F2" s="37" t="s">
        <v>19</v>
      </c>
      <c r="G2" s="55" t="s">
        <v>142</v>
      </c>
      <c r="H2" s="52" t="s">
        <v>143</v>
      </c>
    </row>
    <row r="3" spans="1:8" x14ac:dyDescent="0.25">
      <c r="A3" s="86"/>
      <c r="B3" s="29" t="s">
        <v>16</v>
      </c>
      <c r="C3" s="44" t="s">
        <v>99</v>
      </c>
      <c r="D3" s="38" t="s">
        <v>108</v>
      </c>
      <c r="E3" s="37" t="s">
        <v>176</v>
      </c>
      <c r="F3" s="38" t="s">
        <v>19</v>
      </c>
      <c r="G3" s="56" t="s">
        <v>142</v>
      </c>
      <c r="H3" s="53" t="s">
        <v>144</v>
      </c>
    </row>
    <row r="4" spans="1:8" x14ac:dyDescent="0.25">
      <c r="A4" s="86"/>
      <c r="B4" s="29" t="s">
        <v>105</v>
      </c>
      <c r="C4" s="44" t="s">
        <v>111</v>
      </c>
      <c r="D4" s="38" t="s">
        <v>109</v>
      </c>
      <c r="E4" s="37" t="s">
        <v>176</v>
      </c>
      <c r="F4" s="38" t="s">
        <v>314</v>
      </c>
      <c r="G4" s="56" t="s">
        <v>145</v>
      </c>
      <c r="H4" s="53" t="s">
        <v>146</v>
      </c>
    </row>
    <row r="5" spans="1:8" x14ac:dyDescent="0.25">
      <c r="A5" s="86"/>
      <c r="B5" s="29" t="s">
        <v>104</v>
      </c>
      <c r="C5" s="44" t="s">
        <v>111</v>
      </c>
      <c r="D5" s="38" t="s">
        <v>110</v>
      </c>
      <c r="E5" s="37" t="s">
        <v>176</v>
      </c>
      <c r="F5" s="38" t="s">
        <v>314</v>
      </c>
      <c r="G5" s="56" t="s">
        <v>145</v>
      </c>
      <c r="H5" s="53" t="s">
        <v>147</v>
      </c>
    </row>
    <row r="6" spans="1:8" x14ac:dyDescent="0.25">
      <c r="A6" s="86"/>
      <c r="B6" s="29" t="s">
        <v>148</v>
      </c>
      <c r="C6" s="44" t="s">
        <v>112</v>
      </c>
      <c r="D6" s="38" t="s">
        <v>113</v>
      </c>
      <c r="E6" s="37" t="s">
        <v>177</v>
      </c>
      <c r="F6" s="38" t="s">
        <v>314</v>
      </c>
      <c r="G6" s="56" t="s">
        <v>150</v>
      </c>
      <c r="H6" s="53" t="s">
        <v>151</v>
      </c>
    </row>
    <row r="7" spans="1:8" x14ac:dyDescent="0.25">
      <c r="A7" s="87"/>
      <c r="B7" s="30" t="s">
        <v>149</v>
      </c>
      <c r="C7" s="44" t="s">
        <v>112</v>
      </c>
      <c r="D7" s="39" t="s">
        <v>114</v>
      </c>
      <c r="E7" s="49" t="s">
        <v>177</v>
      </c>
      <c r="F7" s="39" t="s">
        <v>314</v>
      </c>
      <c r="G7" s="56" t="s">
        <v>150</v>
      </c>
      <c r="H7" s="53" t="s">
        <v>152</v>
      </c>
    </row>
    <row r="8" spans="1:8" x14ac:dyDescent="0.25">
      <c r="A8" s="88" t="s">
        <v>107</v>
      </c>
      <c r="B8" s="26" t="s">
        <v>94</v>
      </c>
      <c r="C8" s="40" t="s">
        <v>95</v>
      </c>
      <c r="D8" s="40" t="s">
        <v>96</v>
      </c>
      <c r="E8" s="38" t="s">
        <v>176</v>
      </c>
      <c r="F8" s="41" t="s">
        <v>97</v>
      </c>
      <c r="G8" s="56" t="s">
        <v>142</v>
      </c>
      <c r="H8" s="53" t="s">
        <v>153</v>
      </c>
    </row>
    <row r="9" spans="1:8" x14ac:dyDescent="0.25">
      <c r="A9" s="89"/>
      <c r="B9" s="25" t="s">
        <v>94</v>
      </c>
      <c r="C9" s="41" t="s">
        <v>99</v>
      </c>
      <c r="D9" s="41" t="s">
        <v>98</v>
      </c>
      <c r="E9" s="37" t="s">
        <v>176</v>
      </c>
      <c r="F9" s="41" t="s">
        <v>97</v>
      </c>
      <c r="G9" s="56" t="s">
        <v>142</v>
      </c>
      <c r="H9" s="53" t="s">
        <v>154</v>
      </c>
    </row>
    <row r="10" spans="1:8" x14ac:dyDescent="0.25">
      <c r="A10" s="89"/>
      <c r="B10" s="25" t="s">
        <v>105</v>
      </c>
      <c r="C10" s="41" t="s">
        <v>102</v>
      </c>
      <c r="D10" s="41" t="s">
        <v>100</v>
      </c>
      <c r="E10" s="37" t="s">
        <v>176</v>
      </c>
      <c r="F10" s="41" t="s">
        <v>103</v>
      </c>
      <c r="G10" s="56" t="s">
        <v>155</v>
      </c>
      <c r="H10" s="53" t="s">
        <v>156</v>
      </c>
    </row>
    <row r="11" spans="1:8" x14ac:dyDescent="0.25">
      <c r="A11" s="89"/>
      <c r="B11" s="25" t="s">
        <v>104</v>
      </c>
      <c r="C11" s="41" t="s">
        <v>102</v>
      </c>
      <c r="D11" s="41" t="s">
        <v>101</v>
      </c>
      <c r="E11" s="37" t="s">
        <v>176</v>
      </c>
      <c r="F11" s="41" t="s">
        <v>103</v>
      </c>
      <c r="G11" s="56" t="s">
        <v>155</v>
      </c>
      <c r="H11" s="53" t="s">
        <v>157</v>
      </c>
    </row>
    <row r="12" spans="1:8" x14ac:dyDescent="0.25">
      <c r="A12" s="89"/>
      <c r="B12" s="25" t="s">
        <v>158</v>
      </c>
      <c r="C12" s="41" t="s">
        <v>112</v>
      </c>
      <c r="D12" s="41" t="s">
        <v>115</v>
      </c>
      <c r="E12" s="37" t="s">
        <v>177</v>
      </c>
      <c r="F12" s="41"/>
      <c r="G12" s="56" t="s">
        <v>159</v>
      </c>
      <c r="H12" s="53" t="s">
        <v>160</v>
      </c>
    </row>
    <row r="13" spans="1:8" x14ac:dyDescent="0.25">
      <c r="A13" s="90"/>
      <c r="B13" s="27" t="s">
        <v>149</v>
      </c>
      <c r="C13" s="42" t="s">
        <v>112</v>
      </c>
      <c r="D13" s="42" t="s">
        <v>116</v>
      </c>
      <c r="E13" s="37" t="s">
        <v>177</v>
      </c>
      <c r="F13" s="42"/>
      <c r="G13" s="56" t="s">
        <v>159</v>
      </c>
      <c r="H13" s="53" t="s">
        <v>161</v>
      </c>
    </row>
    <row r="14" spans="1:8" x14ac:dyDescent="0.25">
      <c r="A14" s="91" t="s">
        <v>117</v>
      </c>
      <c r="B14" s="45" t="s">
        <v>64</v>
      </c>
      <c r="C14" s="31" t="s">
        <v>17</v>
      </c>
      <c r="D14" s="45" t="s">
        <v>70</v>
      </c>
      <c r="E14" s="37" t="s">
        <v>176</v>
      </c>
      <c r="F14" s="32" t="s">
        <v>71</v>
      </c>
      <c r="G14" s="56" t="s">
        <v>162</v>
      </c>
      <c r="H14" s="53" t="s">
        <v>75</v>
      </c>
    </row>
    <row r="15" spans="1:8" x14ac:dyDescent="0.25">
      <c r="A15" s="92"/>
      <c r="B15" s="46" t="s">
        <v>65</v>
      </c>
      <c r="C15" s="33" t="s">
        <v>17</v>
      </c>
      <c r="D15" s="46" t="s">
        <v>73</v>
      </c>
      <c r="E15" s="37" t="s">
        <v>176</v>
      </c>
      <c r="F15" s="34" t="s">
        <v>72</v>
      </c>
      <c r="G15" s="56" t="s">
        <v>162</v>
      </c>
      <c r="H15" s="53" t="s">
        <v>76</v>
      </c>
    </row>
    <row r="16" spans="1:8" x14ac:dyDescent="0.25">
      <c r="A16" s="93"/>
      <c r="B16" s="47" t="s">
        <v>67</v>
      </c>
      <c r="C16" s="35" t="s">
        <v>68</v>
      </c>
      <c r="D16" s="47" t="s">
        <v>69</v>
      </c>
      <c r="E16" s="37" t="s">
        <v>176</v>
      </c>
      <c r="F16" s="36" t="s">
        <v>31</v>
      </c>
      <c r="G16" s="56" t="s">
        <v>180</v>
      </c>
      <c r="H16" s="53" t="s">
        <v>171</v>
      </c>
    </row>
    <row r="17" spans="1:8" x14ac:dyDescent="0.25">
      <c r="A17" s="71"/>
      <c r="B17" s="71" t="s">
        <v>118</v>
      </c>
      <c r="C17" s="71" t="s">
        <v>20</v>
      </c>
      <c r="D17" s="71" t="s">
        <v>21</v>
      </c>
      <c r="E17" s="49" t="s">
        <v>176</v>
      </c>
      <c r="F17" s="71" t="s">
        <v>22</v>
      </c>
      <c r="G17" s="56" t="s">
        <v>170</v>
      </c>
      <c r="H17" s="53" t="s">
        <v>163</v>
      </c>
    </row>
    <row r="18" spans="1:8" x14ac:dyDescent="0.25">
      <c r="A18" s="77"/>
      <c r="B18" s="77" t="s">
        <v>118</v>
      </c>
      <c r="C18" s="77" t="s">
        <v>20</v>
      </c>
      <c r="D18" s="77" t="s">
        <v>321</v>
      </c>
      <c r="E18" s="49" t="s">
        <v>176</v>
      </c>
      <c r="F18" s="77" t="s">
        <v>22</v>
      </c>
      <c r="G18" s="56"/>
      <c r="H18" s="53"/>
    </row>
    <row r="19" spans="1:8" x14ac:dyDescent="0.25">
      <c r="A19" s="71"/>
      <c r="B19" s="71" t="s">
        <v>119</v>
      </c>
      <c r="C19" s="71" t="s">
        <v>23</v>
      </c>
      <c r="D19" s="71" t="s">
        <v>24</v>
      </c>
      <c r="E19" s="71" t="s">
        <v>177</v>
      </c>
      <c r="F19" s="71" t="s">
        <v>25</v>
      </c>
      <c r="G19" s="56" t="s">
        <v>181</v>
      </c>
      <c r="H19" s="53" t="s">
        <v>174</v>
      </c>
    </row>
    <row r="20" spans="1:8" x14ac:dyDescent="0.25">
      <c r="A20" s="71"/>
      <c r="B20" s="71" t="s">
        <v>120</v>
      </c>
      <c r="C20" s="71" t="s">
        <v>26</v>
      </c>
      <c r="D20" s="71" t="s">
        <v>27</v>
      </c>
      <c r="E20" s="49" t="s">
        <v>176</v>
      </c>
      <c r="F20" s="71" t="s">
        <v>28</v>
      </c>
      <c r="G20" s="56" t="s">
        <v>187</v>
      </c>
      <c r="H20" s="53" t="s">
        <v>164</v>
      </c>
    </row>
    <row r="21" spans="1:8" x14ac:dyDescent="0.25">
      <c r="A21" s="71"/>
      <c r="B21" s="71" t="s">
        <v>121</v>
      </c>
      <c r="C21" s="71" t="s">
        <v>29</v>
      </c>
      <c r="D21" s="71" t="s">
        <v>30</v>
      </c>
      <c r="E21" s="71" t="s">
        <v>30</v>
      </c>
      <c r="F21" s="71" t="s">
        <v>28</v>
      </c>
      <c r="G21" s="56" t="s">
        <v>165</v>
      </c>
      <c r="H21" s="53" t="s">
        <v>166</v>
      </c>
    </row>
    <row r="22" spans="1:8" x14ac:dyDescent="0.25">
      <c r="A22" s="71"/>
      <c r="B22" s="71" t="s">
        <v>77</v>
      </c>
      <c r="C22" s="71" t="s">
        <v>78</v>
      </c>
      <c r="D22" s="71" t="s">
        <v>88</v>
      </c>
      <c r="E22" s="71" t="s">
        <v>178</v>
      </c>
      <c r="F22" s="71" t="s">
        <v>84</v>
      </c>
      <c r="G22" s="56" t="s">
        <v>172</v>
      </c>
      <c r="H22" s="53" t="s">
        <v>172</v>
      </c>
    </row>
    <row r="23" spans="1:8" x14ac:dyDescent="0.25">
      <c r="A23" s="71"/>
      <c r="B23" s="71" t="s">
        <v>79</v>
      </c>
      <c r="C23" s="71" t="s">
        <v>89</v>
      </c>
      <c r="D23" s="71" t="s">
        <v>93</v>
      </c>
      <c r="E23" s="71" t="s">
        <v>178</v>
      </c>
      <c r="F23" s="71" t="s">
        <v>85</v>
      </c>
      <c r="G23" s="56" t="s">
        <v>182</v>
      </c>
      <c r="H23" s="53" t="s">
        <v>182</v>
      </c>
    </row>
    <row r="24" spans="1:8" x14ac:dyDescent="0.25">
      <c r="A24" s="71"/>
      <c r="B24" s="71" t="s">
        <v>80</v>
      </c>
      <c r="C24" s="71"/>
      <c r="D24" s="71" t="s">
        <v>81</v>
      </c>
      <c r="E24" s="71" t="s">
        <v>178</v>
      </c>
      <c r="F24" s="71" t="s">
        <v>86</v>
      </c>
      <c r="G24" s="56" t="s">
        <v>182</v>
      </c>
      <c r="H24" s="53" t="s">
        <v>182</v>
      </c>
    </row>
    <row r="25" spans="1:8" x14ac:dyDescent="0.25">
      <c r="A25" s="71"/>
      <c r="B25" s="71" t="s">
        <v>83</v>
      </c>
      <c r="C25" s="71"/>
      <c r="D25" s="71" t="s">
        <v>82</v>
      </c>
      <c r="E25" s="71" t="s">
        <v>178</v>
      </c>
      <c r="F25" s="71" t="s">
        <v>87</v>
      </c>
      <c r="G25" s="56" t="s">
        <v>182</v>
      </c>
      <c r="H25" s="53" t="s">
        <v>169</v>
      </c>
    </row>
    <row r="26" spans="1:8" x14ac:dyDescent="0.25">
      <c r="A26" s="71"/>
      <c r="B26" s="50" t="s">
        <v>122</v>
      </c>
      <c r="C26" s="71" t="s">
        <v>125</v>
      </c>
      <c r="D26" s="71" t="s">
        <v>123</v>
      </c>
      <c r="E26" s="71" t="s">
        <v>178</v>
      </c>
      <c r="F26" s="51" t="s">
        <v>124</v>
      </c>
      <c r="G26" s="56" t="s">
        <v>183</v>
      </c>
      <c r="H26" s="53" t="s">
        <v>173</v>
      </c>
    </row>
    <row r="27" spans="1:8" x14ac:dyDescent="0.25">
      <c r="A27" s="71"/>
      <c r="B27" s="71" t="s">
        <v>131</v>
      </c>
      <c r="C27" s="71" t="s">
        <v>126</v>
      </c>
      <c r="D27" s="71" t="s">
        <v>127</v>
      </c>
      <c r="E27" s="71" t="s">
        <v>178</v>
      </c>
      <c r="F27" s="71" t="s">
        <v>129</v>
      </c>
      <c r="G27" s="56" t="s">
        <v>184</v>
      </c>
      <c r="H27" s="53" t="s">
        <v>167</v>
      </c>
    </row>
    <row r="28" spans="1:8" x14ac:dyDescent="0.25">
      <c r="A28" s="71"/>
      <c r="B28" s="71" t="s">
        <v>130</v>
      </c>
      <c r="C28" s="71" t="s">
        <v>126</v>
      </c>
      <c r="D28" s="71" t="s">
        <v>128</v>
      </c>
      <c r="E28" s="71" t="s">
        <v>178</v>
      </c>
      <c r="F28" s="71" t="s">
        <v>129</v>
      </c>
      <c r="G28" s="56" t="s">
        <v>184</v>
      </c>
      <c r="H28" s="53" t="s">
        <v>168</v>
      </c>
    </row>
    <row r="29" spans="1:8" x14ac:dyDescent="0.25">
      <c r="A29" s="71"/>
      <c r="B29" s="71" t="s">
        <v>134</v>
      </c>
      <c r="C29" s="71" t="s">
        <v>135</v>
      </c>
      <c r="D29" s="71" t="s">
        <v>132</v>
      </c>
      <c r="E29" s="71" t="s">
        <v>179</v>
      </c>
      <c r="F29" s="71" t="s">
        <v>133</v>
      </c>
      <c r="G29" s="57" t="s">
        <v>186</v>
      </c>
      <c r="H29" s="54" t="s">
        <v>185</v>
      </c>
    </row>
  </sheetData>
  <mergeCells count="3">
    <mergeCell ref="A2:A7"/>
    <mergeCell ref="A8:A13"/>
    <mergeCell ref="A14:A16"/>
  </mergeCells>
  <hyperlinks>
    <hyperlink ref="F22" r:id="rId1"/>
    <hyperlink ref="D26" r:id="rId2" display="https://172.23.220.194/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4" zoomScale="85" zoomScaleNormal="85" workbookViewId="0">
      <selection activeCell="A34" sqref="A34"/>
    </sheetView>
  </sheetViews>
  <sheetFormatPr defaultRowHeight="16.5" x14ac:dyDescent="0.25"/>
  <cols>
    <col min="1" max="1" width="33.5703125" style="3" bestFit="1" customWidth="1"/>
    <col min="2" max="2" width="4.28515625" style="3" customWidth="1"/>
    <col min="3" max="3" width="46.85546875" style="3" bestFit="1" customWidth="1"/>
    <col min="4" max="4" width="41.28515625" style="3" bestFit="1" customWidth="1"/>
    <col min="5" max="5" width="43.28515625" style="3" bestFit="1" customWidth="1"/>
    <col min="6" max="8" width="9.140625" style="3"/>
    <col min="9" max="9" width="11.7109375" style="3" bestFit="1" customWidth="1"/>
    <col min="10" max="10" width="25.140625" style="3" customWidth="1"/>
    <col min="11" max="11" width="39.7109375" style="3" bestFit="1" customWidth="1"/>
    <col min="12" max="12" width="21.7109375" style="2" customWidth="1"/>
    <col min="13" max="13" width="20.140625" style="3" customWidth="1"/>
    <col min="14" max="14" width="37.42578125" style="3" customWidth="1"/>
    <col min="15" max="16384" width="9.140625" style="3"/>
  </cols>
  <sheetData>
    <row r="1" spans="1:14" ht="17.25" thickBot="1" x14ac:dyDescent="0.3"/>
    <row r="2" spans="1:14" ht="17.25" thickBot="1" x14ac:dyDescent="0.3">
      <c r="A2" s="79" t="s">
        <v>57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1"/>
    </row>
    <row r="3" spans="1:14" ht="31.5" customHeight="1" x14ac:dyDescent="0.25">
      <c r="A3" s="96" t="s">
        <v>224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8"/>
    </row>
    <row r="4" spans="1:14" s="2" customFormat="1" ht="30" customHeight="1" x14ac:dyDescent="0.25">
      <c r="A4" s="10"/>
      <c r="B4" s="7" t="s">
        <v>40</v>
      </c>
      <c r="C4" s="7" t="s">
        <v>217</v>
      </c>
      <c r="D4" s="7" t="s">
        <v>214</v>
      </c>
      <c r="E4" s="7" t="s">
        <v>213</v>
      </c>
      <c r="F4" s="7" t="s">
        <v>1</v>
      </c>
      <c r="G4" s="7" t="s">
        <v>216</v>
      </c>
      <c r="H4" s="7" t="s">
        <v>4</v>
      </c>
      <c r="I4" s="7" t="s">
        <v>218</v>
      </c>
      <c r="J4" s="7" t="s">
        <v>221</v>
      </c>
      <c r="K4" s="7" t="s">
        <v>36</v>
      </c>
      <c r="L4" s="7" t="s">
        <v>215</v>
      </c>
      <c r="M4" s="7" t="s">
        <v>5</v>
      </c>
      <c r="N4" s="11" t="s">
        <v>6</v>
      </c>
    </row>
    <row r="5" spans="1:14" s="6" customFormat="1" x14ac:dyDescent="0.25">
      <c r="A5" s="12"/>
      <c r="B5" s="8">
        <f>COUNT(B6:B24)</f>
        <v>16</v>
      </c>
      <c r="C5" s="8"/>
      <c r="D5" s="8"/>
      <c r="E5" s="8"/>
      <c r="F5" s="8">
        <f t="shared" ref="F5:G5" si="0">SUM(F6:F15)</f>
        <v>9</v>
      </c>
      <c r="G5" s="8">
        <f t="shared" si="0"/>
        <v>73</v>
      </c>
      <c r="H5" s="8">
        <f>SUM(H6:H15)</f>
        <v>210</v>
      </c>
      <c r="I5" s="8">
        <f>SUM(I6:I17)</f>
        <v>12256</v>
      </c>
      <c r="J5" s="8"/>
      <c r="K5" s="8"/>
      <c r="L5" s="8"/>
      <c r="M5" s="8"/>
      <c r="N5" s="13"/>
    </row>
    <row r="6" spans="1:14" x14ac:dyDescent="0.25">
      <c r="A6" s="64" t="s">
        <v>219</v>
      </c>
      <c r="B6" s="78">
        <v>1</v>
      </c>
      <c r="C6" s="94" t="s">
        <v>225</v>
      </c>
      <c r="D6" s="78" t="s">
        <v>188</v>
      </c>
      <c r="E6" s="72" t="s">
        <v>269</v>
      </c>
      <c r="F6" s="78">
        <v>1</v>
      </c>
      <c r="G6" s="78">
        <v>12</v>
      </c>
      <c r="H6" s="78">
        <v>40</v>
      </c>
      <c r="I6" s="78">
        <v>2764</v>
      </c>
      <c r="J6" s="78" t="s">
        <v>315</v>
      </c>
      <c r="K6" s="58" t="s">
        <v>226</v>
      </c>
      <c r="L6" s="61" t="s">
        <v>270</v>
      </c>
      <c r="M6" s="78" t="s">
        <v>227</v>
      </c>
      <c r="N6" s="16" t="s">
        <v>219</v>
      </c>
    </row>
    <row r="7" spans="1:14" x14ac:dyDescent="0.25">
      <c r="A7" s="64" t="s">
        <v>219</v>
      </c>
      <c r="B7" s="78">
        <v>2</v>
      </c>
      <c r="C7" s="94"/>
      <c r="D7" s="78" t="s">
        <v>189</v>
      </c>
      <c r="E7" s="72" t="s">
        <v>271</v>
      </c>
      <c r="F7" s="78">
        <v>1</v>
      </c>
      <c r="G7" s="78">
        <v>12</v>
      </c>
      <c r="H7" s="78">
        <v>40</v>
      </c>
      <c r="I7" s="78">
        <v>2764</v>
      </c>
      <c r="J7" s="78" t="s">
        <v>315</v>
      </c>
      <c r="K7" s="58" t="s">
        <v>226</v>
      </c>
      <c r="L7" s="61" t="s">
        <v>272</v>
      </c>
      <c r="M7" s="78" t="s">
        <v>228</v>
      </c>
      <c r="N7" s="16" t="s">
        <v>219</v>
      </c>
    </row>
    <row r="8" spans="1:14" x14ac:dyDescent="0.25">
      <c r="A8" s="64" t="s">
        <v>223</v>
      </c>
      <c r="B8" s="78">
        <v>3</v>
      </c>
      <c r="C8" s="94"/>
      <c r="D8" s="78" t="s">
        <v>190</v>
      </c>
      <c r="E8" s="72" t="s">
        <v>274</v>
      </c>
      <c r="F8" s="78">
        <v>1</v>
      </c>
      <c r="G8" s="78">
        <v>1</v>
      </c>
      <c r="H8" s="78">
        <v>8</v>
      </c>
      <c r="I8" s="78">
        <v>250</v>
      </c>
      <c r="J8" s="78" t="s">
        <v>315</v>
      </c>
      <c r="K8" s="58" t="s">
        <v>226</v>
      </c>
      <c r="L8" s="61" t="s">
        <v>233</v>
      </c>
      <c r="M8" s="78" t="s">
        <v>234</v>
      </c>
      <c r="N8" s="16" t="s">
        <v>223</v>
      </c>
    </row>
    <row r="9" spans="1:14" x14ac:dyDescent="0.25">
      <c r="A9" s="64" t="s">
        <v>273</v>
      </c>
      <c r="B9" s="78">
        <v>4</v>
      </c>
      <c r="C9" s="94"/>
      <c r="D9" s="78" t="s">
        <v>191</v>
      </c>
      <c r="E9" s="72" t="s">
        <v>229</v>
      </c>
      <c r="F9" s="78">
        <v>1</v>
      </c>
      <c r="G9" s="78">
        <v>8</v>
      </c>
      <c r="H9" s="78">
        <v>32</v>
      </c>
      <c r="I9" s="78">
        <v>250</v>
      </c>
      <c r="J9" s="78" t="s">
        <v>315</v>
      </c>
      <c r="K9" s="58" t="s">
        <v>226</v>
      </c>
      <c r="L9" s="61" t="s">
        <v>276</v>
      </c>
      <c r="M9" s="78" t="s">
        <v>230</v>
      </c>
      <c r="N9" s="16" t="s">
        <v>273</v>
      </c>
    </row>
    <row r="10" spans="1:14" x14ac:dyDescent="0.25">
      <c r="A10" s="64" t="s">
        <v>59</v>
      </c>
      <c r="B10" s="78">
        <v>5</v>
      </c>
      <c r="C10" s="94"/>
      <c r="D10" s="78" t="s">
        <v>188</v>
      </c>
      <c r="E10" s="72" t="s">
        <v>237</v>
      </c>
      <c r="F10" s="78"/>
      <c r="G10" s="78"/>
      <c r="H10" s="78"/>
      <c r="I10" s="78"/>
      <c r="J10" s="78"/>
      <c r="K10" s="58" t="s">
        <v>226</v>
      </c>
      <c r="L10" s="61"/>
      <c r="M10" s="78" t="s">
        <v>288</v>
      </c>
      <c r="N10" s="16" t="s">
        <v>59</v>
      </c>
    </row>
    <row r="11" spans="1:14" x14ac:dyDescent="0.25">
      <c r="A11" s="64" t="s">
        <v>273</v>
      </c>
      <c r="B11" s="78">
        <v>6</v>
      </c>
      <c r="C11" s="94"/>
      <c r="D11" s="78" t="s">
        <v>190</v>
      </c>
      <c r="E11" s="72" t="s">
        <v>232</v>
      </c>
      <c r="F11" s="78">
        <v>1</v>
      </c>
      <c r="G11" s="78">
        <v>8</v>
      </c>
      <c r="H11" s="78">
        <v>32</v>
      </c>
      <c r="I11" s="78">
        <v>250</v>
      </c>
      <c r="J11" s="78" t="s">
        <v>315</v>
      </c>
      <c r="K11" s="58" t="s">
        <v>226</v>
      </c>
      <c r="L11" s="61" t="s">
        <v>277</v>
      </c>
      <c r="M11" s="78" t="s">
        <v>231</v>
      </c>
      <c r="N11" s="16" t="s">
        <v>273</v>
      </c>
    </row>
    <row r="12" spans="1:14" x14ac:dyDescent="0.25">
      <c r="A12" s="64" t="s">
        <v>222</v>
      </c>
      <c r="B12" s="78">
        <v>7</v>
      </c>
      <c r="C12" s="94" t="s">
        <v>275</v>
      </c>
      <c r="D12" s="78" t="s">
        <v>279</v>
      </c>
      <c r="E12" s="72" t="s">
        <v>316</v>
      </c>
      <c r="F12" s="78">
        <v>1</v>
      </c>
      <c r="G12" s="78">
        <v>8</v>
      </c>
      <c r="H12" s="78">
        <v>16</v>
      </c>
      <c r="I12" s="78">
        <v>700</v>
      </c>
      <c r="J12" s="78" t="s">
        <v>315</v>
      </c>
      <c r="K12" s="58" t="s">
        <v>226</v>
      </c>
      <c r="L12" s="61" t="s">
        <v>280</v>
      </c>
      <c r="M12" s="78" t="s">
        <v>220</v>
      </c>
      <c r="N12" s="16" t="s">
        <v>222</v>
      </c>
    </row>
    <row r="13" spans="1:14" x14ac:dyDescent="0.25">
      <c r="A13" s="64" t="s">
        <v>284</v>
      </c>
      <c r="B13" s="78">
        <v>8</v>
      </c>
      <c r="C13" s="94"/>
      <c r="D13" s="78" t="s">
        <v>279</v>
      </c>
      <c r="E13" s="72" t="s">
        <v>281</v>
      </c>
      <c r="F13" s="78">
        <v>1</v>
      </c>
      <c r="G13" s="78">
        <v>8</v>
      </c>
      <c r="H13" s="78">
        <v>16</v>
      </c>
      <c r="I13" s="78">
        <f>100+2000+200+725</f>
        <v>3025</v>
      </c>
      <c r="J13" s="78" t="s">
        <v>315</v>
      </c>
      <c r="K13" s="58" t="s">
        <v>226</v>
      </c>
      <c r="L13" s="61" t="s">
        <v>282</v>
      </c>
      <c r="M13" s="78" t="s">
        <v>283</v>
      </c>
      <c r="N13" s="16" t="s">
        <v>284</v>
      </c>
    </row>
    <row r="14" spans="1:14" x14ac:dyDescent="0.25">
      <c r="A14" s="64" t="s">
        <v>58</v>
      </c>
      <c r="B14" s="78">
        <v>9</v>
      </c>
      <c r="C14" s="94"/>
      <c r="D14" s="78" t="s">
        <v>279</v>
      </c>
      <c r="E14" s="72" t="s">
        <v>285</v>
      </c>
      <c r="F14" s="78">
        <v>1</v>
      </c>
      <c r="G14" s="78">
        <v>8</v>
      </c>
      <c r="H14" s="78">
        <v>16</v>
      </c>
      <c r="I14" s="78">
        <v>253</v>
      </c>
      <c r="J14" s="78" t="s">
        <v>315</v>
      </c>
      <c r="K14" s="58" t="s">
        <v>226</v>
      </c>
      <c r="L14" s="61" t="s">
        <v>286</v>
      </c>
      <c r="M14" s="78" t="s">
        <v>236</v>
      </c>
      <c r="N14" s="16" t="s">
        <v>58</v>
      </c>
    </row>
    <row r="15" spans="1:14" x14ac:dyDescent="0.25">
      <c r="A15" s="64" t="s">
        <v>287</v>
      </c>
      <c r="B15" s="78">
        <v>10</v>
      </c>
      <c r="C15" s="94"/>
      <c r="D15" s="78" t="s">
        <v>279</v>
      </c>
      <c r="E15" s="72" t="s">
        <v>266</v>
      </c>
      <c r="F15" s="78">
        <v>1</v>
      </c>
      <c r="G15" s="78">
        <v>8</v>
      </c>
      <c r="H15" s="78">
        <v>10</v>
      </c>
      <c r="I15" s="78">
        <v>1250</v>
      </c>
      <c r="J15" s="78" t="s">
        <v>315</v>
      </c>
      <c r="K15" s="58" t="s">
        <v>226</v>
      </c>
      <c r="L15" s="61" t="s">
        <v>267</v>
      </c>
      <c r="M15" s="78" t="s">
        <v>268</v>
      </c>
      <c r="N15" s="16" t="s">
        <v>287</v>
      </c>
    </row>
    <row r="16" spans="1:14" x14ac:dyDescent="0.25">
      <c r="A16" s="64" t="s">
        <v>337</v>
      </c>
      <c r="B16" s="78"/>
      <c r="C16" s="94"/>
      <c r="D16" s="78" t="s">
        <v>279</v>
      </c>
      <c r="E16" s="72" t="s">
        <v>338</v>
      </c>
      <c r="F16" s="78">
        <v>1</v>
      </c>
      <c r="G16" s="78">
        <v>4</v>
      </c>
      <c r="H16" s="78">
        <v>16</v>
      </c>
      <c r="I16" s="78">
        <v>500</v>
      </c>
      <c r="J16" s="78" t="s">
        <v>315</v>
      </c>
      <c r="K16" s="58"/>
      <c r="L16" s="61"/>
      <c r="M16" s="78" t="s">
        <v>24</v>
      </c>
      <c r="N16" s="16" t="s">
        <v>337</v>
      </c>
    </row>
    <row r="17" spans="1:14" x14ac:dyDescent="0.25">
      <c r="A17" s="64" t="s">
        <v>335</v>
      </c>
      <c r="B17" s="78">
        <v>11</v>
      </c>
      <c r="C17" s="94"/>
      <c r="D17" s="78" t="s">
        <v>278</v>
      </c>
      <c r="E17" s="72" t="s">
        <v>336</v>
      </c>
      <c r="F17" s="78">
        <v>1</v>
      </c>
      <c r="G17" s="78">
        <v>4</v>
      </c>
      <c r="H17" s="78">
        <v>8</v>
      </c>
      <c r="I17" s="78">
        <v>250</v>
      </c>
      <c r="J17" s="78" t="s">
        <v>315</v>
      </c>
      <c r="K17" s="58" t="s">
        <v>340</v>
      </c>
      <c r="L17" s="61"/>
      <c r="M17" s="78" t="s">
        <v>339</v>
      </c>
      <c r="N17" s="16" t="s">
        <v>335</v>
      </c>
    </row>
    <row r="18" spans="1:14" x14ac:dyDescent="0.25">
      <c r="A18" s="64" t="s">
        <v>320</v>
      </c>
      <c r="B18" s="78">
        <v>12</v>
      </c>
      <c r="C18" s="94" t="s">
        <v>319</v>
      </c>
      <c r="D18" s="78" t="s">
        <v>331</v>
      </c>
      <c r="E18" s="72"/>
      <c r="F18" s="78"/>
      <c r="G18" s="78"/>
      <c r="H18" s="78"/>
      <c r="I18" s="78"/>
      <c r="J18" s="78"/>
      <c r="K18" s="58"/>
      <c r="L18" s="61"/>
      <c r="M18" s="78"/>
      <c r="N18" s="16"/>
    </row>
    <row r="19" spans="1:14" ht="17.25" thickBot="1" x14ac:dyDescent="0.3">
      <c r="A19" s="64" t="s">
        <v>320</v>
      </c>
      <c r="B19" s="78">
        <v>13</v>
      </c>
      <c r="C19" s="94"/>
      <c r="D19" s="78" t="s">
        <v>332</v>
      </c>
      <c r="E19" s="72"/>
      <c r="F19" s="78"/>
      <c r="G19" s="78"/>
      <c r="H19" s="78"/>
      <c r="I19" s="78"/>
      <c r="J19" s="78"/>
      <c r="K19" s="58"/>
      <c r="L19" s="61"/>
      <c r="M19" s="78"/>
      <c r="N19" s="16"/>
    </row>
    <row r="20" spans="1:14" s="6" customFormat="1" ht="17.25" x14ac:dyDescent="0.25">
      <c r="A20" s="96" t="s">
        <v>235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8"/>
    </row>
    <row r="21" spans="1:14" ht="33" x14ac:dyDescent="0.25">
      <c r="A21" s="10"/>
      <c r="B21" s="7" t="s">
        <v>40</v>
      </c>
      <c r="C21" s="7" t="s">
        <v>217</v>
      </c>
      <c r="D21" s="7" t="s">
        <v>214</v>
      </c>
      <c r="E21" s="7" t="s">
        <v>213</v>
      </c>
      <c r="F21" s="7" t="s">
        <v>1</v>
      </c>
      <c r="G21" s="7" t="s">
        <v>216</v>
      </c>
      <c r="H21" s="7" t="s">
        <v>247</v>
      </c>
      <c r="I21" s="7" t="s">
        <v>218</v>
      </c>
      <c r="J21" s="7" t="s">
        <v>221</v>
      </c>
      <c r="K21" s="7" t="s">
        <v>36</v>
      </c>
      <c r="L21" s="7" t="s">
        <v>215</v>
      </c>
      <c r="M21" s="7" t="s">
        <v>5</v>
      </c>
      <c r="N21" s="11" t="s">
        <v>6</v>
      </c>
    </row>
    <row r="22" spans="1:14" x14ac:dyDescent="0.25">
      <c r="A22" s="12"/>
      <c r="B22" s="8">
        <f>COUNT(B23:B35)</f>
        <v>12</v>
      </c>
      <c r="C22" s="8"/>
      <c r="D22" s="8"/>
      <c r="E22" s="8"/>
      <c r="F22" s="8">
        <f>SUM(F23:F33)</f>
        <v>11</v>
      </c>
      <c r="G22" s="8">
        <f>SUM(G23:G33)</f>
        <v>44</v>
      </c>
      <c r="H22" s="8">
        <f>SUM(H23:H33)</f>
        <v>139</v>
      </c>
      <c r="I22" s="8"/>
      <c r="J22" s="8"/>
      <c r="K22" s="8"/>
      <c r="L22" s="8"/>
      <c r="M22" s="8"/>
      <c r="N22" s="13"/>
    </row>
    <row r="23" spans="1:14" x14ac:dyDescent="0.25">
      <c r="A23" s="64"/>
      <c r="B23" s="74">
        <v>1</v>
      </c>
      <c r="C23" s="94" t="s">
        <v>302</v>
      </c>
      <c r="D23" s="74" t="s">
        <v>301</v>
      </c>
      <c r="E23" s="74" t="s">
        <v>303</v>
      </c>
      <c r="F23" s="74">
        <v>1</v>
      </c>
      <c r="G23" s="74">
        <v>4</v>
      </c>
      <c r="H23" s="74">
        <v>16</v>
      </c>
      <c r="I23" s="74"/>
      <c r="J23" s="74"/>
      <c r="K23" s="58" t="s">
        <v>60</v>
      </c>
      <c r="L23" s="61" t="s">
        <v>243</v>
      </c>
      <c r="M23" s="74" t="s">
        <v>61</v>
      </c>
      <c r="N23" s="16"/>
    </row>
    <row r="24" spans="1:14" x14ac:dyDescent="0.25">
      <c r="A24" s="17"/>
      <c r="B24" s="9">
        <v>2</v>
      </c>
      <c r="C24" s="94"/>
      <c r="D24" s="66" t="s">
        <v>301</v>
      </c>
      <c r="E24" s="9" t="s">
        <v>304</v>
      </c>
      <c r="F24" s="9">
        <v>1</v>
      </c>
      <c r="G24" s="9">
        <v>4</v>
      </c>
      <c r="H24" s="9">
        <v>16</v>
      </c>
      <c r="I24" s="9"/>
      <c r="J24" s="9"/>
      <c r="K24" s="58" t="s">
        <v>60</v>
      </c>
      <c r="L24" s="61" t="s">
        <v>244</v>
      </c>
      <c r="M24" s="9" t="s">
        <v>62</v>
      </c>
      <c r="N24" s="16"/>
    </row>
    <row r="25" spans="1:14" x14ac:dyDescent="0.25">
      <c r="A25" s="17"/>
      <c r="B25" s="9">
        <v>3</v>
      </c>
      <c r="C25" s="94"/>
      <c r="D25" s="66" t="s">
        <v>301</v>
      </c>
      <c r="E25" s="9" t="s">
        <v>305</v>
      </c>
      <c r="F25" s="9">
        <v>1</v>
      </c>
      <c r="G25" s="9">
        <v>4</v>
      </c>
      <c r="H25" s="9">
        <v>8</v>
      </c>
      <c r="I25" s="9"/>
      <c r="J25" s="9"/>
      <c r="K25" s="58" t="s">
        <v>60</v>
      </c>
      <c r="L25" s="61" t="s">
        <v>245</v>
      </c>
      <c r="M25" s="9" t="s">
        <v>246</v>
      </c>
      <c r="N25" s="16"/>
    </row>
    <row r="26" spans="1:14" x14ac:dyDescent="0.25">
      <c r="A26" s="17"/>
      <c r="B26" s="9">
        <v>4</v>
      </c>
      <c r="C26" s="94"/>
      <c r="D26" s="66" t="s">
        <v>301</v>
      </c>
      <c r="E26" s="9" t="s">
        <v>306</v>
      </c>
      <c r="F26" s="9">
        <v>1</v>
      </c>
      <c r="G26" s="9">
        <v>6</v>
      </c>
      <c r="H26" s="9">
        <v>16</v>
      </c>
      <c r="I26" s="9"/>
      <c r="J26" s="9"/>
      <c r="K26" s="58" t="s">
        <v>226</v>
      </c>
      <c r="L26" s="61" t="s">
        <v>341</v>
      </c>
      <c r="M26" s="9" t="s">
        <v>88</v>
      </c>
      <c r="N26" s="16"/>
    </row>
    <row r="27" spans="1:14" x14ac:dyDescent="0.25">
      <c r="A27" s="17"/>
      <c r="B27" s="9">
        <v>7</v>
      </c>
      <c r="C27" s="94"/>
      <c r="D27" s="66" t="s">
        <v>301</v>
      </c>
      <c r="E27" s="9" t="s">
        <v>307</v>
      </c>
      <c r="F27" s="9">
        <v>1</v>
      </c>
      <c r="G27" s="9">
        <v>4</v>
      </c>
      <c r="H27" s="9">
        <v>9.5</v>
      </c>
      <c r="I27" s="9"/>
      <c r="J27" s="9"/>
      <c r="K27" s="58" t="s">
        <v>60</v>
      </c>
      <c r="L27" s="61" t="s">
        <v>248</v>
      </c>
      <c r="M27" s="61" t="s">
        <v>249</v>
      </c>
      <c r="N27" s="16"/>
    </row>
    <row r="28" spans="1:14" x14ac:dyDescent="0.25">
      <c r="A28" s="17"/>
      <c r="B28" s="9">
        <v>8</v>
      </c>
      <c r="C28" s="94"/>
      <c r="D28" s="66" t="s">
        <v>301</v>
      </c>
      <c r="E28" s="9" t="s">
        <v>308</v>
      </c>
      <c r="F28" s="9">
        <v>1</v>
      </c>
      <c r="G28" s="9">
        <v>4</v>
      </c>
      <c r="H28" s="9">
        <v>16</v>
      </c>
      <c r="I28" s="9"/>
      <c r="J28" s="9"/>
      <c r="K28" s="58" t="s">
        <v>60</v>
      </c>
      <c r="L28" s="61" t="s">
        <v>250</v>
      </c>
      <c r="M28" s="61" t="s">
        <v>251</v>
      </c>
      <c r="N28" s="16"/>
    </row>
    <row r="29" spans="1:14" x14ac:dyDescent="0.25">
      <c r="A29" s="17"/>
      <c r="B29" s="9">
        <v>9</v>
      </c>
      <c r="C29" s="94"/>
      <c r="D29" s="66" t="s">
        <v>301</v>
      </c>
      <c r="E29" s="9" t="s">
        <v>309</v>
      </c>
      <c r="F29" s="9">
        <v>1</v>
      </c>
      <c r="G29" s="9">
        <v>4</v>
      </c>
      <c r="H29" s="9">
        <v>8</v>
      </c>
      <c r="I29" s="9"/>
      <c r="J29" s="9"/>
      <c r="K29" s="58" t="s">
        <v>60</v>
      </c>
      <c r="L29" s="61" t="s">
        <v>252</v>
      </c>
      <c r="M29" s="61" t="s">
        <v>253</v>
      </c>
      <c r="N29" s="16"/>
    </row>
    <row r="30" spans="1:14" x14ac:dyDescent="0.25">
      <c r="A30" s="17"/>
      <c r="B30" s="9">
        <v>10</v>
      </c>
      <c r="C30" s="94"/>
      <c r="D30" s="66" t="s">
        <v>301</v>
      </c>
      <c r="E30" s="9" t="s">
        <v>310</v>
      </c>
      <c r="F30" s="9">
        <v>1</v>
      </c>
      <c r="G30" s="9">
        <v>4</v>
      </c>
      <c r="H30" s="9">
        <v>8</v>
      </c>
      <c r="I30" s="9"/>
      <c r="J30" s="9"/>
      <c r="K30" s="58" t="s">
        <v>256</v>
      </c>
      <c r="L30" s="61" t="s">
        <v>254</v>
      </c>
      <c r="M30" s="61" t="s">
        <v>255</v>
      </c>
      <c r="N30" s="16"/>
    </row>
    <row r="31" spans="1:14" x14ac:dyDescent="0.25">
      <c r="A31" s="17"/>
      <c r="B31" s="9">
        <v>11</v>
      </c>
      <c r="C31" s="94"/>
      <c r="D31" s="66" t="s">
        <v>301</v>
      </c>
      <c r="E31" s="9" t="s">
        <v>311</v>
      </c>
      <c r="F31" s="9">
        <v>1</v>
      </c>
      <c r="G31" s="9">
        <v>4</v>
      </c>
      <c r="H31" s="9">
        <v>9.5</v>
      </c>
      <c r="I31" s="9"/>
      <c r="J31" s="9"/>
      <c r="K31" s="58" t="s">
        <v>60</v>
      </c>
      <c r="L31" s="61" t="s">
        <v>257</v>
      </c>
      <c r="M31" s="61" t="s">
        <v>258</v>
      </c>
      <c r="N31" s="16"/>
    </row>
    <row r="32" spans="1:14" x14ac:dyDescent="0.25">
      <c r="A32" s="17"/>
      <c r="B32" s="9">
        <v>12</v>
      </c>
      <c r="C32" s="94"/>
      <c r="D32" s="66" t="s">
        <v>301</v>
      </c>
      <c r="E32" s="9" t="s">
        <v>312</v>
      </c>
      <c r="F32" s="9">
        <v>1</v>
      </c>
      <c r="G32" s="9">
        <v>4</v>
      </c>
      <c r="H32" s="9">
        <v>16</v>
      </c>
      <c r="I32" s="9"/>
      <c r="J32" s="9"/>
      <c r="K32" s="58" t="s">
        <v>60</v>
      </c>
      <c r="L32" s="61" t="s">
        <v>261</v>
      </c>
      <c r="M32" s="61" t="s">
        <v>262</v>
      </c>
      <c r="N32" s="16"/>
    </row>
    <row r="33" spans="1:14" x14ac:dyDescent="0.25">
      <c r="A33" s="17"/>
      <c r="B33" s="9">
        <v>13</v>
      </c>
      <c r="C33" s="94"/>
      <c r="D33" s="66" t="s">
        <v>301</v>
      </c>
      <c r="E33" s="9" t="s">
        <v>265</v>
      </c>
      <c r="F33" s="9">
        <v>1</v>
      </c>
      <c r="G33" s="9">
        <v>2</v>
      </c>
      <c r="H33" s="9">
        <v>16</v>
      </c>
      <c r="I33" s="9"/>
      <c r="J33" s="9"/>
      <c r="K33" s="58" t="s">
        <v>60</v>
      </c>
      <c r="L33" s="61" t="s">
        <v>263</v>
      </c>
      <c r="M33" s="61" t="s">
        <v>264</v>
      </c>
      <c r="N33" s="16"/>
    </row>
    <row r="34" spans="1:14" ht="17.25" thickBot="1" x14ac:dyDescent="0.3">
      <c r="A34" s="18"/>
      <c r="B34" s="19">
        <v>14</v>
      </c>
      <c r="C34" s="95"/>
      <c r="D34" s="67" t="s">
        <v>301</v>
      </c>
      <c r="E34" s="19" t="s">
        <v>313</v>
      </c>
      <c r="F34" s="19">
        <v>1</v>
      </c>
      <c r="G34" s="19">
        <v>4</v>
      </c>
      <c r="H34" s="19">
        <v>16</v>
      </c>
      <c r="I34" s="19"/>
      <c r="J34" s="19"/>
      <c r="K34" s="15" t="s">
        <v>60</v>
      </c>
      <c r="L34" s="62" t="s">
        <v>259</v>
      </c>
      <c r="M34" s="62" t="s">
        <v>260</v>
      </c>
      <c r="N34" s="20"/>
    </row>
    <row r="35" spans="1:14" x14ac:dyDescent="0.25">
      <c r="D35" s="9"/>
    </row>
    <row r="37" spans="1:14" x14ac:dyDescent="0.25">
      <c r="D37" s="9"/>
    </row>
    <row r="38" spans="1:14" x14ac:dyDescent="0.25">
      <c r="D38" s="9"/>
    </row>
    <row r="40" spans="1:14" x14ac:dyDescent="0.25">
      <c r="D40" s="65"/>
    </row>
    <row r="41" spans="1:14" x14ac:dyDescent="0.25">
      <c r="D41" s="65"/>
    </row>
    <row r="42" spans="1:14" x14ac:dyDescent="0.25">
      <c r="D42" s="65"/>
    </row>
    <row r="43" spans="1:14" x14ac:dyDescent="0.25">
      <c r="D43" s="9"/>
    </row>
  </sheetData>
  <mergeCells count="7">
    <mergeCell ref="C23:C34"/>
    <mergeCell ref="A20:N20"/>
    <mergeCell ref="A3:N3"/>
    <mergeCell ref="A2:N2"/>
    <mergeCell ref="C6:C11"/>
    <mergeCell ref="C18:C19"/>
    <mergeCell ref="C12:C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"/>
  <sheetViews>
    <sheetView zoomScale="85" zoomScaleNormal="85" workbookViewId="0">
      <selection activeCell="C25" sqref="C25"/>
    </sheetView>
  </sheetViews>
  <sheetFormatPr defaultRowHeight="16.5" x14ac:dyDescent="0.25"/>
  <cols>
    <col min="1" max="1" width="21.85546875" style="3" customWidth="1"/>
    <col min="2" max="2" width="4.28515625" style="3" customWidth="1"/>
    <col min="3" max="3" width="46.85546875" style="3" bestFit="1" customWidth="1"/>
    <col min="4" max="4" width="36.42578125" style="3" bestFit="1" customWidth="1"/>
    <col min="5" max="5" width="14.85546875" style="3" bestFit="1" customWidth="1"/>
    <col min="6" max="6" width="14.85546875" style="3" customWidth="1"/>
    <col min="7" max="7" width="56.140625" style="3" bestFit="1" customWidth="1"/>
    <col min="8" max="9" width="9.140625" style="3"/>
    <col min="10" max="10" width="12.7109375" style="3" customWidth="1"/>
    <col min="11" max="11" width="9.140625" style="3"/>
    <col min="12" max="12" width="39.7109375" style="3" bestFit="1" customWidth="1"/>
    <col min="13" max="13" width="22.140625" style="2" customWidth="1"/>
    <col min="14" max="14" width="16" style="3" bestFit="1" customWidth="1"/>
    <col min="15" max="15" width="37.42578125" style="3" customWidth="1"/>
    <col min="16" max="16384" width="9.140625" style="3"/>
  </cols>
  <sheetData>
    <row r="2" spans="1:15" ht="17.25" thickBot="1" x14ac:dyDescent="0.3"/>
    <row r="3" spans="1:15" s="2" customFormat="1" ht="30" customHeight="1" x14ac:dyDescent="0.25">
      <c r="A3" s="99" t="s">
        <v>117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1"/>
    </row>
    <row r="4" spans="1:15" s="6" customFormat="1" x14ac:dyDescent="0.25">
      <c r="A4" s="102" t="s">
        <v>56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4"/>
    </row>
    <row r="5" spans="1:15" s="4" customFormat="1" ht="33" x14ac:dyDescent="0.25">
      <c r="A5" s="10"/>
      <c r="B5" s="7" t="s">
        <v>40</v>
      </c>
      <c r="C5" s="7" t="s">
        <v>213</v>
      </c>
      <c r="D5" s="7" t="s">
        <v>41</v>
      </c>
      <c r="E5" s="7" t="s">
        <v>44</v>
      </c>
      <c r="F5" s="7" t="s">
        <v>136</v>
      </c>
      <c r="G5" s="7" t="s">
        <v>0</v>
      </c>
      <c r="H5" s="7" t="s">
        <v>1</v>
      </c>
      <c r="I5" s="7" t="s">
        <v>2</v>
      </c>
      <c r="J5" s="7" t="s">
        <v>3</v>
      </c>
      <c r="K5" s="7" t="s">
        <v>4</v>
      </c>
      <c r="L5" s="7" t="s">
        <v>36</v>
      </c>
      <c r="M5" s="7" t="s">
        <v>194</v>
      </c>
      <c r="N5" s="7" t="s">
        <v>5</v>
      </c>
      <c r="O5" s="11" t="s">
        <v>6</v>
      </c>
    </row>
    <row r="6" spans="1:15" s="4" customFormat="1" x14ac:dyDescent="0.25">
      <c r="A6" s="12"/>
      <c r="B6" s="8">
        <f>COUNT(B7:B9)</f>
        <v>0</v>
      </c>
      <c r="C6" s="8"/>
      <c r="D6" s="8"/>
      <c r="E6" s="8"/>
      <c r="F6" s="8"/>
      <c r="G6" s="8"/>
      <c r="H6" s="8">
        <f>SUM(H8:H9)</f>
        <v>4</v>
      </c>
      <c r="I6" s="8">
        <f>SUM(I8:I9)</f>
        <v>72</v>
      </c>
      <c r="J6" s="8">
        <f>SUM(J8:J9)</f>
        <v>144</v>
      </c>
      <c r="K6" s="8">
        <f>SUM(K8:K9)</f>
        <v>256</v>
      </c>
      <c r="L6" s="8"/>
      <c r="M6" s="8"/>
      <c r="N6" s="8"/>
      <c r="O6" s="13"/>
    </row>
    <row r="7" spans="1:15" s="5" customFormat="1" x14ac:dyDescent="0.25">
      <c r="A7" s="105" t="s">
        <v>7</v>
      </c>
      <c r="B7" s="58"/>
      <c r="C7" s="9" t="s">
        <v>302</v>
      </c>
      <c r="D7" s="9"/>
      <c r="E7" s="9"/>
      <c r="F7" s="9"/>
      <c r="G7" s="9"/>
      <c r="H7" s="9"/>
      <c r="I7" s="9"/>
      <c r="J7" s="9"/>
      <c r="K7" s="9"/>
      <c r="L7" s="9"/>
      <c r="M7" s="61"/>
      <c r="N7" s="58" t="s">
        <v>66</v>
      </c>
      <c r="O7" s="14"/>
    </row>
    <row r="8" spans="1:15" s="5" customFormat="1" ht="49.5" customHeight="1" x14ac:dyDescent="0.25">
      <c r="A8" s="105"/>
      <c r="B8" s="58"/>
      <c r="C8" s="9" t="s">
        <v>300</v>
      </c>
      <c r="D8" s="9" t="s">
        <v>74</v>
      </c>
      <c r="E8" s="9" t="s">
        <v>75</v>
      </c>
      <c r="F8" s="9" t="s">
        <v>162</v>
      </c>
      <c r="G8" s="58" t="s">
        <v>63</v>
      </c>
      <c r="H8" s="9">
        <v>2</v>
      </c>
      <c r="I8" s="9">
        <v>36</v>
      </c>
      <c r="J8" s="9">
        <v>72</v>
      </c>
      <c r="K8" s="9">
        <v>128</v>
      </c>
      <c r="L8" s="58" t="s">
        <v>226</v>
      </c>
      <c r="M8" s="59" t="s">
        <v>238</v>
      </c>
      <c r="N8" s="59" t="s">
        <v>240</v>
      </c>
      <c r="O8" s="14" t="s">
        <v>239</v>
      </c>
    </row>
    <row r="9" spans="1:15" s="5" customFormat="1" ht="48.75" customHeight="1" thickBot="1" x14ac:dyDescent="0.3">
      <c r="A9" s="106"/>
      <c r="B9" s="15"/>
      <c r="C9" s="19" t="s">
        <v>301</v>
      </c>
      <c r="D9" s="19" t="s">
        <v>74</v>
      </c>
      <c r="E9" s="19" t="s">
        <v>76</v>
      </c>
      <c r="F9" s="19" t="s">
        <v>162</v>
      </c>
      <c r="G9" s="15" t="s">
        <v>63</v>
      </c>
      <c r="H9" s="19">
        <v>2</v>
      </c>
      <c r="I9" s="19">
        <v>36</v>
      </c>
      <c r="J9" s="19">
        <v>72</v>
      </c>
      <c r="K9" s="19">
        <v>128</v>
      </c>
      <c r="L9" s="15" t="s">
        <v>226</v>
      </c>
      <c r="M9" s="60" t="s">
        <v>242</v>
      </c>
      <c r="N9" s="60" t="s">
        <v>241</v>
      </c>
      <c r="O9" s="63" t="s">
        <v>239</v>
      </c>
    </row>
  </sheetData>
  <mergeCells count="3">
    <mergeCell ref="A3:O3"/>
    <mergeCell ref="A4:O4"/>
    <mergeCell ref="A7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Nodes</vt:lpstr>
      <vt:lpstr>Hardware</vt:lpstr>
      <vt:lpstr>VM</vt:lpstr>
      <vt:lpstr>СУМ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Jukovskiy, Evgeniy A.</cp:lastModifiedBy>
  <dcterms:created xsi:type="dcterms:W3CDTF">2019-02-15T10:02:23Z</dcterms:created>
  <dcterms:modified xsi:type="dcterms:W3CDTF">2021-05-10T11:44:45Z</dcterms:modified>
</cp:coreProperties>
</file>